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A:\Jan19\"/>
    </mc:Choice>
  </mc:AlternateContent>
  <bookViews>
    <workbookView xWindow="825" yWindow="945" windowWidth="10485" windowHeight="6900" tabRatio="824" activeTab="1"/>
  </bookViews>
  <sheets>
    <sheet name="Dates" sheetId="33" r:id="rId1"/>
    <sheet name="Contents" sheetId="41" r:id="rId2"/>
    <sheet name="1tab" sheetId="19"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dtab" sheetId="43" r:id="rId17"/>
    <sheet name="7ctab" sheetId="24" r:id="rId18"/>
    <sheet name="7etab" sheetId="44" r:id="rId19"/>
    <sheet name="8atab" sheetId="45" r:id="rId20"/>
    <sheet name="8btab" sheetId="46" r:id="rId21"/>
    <sheet name="9atab" sheetId="17" r:id="rId22"/>
    <sheet name="9btab" sheetId="31" r:id="rId23"/>
    <sheet name="9ctab" sheetId="37" r:id="rId24"/>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7" hidden="1">1</definedName>
    <definedName name="_Regression_Int" localSheetId="16" hidden="1">1</definedName>
    <definedName name="_Regression_Int" localSheetId="18" hidden="1">1</definedName>
    <definedName name="_Regression_Int" localSheetId="21" hidden="1">1</definedName>
    <definedName name="_Regression_Int" localSheetId="22"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_xlnm.Print_Area" localSheetId="2">'1tab'!$B$1:$AL$70</definedName>
    <definedName name="_xlnm.Print_Area" localSheetId="3">'2tab'!$B$1:$AL$40</definedName>
    <definedName name="_xlnm.Print_Area" localSheetId="4">'3atab'!$B$1:$AL$47</definedName>
    <definedName name="_xlnm.Print_Area" localSheetId="5">'3btab'!$B$1:$AL$51</definedName>
    <definedName name="_xlnm.Print_Area" localSheetId="6">'3ctab'!$B$1:$AL$39</definedName>
    <definedName name="_xlnm.Print_Area" localSheetId="7">'3dtab'!$B$1:$BV$43</definedName>
    <definedName name="_xlnm.Print_Area" localSheetId="8">'4atab'!$B$1:$AL$63</definedName>
    <definedName name="_xlnm.Print_Area" localSheetId="9">'4btab'!$B$1:$AL$66</definedName>
    <definedName name="_xlnm.Print_Area" localSheetId="10">'4ctab'!$B$1:$AL$28</definedName>
    <definedName name="_xlnm.Print_Area" localSheetId="11">'5atab'!$B$1:$AL$39</definedName>
    <definedName name="_xlnm.Print_Area" localSheetId="12">'5btab'!$B$1:$AL$40</definedName>
    <definedName name="_xlnm.Print_Area" localSheetId="13">'6tab'!$B$1:$AL$46</definedName>
    <definedName name="_xlnm.Print_Area" localSheetId="14">'7atab'!$B$1:$AL$39</definedName>
    <definedName name="_xlnm.Print_Area" localSheetId="15">'7btab'!$B$1:$AL$53</definedName>
    <definedName name="_xlnm.Print_Area" localSheetId="17">'7ctab'!$B$1:$AL$49</definedName>
    <definedName name="_xlnm.Print_Area" localSheetId="16">'7dtab'!$B$1:$N$68</definedName>
    <definedName name="_xlnm.Print_Area" localSheetId="18">'7etab'!$B$1:$N$43</definedName>
    <definedName name="_xlnm.Print_Area" localSheetId="19">'8atab'!$B$1:$N$57</definedName>
    <definedName name="_xlnm.Print_Area" localSheetId="21">'9atab'!$B$1:$AL$63</definedName>
    <definedName name="_xlnm.Print_Area" localSheetId="22">'9btab'!$B$1:$AL$55</definedName>
    <definedName name="_xlnm.Print_Area" localSheetId="23">'9ctab'!$B$1:$AL$48</definedName>
    <definedName name="_xlnm.Print_Area" localSheetId="1">Contents!$A$3:$B$30</definedName>
  </definedNames>
  <calcPr calcId="152511"/>
</workbook>
</file>

<file path=xl/calcChain.xml><?xml version="1.0" encoding="utf-8"?>
<calcChain xmlns="http://schemas.openxmlformats.org/spreadsheetml/2006/main">
  <c r="B2" i="46" l="1"/>
  <c r="D7" i="33" l="1"/>
  <c r="D3" i="33"/>
  <c r="C3" i="46" s="1"/>
  <c r="O3" i="46" s="1"/>
  <c r="AA3" i="46" s="1"/>
  <c r="AM3" i="46" s="1"/>
  <c r="AY3" i="46" s="1"/>
  <c r="BK3" i="46" s="1"/>
  <c r="B2" i="37" l="1"/>
  <c r="B2" i="31"/>
  <c r="B2" i="17"/>
  <c r="B2" i="45"/>
  <c r="B2" i="44"/>
  <c r="B2" i="43"/>
  <c r="B2" i="24"/>
  <c r="B2" i="25"/>
  <c r="B2" i="18"/>
  <c r="B2" i="20"/>
  <c r="B2" i="26"/>
  <c r="B2" i="15"/>
  <c r="B2" i="30"/>
  <c r="B2" i="35"/>
  <c r="B2" i="13"/>
  <c r="B2" i="42"/>
  <c r="B2" i="40"/>
  <c r="B2" i="38"/>
  <c r="B2" i="39"/>
  <c r="B2" i="14"/>
  <c r="B2" i="19"/>
  <c r="D5" i="33"/>
  <c r="C11" i="33" s="1"/>
  <c r="C3" i="45"/>
  <c r="O3" i="45" s="1"/>
  <c r="AA3" i="45" s="1"/>
  <c r="AM3" i="45" s="1"/>
  <c r="AY3" i="45" s="1"/>
  <c r="BK3" i="45" s="1"/>
  <c r="C3" i="44"/>
  <c r="O3" i="44" s="1"/>
  <c r="AA3" i="44" s="1"/>
  <c r="AM3" i="44" s="1"/>
  <c r="AY3" i="44" s="1"/>
  <c r="BK3" i="44" s="1"/>
  <c r="C3" i="43"/>
  <c r="O3" i="43" s="1"/>
  <c r="AA3" i="43" s="1"/>
  <c r="AM3" i="43" s="1"/>
  <c r="AY3" i="43" s="1"/>
  <c r="BK3" i="43" s="1"/>
  <c r="C3" i="42"/>
  <c r="O3" i="42" s="1"/>
  <c r="AA3" i="42" s="1"/>
  <c r="AM3" i="42" s="1"/>
  <c r="AY3" i="42" s="1"/>
  <c r="BK3" i="42" s="1"/>
  <c r="C3" i="19"/>
  <c r="O3" i="19" s="1"/>
  <c r="AA3" i="19" s="1"/>
  <c r="AM3" i="19" s="1"/>
  <c r="AY3" i="19" s="1"/>
  <c r="BK3" i="19"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s="1"/>
  <c r="AA3" i="26" s="1"/>
  <c r="AM3" i="26" s="1"/>
  <c r="AY3" i="26" s="1"/>
  <c r="BK3" i="26" s="1"/>
  <c r="C3" i="20"/>
  <c r="O3" i="20" s="1"/>
  <c r="AA3" i="20" s="1"/>
  <c r="AM3" i="20" s="1"/>
  <c r="AY3" i="20" s="1"/>
  <c r="BK3" i="20" s="1"/>
  <c r="C3" i="18"/>
  <c r="O3" i="18" s="1"/>
  <c r="AA3" i="18" s="1"/>
  <c r="AM3" i="18" s="1"/>
  <c r="AY3" i="18" s="1"/>
  <c r="BK3" i="18" s="1"/>
  <c r="C3" i="25"/>
  <c r="O3" i="25" s="1"/>
  <c r="AA3" i="25" s="1"/>
  <c r="AM3" i="25" s="1"/>
  <c r="AY3" i="25" s="1"/>
  <c r="BK3" i="25" s="1"/>
  <c r="C3" i="24"/>
  <c r="O3" i="24" s="1"/>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C13" i="33" l="1"/>
  <c r="D11" i="33"/>
  <c r="E11" i="33" s="1"/>
  <c r="O11" i="33"/>
  <c r="AA11" i="33" l="1"/>
  <c r="E13" i="33"/>
  <c r="D13" i="33"/>
  <c r="AA13" i="33"/>
  <c r="O13" i="33"/>
  <c r="P11" i="33"/>
  <c r="F11" i="33"/>
  <c r="AB11" i="33"/>
  <c r="AM11" i="33"/>
  <c r="F13" i="33" l="1"/>
  <c r="C74" i="43"/>
  <c r="P13" i="33"/>
  <c r="Q11" i="33"/>
  <c r="AB13" i="33"/>
  <c r="AM13" i="33"/>
  <c r="G11" i="33"/>
  <c r="AY11" i="33"/>
  <c r="AN11" i="33"/>
  <c r="AC11" i="33"/>
  <c r="D74" i="43" l="1"/>
  <c r="R11" i="33"/>
  <c r="G13" i="33"/>
  <c r="R13" i="33"/>
  <c r="AY13" i="33"/>
  <c r="AC13" i="33"/>
  <c r="AN13" i="33"/>
  <c r="O74" i="43"/>
  <c r="Q13" i="33"/>
  <c r="E74" i="43"/>
  <c r="H11" i="33"/>
  <c r="AA74" i="43"/>
  <c r="AZ11" i="33"/>
  <c r="BK11" i="33"/>
  <c r="AD11" i="33"/>
  <c r="S11" i="33"/>
  <c r="AO11" i="33"/>
  <c r="H13" i="33" l="1"/>
  <c r="P74" i="43"/>
  <c r="BK13" i="33"/>
  <c r="AZ13" i="33"/>
  <c r="AO13" i="33"/>
  <c r="S13" i="33"/>
  <c r="AD13" i="33"/>
  <c r="F74" i="43"/>
  <c r="I11" i="33"/>
  <c r="AM74" i="43"/>
  <c r="AB74" i="43"/>
  <c r="AE11" i="33"/>
  <c r="AP11" i="33"/>
  <c r="T11" i="33"/>
  <c r="BL11" i="33"/>
  <c r="BA11" i="33"/>
  <c r="I13" i="33" l="1"/>
  <c r="Q74" i="43"/>
  <c r="BL13" i="33"/>
  <c r="T13" i="33"/>
  <c r="AE13" i="33"/>
  <c r="AP13" i="33"/>
  <c r="BA13" i="33"/>
  <c r="J11" i="33"/>
  <c r="G74" i="43"/>
  <c r="AF11" i="33"/>
  <c r="BB11" i="33"/>
  <c r="AC74" i="43"/>
  <c r="U11" i="33"/>
  <c r="BM11" i="33"/>
  <c r="AN74" i="43"/>
  <c r="AQ11" i="33"/>
  <c r="AY74" i="43"/>
  <c r="R74" i="43"/>
  <c r="J13" i="33" l="1"/>
  <c r="AF13" i="33"/>
  <c r="BB13" i="33"/>
  <c r="BM13" i="33"/>
  <c r="AQ13" i="33"/>
  <c r="U13" i="33"/>
  <c r="H74" i="43"/>
  <c r="K11" i="33"/>
  <c r="AD74" i="43"/>
  <c r="AO74" i="43"/>
  <c r="AZ74" i="43"/>
  <c r="BC11" i="33"/>
  <c r="AG11" i="33"/>
  <c r="BN11" i="33"/>
  <c r="AR11" i="33"/>
  <c r="S74" i="43"/>
  <c r="V11" i="33"/>
  <c r="BK74" i="43"/>
  <c r="K13" i="33" l="1"/>
  <c r="V13" i="33"/>
  <c r="AR13" i="33"/>
  <c r="AG13" i="33"/>
  <c r="BN13" i="33"/>
  <c r="BC13" i="33"/>
  <c r="I74" i="43"/>
  <c r="L11" i="33"/>
  <c r="AP74" i="43"/>
  <c r="AS11" i="33"/>
  <c r="BO11" i="33"/>
  <c r="BL74" i="43"/>
  <c r="BA74" i="43"/>
  <c r="T74" i="43"/>
  <c r="AH11" i="33"/>
  <c r="W11" i="33"/>
  <c r="AE74" i="43"/>
  <c r="BD11" i="33"/>
  <c r="L13" i="33" l="1"/>
  <c r="BB74" i="43"/>
  <c r="BO13" i="33"/>
  <c r="BD13" i="33"/>
  <c r="AS13" i="33"/>
  <c r="W13" i="33"/>
  <c r="AH13" i="33"/>
  <c r="M11" i="33"/>
  <c r="J74" i="43"/>
  <c r="AI11" i="33"/>
  <c r="BP11" i="33"/>
  <c r="AF74" i="43"/>
  <c r="U74" i="43"/>
  <c r="X11" i="33"/>
  <c r="BE11" i="33"/>
  <c r="BM74" i="43"/>
  <c r="AQ74" i="43"/>
  <c r="AT11" i="33"/>
  <c r="M13" i="33" l="1"/>
  <c r="AT13" i="33"/>
  <c r="AI13" i="33"/>
  <c r="X13" i="33"/>
  <c r="BP13" i="33"/>
  <c r="BE13" i="33"/>
  <c r="K74" i="43"/>
  <c r="N11" i="33"/>
  <c r="AG74" i="43"/>
  <c r="BQ11" i="33"/>
  <c r="BN74" i="43"/>
  <c r="BF11" i="33"/>
  <c r="AR74" i="43"/>
  <c r="V74" i="43"/>
  <c r="AU11" i="33"/>
  <c r="BC74" i="43"/>
  <c r="Y11" i="33"/>
  <c r="AJ11" i="33"/>
  <c r="AJ13" i="33" l="1"/>
  <c r="BQ13" i="33"/>
  <c r="BF13" i="33"/>
  <c r="AU13" i="33"/>
  <c r="Y13" i="33"/>
  <c r="N13" i="33"/>
  <c r="L74" i="43"/>
  <c r="AV11" i="33"/>
  <c r="AS74" i="43"/>
  <c r="AK11" i="33"/>
  <c r="BR11" i="33"/>
  <c r="AH74" i="43"/>
  <c r="BD74" i="43"/>
  <c r="BO74" i="43"/>
  <c r="Z11" i="33"/>
  <c r="W74" i="43"/>
  <c r="BG11" i="33"/>
  <c r="BR13" i="33" l="1"/>
  <c r="AV13" i="33"/>
  <c r="Z13" i="33"/>
  <c r="AK13" i="33"/>
  <c r="BG13" i="33"/>
  <c r="M74" i="43"/>
  <c r="AT74" i="43"/>
  <c r="BE74" i="43"/>
  <c r="BP74" i="43"/>
  <c r="X74" i="43"/>
  <c r="AI74" i="43"/>
  <c r="BH11" i="33"/>
  <c r="BS11" i="33"/>
  <c r="AL11" i="33"/>
  <c r="AW11" i="33"/>
  <c r="N74" i="43" l="1"/>
  <c r="AW13" i="33"/>
  <c r="BS13" i="33"/>
  <c r="BH13" i="33"/>
  <c r="AL13" i="33"/>
  <c r="BQ74" i="43"/>
  <c r="BF74" i="43"/>
  <c r="AU74" i="43"/>
  <c r="AJ74" i="43"/>
  <c r="Y74" i="43"/>
  <c r="AX11" i="33"/>
  <c r="BT11" i="33"/>
  <c r="BI11" i="33"/>
  <c r="Z74" i="43" l="1"/>
  <c r="BT13" i="33"/>
  <c r="BI13" i="33"/>
  <c r="AX13" i="33"/>
  <c r="AV74" i="43"/>
  <c r="BG74" i="43"/>
  <c r="BR74" i="43"/>
  <c r="AK74" i="43"/>
  <c r="BJ11" i="33"/>
  <c r="BU11" i="33"/>
  <c r="AL74" i="43" l="1"/>
  <c r="BU13" i="33"/>
  <c r="BJ13" i="33"/>
  <c r="AW74" i="43"/>
  <c r="BH74" i="43"/>
  <c r="BS74" i="43"/>
  <c r="BV11" i="33"/>
  <c r="AX74" i="43" l="1"/>
  <c r="BV13" i="33"/>
  <c r="BT74" i="43"/>
  <c r="BI74" i="43"/>
  <c r="BJ74" i="43" l="1"/>
  <c r="BU74" i="43"/>
  <c r="BV74" i="43" l="1"/>
</calcChain>
</file>

<file path=xl/sharedStrings.xml><?xml version="1.0" encoding="utf-8"?>
<sst xmlns="http://schemas.openxmlformats.org/spreadsheetml/2006/main" count="3981" uniqueCount="1373">
  <si>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</si>
  <si>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</si>
  <si>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 Federal Highway Administration;</t>
    </r>
  </si>
  <si>
    <t>and Federal Aviation Administration.</t>
  </si>
  <si>
    <r>
      <t>Historical data</t>
    </r>
    <r>
      <rPr>
        <sz val="8"/>
        <rFont val="Arial"/>
        <family val="2"/>
      </rPr>
      <t>: Latest data available from U.S. Department of Commerce, Bureau of Economic Analysis; Federal Reserve System, Statistical release G17.</t>
    </r>
  </si>
  <si>
    <t>U.S. Cooling Degree-Days</t>
  </si>
  <si>
    <t>ESICUUS</t>
  </si>
  <si>
    <t>ESCMUUS</t>
  </si>
  <si>
    <t xml:space="preserve">   Henry Hub Spot Price</t>
  </si>
  <si>
    <t>TDLOPUS</t>
  </si>
  <si>
    <t>Residential Sector</t>
  </si>
  <si>
    <t>Commercial Sector</t>
  </si>
  <si>
    <t>Percent change from prior year</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</si>
  <si>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</si>
  <si>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</si>
  <si>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</si>
  <si>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</si>
  <si>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</si>
  <si>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</si>
  <si>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</si>
  <si>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</si>
  <si>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</si>
  <si>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</si>
  <si>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</si>
  <si>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</si>
  <si>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</si>
  <si>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</si>
  <si>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</si>
  <si>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</si>
  <si>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</si>
  <si>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</si>
  <si>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</si>
  <si>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</si>
  <si>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</si>
  <si>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</si>
  <si>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</si>
  <si>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</si>
  <si>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</si>
  <si>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</si>
  <si>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</si>
  <si>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</si>
  <si>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</si>
  <si>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</si>
  <si>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</si>
  <si>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</si>
  <si>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</si>
  <si>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</si>
  <si>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</si>
  <si>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</si>
  <si>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</si>
  <si>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</si>
  <si>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</si>
  <si>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</si>
  <si>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</si>
  <si>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</si>
  <si>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</si>
  <si>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</si>
  <si>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</si>
  <si>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</si>
  <si>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</si>
  <si>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</si>
  <si>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</si>
  <si>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</si>
  <si>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</si>
  <si>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</si>
  <si>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</si>
  <si>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</si>
  <si>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</si>
  <si>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</si>
  <si>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</si>
  <si>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</si>
  <si>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</si>
  <si>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</si>
  <si>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</si>
  <si>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</si>
  <si>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</si>
  <si>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</si>
  <si>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</si>
  <si>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Electricity Supply (billion kilowatthours per day)</t>
  </si>
  <si>
    <t>Electricity Consumption (billion kilowatthours per day)</t>
  </si>
  <si>
    <t>RFPS_EP</t>
  </si>
  <si>
    <t>DKPS_EP</t>
  </si>
  <si>
    <t xml:space="preserve">   Residual Fuel (mmb)</t>
  </si>
  <si>
    <t xml:space="preserve">   Distillate Fuel (mmb)</t>
  </si>
  <si>
    <t xml:space="preserve">   Coal (mmst)</t>
  </si>
  <si>
    <t>Total non-OPEC liquids</t>
  </si>
  <si>
    <t xml:space="preserve">   Ecuador</t>
  </si>
  <si>
    <t>copr_ec</t>
  </si>
  <si>
    <t xml:space="preserve">      OPEC Total</t>
  </si>
  <si>
    <t>Total OPEC Supply</t>
  </si>
  <si>
    <t xml:space="preserve">   Coal</t>
  </si>
  <si>
    <t xml:space="preserve">   Natural Gas</t>
  </si>
  <si>
    <t xml:space="preserve">   Other Gases</t>
  </si>
  <si>
    <t xml:space="preserve">   Nuclear</t>
  </si>
  <si>
    <t xml:space="preserve">      Geothermal</t>
  </si>
  <si>
    <t xml:space="preserve">      Solar</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</si>
  <si>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</si>
  <si>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</si>
  <si>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</si>
  <si>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</si>
  <si>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</si>
  <si>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</si>
  <si>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</si>
  <si>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</si>
  <si>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</si>
  <si>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</si>
  <si>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</si>
  <si>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</si>
  <si>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</si>
  <si>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</si>
  <si>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</si>
  <si>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</si>
  <si>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</si>
  <si>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Crude Oil Production (a)</t>
  </si>
  <si>
    <t>Coal (b)</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</si>
  <si>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</si>
  <si>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</si>
  <si>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</si>
  <si>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</si>
  <si>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</si>
  <si>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</si>
  <si>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</si>
  <si>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</si>
  <si>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</si>
  <si>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</si>
  <si>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</si>
  <si>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</si>
  <si>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</si>
  <si>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</si>
  <si>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</si>
  <si>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</si>
  <si>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</si>
  <si>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</si>
  <si>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</si>
  <si>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</si>
  <si>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</si>
  <si>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Prices (cents per gallon)</t>
  </si>
  <si>
    <t>Prices are not adjusted for inflation.</t>
  </si>
  <si>
    <t>Table 5c. U.S. Regional Natural Gas Prices  (dollars per thousand cubic feet)</t>
  </si>
  <si>
    <t>Prices</t>
  </si>
  <si>
    <t xml:space="preserve">   Henry Hub Spot (dollars per thousand cubic feet)</t>
  </si>
  <si>
    <r>
      <t>Natural Gas</t>
    </r>
    <r>
      <rPr>
        <sz val="8"/>
        <color indexed="8"/>
        <rFont val="Arial"/>
        <family val="2"/>
      </rPr>
      <t/>
    </r>
  </si>
  <si>
    <t>NGHHUUS</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</si>
  <si>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</si>
  <si>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</si>
  <si>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</si>
  <si>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</si>
  <si>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</si>
  <si>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</si>
  <si>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</si>
  <si>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</si>
  <si>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</si>
  <si>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</si>
  <si>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</si>
  <si>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</si>
  <si>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</si>
  <si>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</si>
  <si>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</si>
  <si>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</si>
  <si>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</si>
  <si>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</si>
  <si>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</si>
  <si>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</si>
  <si>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</si>
  <si>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</si>
  <si>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</si>
  <si>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</si>
  <si>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</si>
  <si>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</si>
  <si>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</si>
  <si>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</si>
  <si>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</si>
  <si>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</si>
  <si>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r>
      <t xml:space="preserve">Projections: </t>
    </r>
    <r>
      <rPr>
        <sz val="8"/>
        <rFont val="Arial"/>
        <family val="2"/>
      </rPr>
      <t>Based on forecasts by the NOAA Climate Prediction Center (http://www.cpc.ncep.noaa.gov/pacdir/DDdir/NHOME3.shtml).</t>
    </r>
  </si>
  <si>
    <r>
      <t>Notes:</t>
    </r>
    <r>
      <rPr>
        <sz val="8"/>
        <rFont val="Arial"/>
        <family val="2"/>
      </rPr>
      <t xml:space="preserve"> Regional degree days for each period are calculated by EIA as contemporaneous period population-weighted averages of</t>
    </r>
  </si>
  <si>
    <t>state degree day data published by the National Oceanic and Atmospheric Administration (NOAA).</t>
  </si>
  <si>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</si>
  <si>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</si>
  <si>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</si>
  <si>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</si>
  <si>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</si>
  <si>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</si>
  <si>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</si>
  <si>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</si>
  <si>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</si>
  <si>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</si>
  <si>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</si>
  <si>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</si>
  <si>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</si>
  <si>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</si>
  <si>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</si>
  <si>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</si>
  <si>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</si>
  <si>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</si>
  <si>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</si>
  <si>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</si>
  <si>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</si>
  <si>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</si>
  <si>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</si>
  <si>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</si>
  <si>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 xml:space="preserve">      Electric Power Sector (a)</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</si>
  <si>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</si>
  <si>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</si>
  <si>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</si>
  <si>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</si>
  <si>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</si>
  <si>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</si>
  <si>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</si>
  <si>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</si>
  <si>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</si>
  <si>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</si>
  <si>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</si>
  <si>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</si>
  <si>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</si>
  <si>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</si>
  <si>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</si>
  <si>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</si>
  <si>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</si>
  <si>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</si>
  <si>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</si>
  <si>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</si>
  <si>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</si>
  <si>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</si>
  <si>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</si>
  <si>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</si>
  <si>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</si>
  <si>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</si>
  <si>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</si>
  <si>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</si>
  <si>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</si>
  <si>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</si>
  <si>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</si>
  <si>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</si>
  <si>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</si>
  <si>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</si>
  <si>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</si>
  <si>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</si>
  <si>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</si>
  <si>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</si>
  <si>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</si>
  <si>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</si>
  <si>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Total Energy Consumption (d)</t>
  </si>
  <si>
    <t xml:space="preserve">   Retail Prices Including Taxes</t>
  </si>
  <si>
    <t xml:space="preserve">      Gasoline Regular Grade (b)</t>
  </si>
  <si>
    <t xml:space="preserve">      Gasoline All Grades (b)</t>
  </si>
  <si>
    <t>Column</t>
  </si>
  <si>
    <t xml:space="preserve">         Federal Gulf of Mexico (b)</t>
  </si>
  <si>
    <t>North America</t>
  </si>
  <si>
    <t xml:space="preserve">Table 1.  U.S. Energy Markets Summary </t>
  </si>
  <si>
    <t>Table 4c. U.S. Regional Gasoline Prices and Inventories</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</si>
  <si>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</si>
  <si>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</si>
  <si>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</si>
  <si>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</si>
  <si>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</si>
  <si>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</si>
  <si>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</si>
  <si>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</si>
  <si>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</si>
  <si>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</si>
  <si>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</si>
  <si>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</si>
  <si>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</si>
  <si>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</si>
  <si>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</si>
  <si>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</si>
  <si>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</si>
  <si>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</si>
  <si>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</si>
  <si>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</si>
  <si>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</si>
  <si>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</si>
  <si>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</si>
  <si>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papr_AS</t>
  </si>
  <si>
    <t>papr_CH</t>
  </si>
  <si>
    <t>papr_IN</t>
  </si>
  <si>
    <t>papr_MY</t>
  </si>
  <si>
    <t>papr_VM</t>
  </si>
  <si>
    <t>papr_EG</t>
  </si>
  <si>
    <t>CXTCCO2</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</si>
  <si>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</si>
  <si>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</si>
  <si>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</si>
  <si>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</si>
  <si>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</si>
  <si>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</si>
  <si>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</si>
  <si>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</si>
  <si>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</si>
  <si>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</si>
  <si>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</si>
  <si>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</si>
  <si>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</si>
  <si>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</si>
  <si>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</si>
  <si>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</si>
  <si>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</si>
  <si>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</si>
  <si>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</si>
  <si>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</si>
  <si>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</si>
  <si>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</si>
  <si>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</si>
  <si>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</si>
  <si>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</si>
  <si>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</si>
  <si>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</si>
  <si>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</si>
  <si>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</si>
  <si>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papr_otheroecd</t>
  </si>
  <si>
    <t>papr_oecd</t>
  </si>
  <si>
    <t>papr_opec</t>
  </si>
  <si>
    <t>copr_opec</t>
  </si>
  <si>
    <t>papr_fsu</t>
  </si>
  <si>
    <t>papr_ch</t>
  </si>
  <si>
    <t>papr_other_nonoecd</t>
  </si>
  <si>
    <t>papr_nonoecd</t>
  </si>
  <si>
    <t>papr_world</t>
  </si>
  <si>
    <t xml:space="preserve">   U.S. Commercial Inventory</t>
  </si>
  <si>
    <t>World Real Gross Domestic Product (a)</t>
  </si>
  <si>
    <t xml:space="preserve">   OECD Commercial Inventory</t>
  </si>
  <si>
    <t>pasc_oecd_t3</t>
  </si>
  <si>
    <t>t3_stchange_us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</si>
  <si>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</si>
  <si>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</si>
  <si>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</si>
  <si>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</si>
  <si>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</si>
  <si>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</si>
  <si>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</si>
  <si>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</si>
  <si>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</si>
  <si>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Saudi Arabia</t>
  </si>
  <si>
    <t xml:space="preserve">   United Arab Emirates</t>
  </si>
  <si>
    <t xml:space="preserve">   Venezuela</t>
  </si>
  <si>
    <t xml:space="preserve">   Angola</t>
  </si>
  <si>
    <t xml:space="preserve">   Iraq</t>
  </si>
  <si>
    <t>Crude Oil Production Capacity</t>
  </si>
  <si>
    <t>copr_ku</t>
  </si>
  <si>
    <t>copr_ly</t>
  </si>
  <si>
    <t>copr_ni</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</si>
  <si>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</si>
  <si>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</si>
  <si>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</si>
  <si>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</si>
  <si>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</si>
  <si>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</si>
  <si>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</si>
  <si>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</si>
  <si>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</si>
  <si>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</si>
  <si>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</si>
  <si>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</si>
  <si>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</si>
  <si>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</si>
  <si>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</si>
  <si>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</si>
  <si>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</si>
  <si>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</si>
  <si>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</si>
  <si>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</si>
  <si>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t3b_papr_r03</t>
  </si>
  <si>
    <t>CHEOPUS</t>
  </si>
  <si>
    <t xml:space="preserve">      Industrial Sector (b)</t>
  </si>
  <si>
    <t xml:space="preserve">   Losses and Unaccounted for (c) </t>
  </si>
  <si>
    <t xml:space="preserve">   Direct Use (d)</t>
  </si>
  <si>
    <t>(c) Includes transmission and distribution losses, data collection time-frame differences, and estimation error.</t>
  </si>
  <si>
    <t xml:space="preserve">(d) Direct Use represents commercial and industrial facility use of onsite net electricity generation; and electrical sales or transfers to adjacent or colocated facilities </t>
  </si>
  <si>
    <t>(a) Generation supplied by electricity-only and combined-heat-and-power (CHP) plants operated by electric utilities, independent power producers.</t>
  </si>
  <si>
    <t>(b) Generation supplied by CHP and electricity-only plants operated by businesses in the commercial and industrial sectors, primarily for onsite use.</t>
  </si>
  <si>
    <t>CLTO_US</t>
  </si>
  <si>
    <t>NGTO_US</t>
  </si>
  <si>
    <t>PATO_US</t>
  </si>
  <si>
    <t xml:space="preserve">   Petroleum (a)</t>
  </si>
  <si>
    <t>OGTO_US</t>
  </si>
  <si>
    <t>NUTO_US</t>
  </si>
  <si>
    <t>HVTO_US</t>
  </si>
  <si>
    <t>HPTO_US</t>
  </si>
  <si>
    <t xml:space="preserve">   Renewable Energy Sources:</t>
  </si>
  <si>
    <t>WNTO_US</t>
  </si>
  <si>
    <t>WWTO_US</t>
  </si>
  <si>
    <t xml:space="preserve">      Wood Biomass</t>
  </si>
  <si>
    <t>OWTO_US</t>
  </si>
  <si>
    <t xml:space="preserve">      Other Waste Biomass</t>
  </si>
  <si>
    <t>GETO_US</t>
  </si>
  <si>
    <t>SOTO_US</t>
  </si>
  <si>
    <t>OTTO_US</t>
  </si>
  <si>
    <t xml:space="preserve">   Other Nonrenewable Fuels (b)</t>
  </si>
  <si>
    <t>TSEO_US</t>
  </si>
  <si>
    <t xml:space="preserve">   Total Generation</t>
  </si>
  <si>
    <t>Northeast Census Region</t>
  </si>
  <si>
    <t>CLTO_NE</t>
  </si>
  <si>
    <t>NGTO_NE</t>
  </si>
  <si>
    <t>PATO_NE</t>
  </si>
  <si>
    <t>OGTO_NE</t>
  </si>
  <si>
    <t>NUTO_NE</t>
  </si>
  <si>
    <t>HYTO_NE</t>
  </si>
  <si>
    <t xml:space="preserve">   Hydropower (c)</t>
  </si>
  <si>
    <t>RNTO_NE</t>
  </si>
  <si>
    <t>OTTO_NE</t>
  </si>
  <si>
    <t>TSEO_NE</t>
  </si>
  <si>
    <t>South Census Region</t>
  </si>
  <si>
    <t>CLTO_SO</t>
  </si>
  <si>
    <t>NGTO_SO</t>
  </si>
  <si>
    <t>PATO_SO</t>
  </si>
  <si>
    <t>OGTO_SO</t>
  </si>
  <si>
    <t>NUTO_SO</t>
  </si>
  <si>
    <t>HYTO_SO</t>
  </si>
  <si>
    <t>RNTO_SO</t>
  </si>
  <si>
    <t>OTTO_SO</t>
  </si>
  <si>
    <t>TSEO_SO</t>
  </si>
  <si>
    <t>Midwest Census Region</t>
  </si>
  <si>
    <t>CLTO_MW</t>
  </si>
  <si>
    <t>NGTO_MW</t>
  </si>
  <si>
    <t>PATO_MW</t>
  </si>
  <si>
    <t>OGTO_MW</t>
  </si>
  <si>
    <t>NUTO_MW</t>
  </si>
  <si>
    <t>HYTO_MW</t>
  </si>
  <si>
    <t>RNTO_MW</t>
  </si>
  <si>
    <t>OTTO_MW</t>
  </si>
  <si>
    <t>TSEO_MW</t>
  </si>
  <si>
    <t>West Census Region</t>
  </si>
  <si>
    <t>CLTO_WE</t>
  </si>
  <si>
    <t>NGTO_WE</t>
  </si>
  <si>
    <t>PATO_WE</t>
  </si>
  <si>
    <t>OGTO_WE</t>
  </si>
  <si>
    <t>NUTO_WE</t>
  </si>
  <si>
    <t>HYTO_WE</t>
  </si>
  <si>
    <t>RNTO_WE</t>
  </si>
  <si>
    <t>OTTO_WE</t>
  </si>
  <si>
    <t>TSEO_WE</t>
  </si>
  <si>
    <t>(a) Residual fuel oil, distillate fuel oil, petroleum coke, and other petroleum liquids</t>
  </si>
  <si>
    <t>(b) Batteries, chemicals, hydrogen, pitch, purchased steam, sulfur, nonrenewable waste, and miscellaneous technologies</t>
  </si>
  <si>
    <t>(c) Conventional hydroelectric and pumped storage generation</t>
  </si>
  <si>
    <t>(d) Wind, biomass, geothermal, and solar generation</t>
  </si>
  <si>
    <r>
      <t xml:space="preserve">Notes: </t>
    </r>
    <r>
      <rPr>
        <sz val="8"/>
        <color indexed="8"/>
        <rFont val="Arial"/>
        <family val="2"/>
      </rPr>
      <t xml:space="preserve"> Data reflects generation supplied by electricity-only and combined-heat-and-power (CHP) plants operated by electric utilities, independent power producers, and</t>
    </r>
  </si>
  <si>
    <t>the commercial and industrial sectors. The approximate break between historical and forecast values is shown with historical data printed in bold; estimates and forecasts in italics.</t>
  </si>
  <si>
    <r>
      <rPr>
        <b/>
        <sz val="8"/>
        <color indexed="8"/>
        <rFont val="Arial"/>
        <family val="2"/>
      </rPr>
      <t>Historical data</t>
    </r>
    <r>
      <rPr>
        <sz val="8"/>
        <color indexed="8"/>
        <rFont val="Arial"/>
        <family val="2"/>
      </rPr>
      <t xml:space="preserve">: </t>
    </r>
    <r>
      <rPr>
        <sz val="8"/>
        <rFont val="Arial"/>
        <family val="2"/>
      </rPr>
      <t xml:space="preserve">Latest data available from EIA </t>
    </r>
    <r>
      <rPr>
        <i/>
        <sz val="8"/>
        <rFont val="Arial"/>
        <family val="2"/>
      </rPr>
      <t>Electric Power Monthly</t>
    </r>
    <r>
      <rPr>
        <sz val="8"/>
        <rFont val="Arial"/>
        <family val="2"/>
      </rPr>
      <t xml:space="preserve"> and </t>
    </r>
    <r>
      <rPr>
        <i/>
        <sz val="8"/>
        <rFont val="Arial"/>
        <family val="2"/>
      </rPr>
      <t>Electric Power Annual</t>
    </r>
  </si>
  <si>
    <t xml:space="preserve">      Conventional Hydropower</t>
  </si>
  <si>
    <t xml:space="preserve">   Pumped Storage Hydropower</t>
  </si>
  <si>
    <t xml:space="preserve">   Other Renewables (d)</t>
  </si>
  <si>
    <t>Table 7d.  U.S. Regional Electricity Generation, All Sectors</t>
  </si>
  <si>
    <t>Table 7e. U.S. Regional Fuel Consumption for Electricity Generation, All Sectors</t>
  </si>
  <si>
    <t>Fuel Consumption for Electricity Generation, All Sectors</t>
  </si>
  <si>
    <t xml:space="preserve">   United States</t>
  </si>
  <si>
    <t>CLTOCON_EL_US</t>
  </si>
  <si>
    <t xml:space="preserve">      Coal (thousand st/d)</t>
  </si>
  <si>
    <t>NGTOCON_EL_US</t>
  </si>
  <si>
    <t xml:space="preserve">      Natural Gas (million cf/d)</t>
  </si>
  <si>
    <t>PATOCON_EL_US</t>
  </si>
  <si>
    <t xml:space="preserve">      Petroleum (thousand b/d)</t>
  </si>
  <si>
    <t>RFTOCON_EL_US</t>
  </si>
  <si>
    <t>DKTOCON_EL_US</t>
  </si>
  <si>
    <t>PCTOCON_EL_US</t>
  </si>
  <si>
    <t xml:space="preserve">      Petroleum Coke (a)</t>
  </si>
  <si>
    <t>OPTOCON_EL_US</t>
  </si>
  <si>
    <t xml:space="preserve">      Other Petroleum Liquids (b)</t>
  </si>
  <si>
    <t xml:space="preserve">   Northeast Census Region</t>
  </si>
  <si>
    <t>CLTOCON_EL_NE</t>
  </si>
  <si>
    <t>NGTOCON_EL_NE</t>
  </si>
  <si>
    <t>PATOCON_EL_NE</t>
  </si>
  <si>
    <t xml:space="preserve">   South Census Region</t>
  </si>
  <si>
    <t>CLTOCON_EL_SO</t>
  </si>
  <si>
    <t>NGTOCON_EL_SO</t>
  </si>
  <si>
    <t>PATOCON_EL_SO</t>
  </si>
  <si>
    <t xml:space="preserve">   Midwest Census Region</t>
  </si>
  <si>
    <t>CLTOCON_EL_MW</t>
  </si>
  <si>
    <t>NGTOCON_EL_MW</t>
  </si>
  <si>
    <t>PATOCON_EL_MW</t>
  </si>
  <si>
    <t xml:space="preserve">   West Census Region</t>
  </si>
  <si>
    <t>CLTOCON_EL_WE</t>
  </si>
  <si>
    <t>NGTOCON_EL_WE</t>
  </si>
  <si>
    <t>PATOCON_EL_WE</t>
  </si>
  <si>
    <t>End-of-period U.S. Fuel Inventories Held by Electric Power Sector</t>
  </si>
  <si>
    <t xml:space="preserve">   Coal (million short tons)</t>
  </si>
  <si>
    <t>(a) Petroleum coke consumption converted from short tons to barrels by multiplying by 5</t>
  </si>
  <si>
    <t>(b) Other petroleum liquids include jet fuel, kerosene, and waste oil</t>
  </si>
  <si>
    <t>the commercial and industrial sectors. Data includes fuel consumed only for generation of electricity. It does not include consumption by CHP plants for useful thermal output.</t>
  </si>
  <si>
    <t>The approximate break between historical and forecast values is shown with historical data printed in bold; estimates and forecasts in italics.</t>
  </si>
  <si>
    <t>Physical Units: st/d = short tons per day; b/d = barrels per day; cf/d = cubic feet per day; mmb = million barrels.</t>
  </si>
  <si>
    <t xml:space="preserve">Table 7d.  U.S. Regional Electricity Generation, All Sectors (Thousand megawatthours per day)  </t>
  </si>
  <si>
    <t>Table 7e.  U.S. Regional Fuel Consumption for Electricity Generation, All Sectors</t>
  </si>
  <si>
    <t xml:space="preserve">Electric Power Sector </t>
  </si>
  <si>
    <t xml:space="preserve">      Subtotal </t>
  </si>
  <si>
    <t xml:space="preserve">Industrial Sector </t>
  </si>
  <si>
    <t xml:space="preserve">Commercial Sector </t>
  </si>
  <si>
    <t xml:space="preserve">Residential Sector </t>
  </si>
  <si>
    <t xml:space="preserve">Transportation Sector </t>
  </si>
  <si>
    <t>EOACBUS</t>
  </si>
  <si>
    <t>BFACBUS</t>
  </si>
  <si>
    <t>All Sectors Total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</si>
  <si>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</si>
  <si>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</si>
  <si>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Table 8.  U.S. Renewable Energy Consumption (Quadrillion Btu)</t>
  </si>
  <si>
    <t>t3b_papr_r02</t>
  </si>
  <si>
    <t>t3b_papr_r01</t>
  </si>
  <si>
    <t>Azerbaijan</t>
  </si>
  <si>
    <t>Kazakhstan</t>
  </si>
  <si>
    <t>Russia</t>
  </si>
  <si>
    <t>papr_ofsu</t>
  </si>
  <si>
    <t>t3b_papr_r04</t>
  </si>
  <si>
    <t>Oman</t>
  </si>
  <si>
    <t>t3b_papr_r05</t>
  </si>
  <si>
    <t>t3b_papr_r07</t>
  </si>
  <si>
    <t>Egypt</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</si>
  <si>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</si>
  <si>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</si>
  <si>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</si>
  <si>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</si>
  <si>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</si>
  <si>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</si>
  <si>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</si>
  <si>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</si>
  <si>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</si>
  <si>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</si>
  <si>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</si>
  <si>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</si>
  <si>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</si>
  <si>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</si>
  <si>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</si>
  <si>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</si>
  <si>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</si>
  <si>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</si>
  <si>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</si>
  <si>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</si>
  <si>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</si>
  <si>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</si>
  <si>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</si>
  <si>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</si>
  <si>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</si>
  <si>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</si>
  <si>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Crude Oil (excluding SPR)</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</si>
  <si>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</si>
  <si>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</si>
  <si>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</si>
  <si>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</si>
  <si>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</si>
  <si>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</si>
  <si>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</si>
  <si>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</si>
  <si>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</si>
  <si>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</si>
  <si>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</si>
  <si>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</si>
  <si>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</si>
  <si>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</si>
  <si>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</si>
  <si>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</si>
  <si>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</si>
  <si>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</si>
  <si>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</si>
  <si>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</si>
  <si>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</si>
  <si>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</si>
  <si>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</si>
  <si>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</si>
  <si>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</si>
  <si>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</si>
  <si>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</si>
  <si>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</si>
  <si>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</si>
  <si>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</si>
  <si>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</si>
  <si>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</si>
  <si>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</si>
  <si>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</si>
  <si>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</si>
  <si>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</si>
  <si>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</si>
  <si>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</si>
  <si>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</si>
  <si>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</si>
  <si>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</si>
  <si>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</si>
  <si>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</si>
  <si>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</si>
  <si>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</si>
  <si>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</si>
  <si>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</si>
  <si>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</si>
  <si>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</si>
  <si>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</si>
  <si>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</si>
  <si>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</si>
  <si>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</si>
  <si>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</si>
  <si>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</si>
  <si>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</si>
  <si>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</si>
  <si>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</si>
  <si>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</si>
  <si>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</si>
  <si>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</si>
  <si>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</si>
  <si>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</si>
  <si>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</si>
  <si>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</si>
  <si>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</si>
  <si>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</si>
  <si>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</si>
  <si>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</si>
  <si>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</si>
  <si>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</si>
  <si>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</si>
  <si>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</si>
  <si>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</si>
  <si>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</si>
  <si>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</si>
  <si>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</si>
  <si>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</si>
  <si>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</si>
  <si>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</si>
  <si>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</si>
  <si>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</si>
  <si>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</si>
  <si>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</si>
  <si>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</si>
  <si>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</si>
  <si>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</si>
  <si>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</si>
  <si>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</si>
  <si>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</si>
  <si>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</si>
  <si>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</si>
  <si>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 xml:space="preserve">   Total World Supply</t>
  </si>
  <si>
    <t xml:space="preserve">   Non-OPEC Supply</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</si>
  <si>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</si>
  <si>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</si>
  <si>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</si>
  <si>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</si>
  <si>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</si>
  <si>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</si>
  <si>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</si>
  <si>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</si>
  <si>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</si>
  <si>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</si>
  <si>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</si>
  <si>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</si>
  <si>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</si>
  <si>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</si>
  <si>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</si>
  <si>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</si>
  <si>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</si>
  <si>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</si>
  <si>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</si>
  <si>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</si>
  <si>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</si>
  <si>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</si>
  <si>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</si>
  <si>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</si>
  <si>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</si>
  <si>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</si>
  <si>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</si>
  <si>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</si>
  <si>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</si>
  <si>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</si>
  <si>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</si>
  <si>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</si>
  <si>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</si>
  <si>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</si>
  <si>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</si>
  <si>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</si>
  <si>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</si>
  <si>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</si>
  <si>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</si>
  <si>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</si>
  <si>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</si>
  <si>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</si>
  <si>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</si>
  <si>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</si>
  <si>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</si>
  <si>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</si>
  <si>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</si>
  <si>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</si>
  <si>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</si>
  <si>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</si>
  <si>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</si>
  <si>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</si>
  <si>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</si>
  <si>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</si>
  <si>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</si>
  <si>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</si>
  <si>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</si>
  <si>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copc_opec_r06</t>
  </si>
  <si>
    <t xml:space="preserve">   Africa</t>
  </si>
  <si>
    <t>copc_opec_r05</t>
  </si>
  <si>
    <t xml:space="preserve">   Middle East</t>
  </si>
  <si>
    <t>cops_opec_r06</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</si>
  <si>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</si>
  <si>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</si>
  <si>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</si>
  <si>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</si>
  <si>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</si>
  <si>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</si>
  <si>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</si>
  <si>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</si>
  <si>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</si>
  <si>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</si>
  <si>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</si>
  <si>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</si>
  <si>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</si>
  <si>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</si>
  <si>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</si>
  <si>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</si>
  <si>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</si>
  <si>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ZWCDPUS</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</si>
  <si>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</si>
  <si>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</si>
  <si>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</si>
  <si>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</si>
  <si>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</si>
  <si>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</si>
  <si>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</si>
  <si>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</si>
  <si>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</si>
  <si>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</si>
  <si>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</si>
  <si>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</si>
  <si>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</si>
  <si>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</si>
  <si>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</si>
  <si>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</si>
  <si>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</si>
  <si>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</si>
  <si>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</si>
  <si>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</si>
  <si>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</si>
  <si>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</si>
  <si>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</si>
  <si>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</si>
  <si>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</si>
  <si>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</si>
  <si>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</si>
  <si>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</si>
  <si>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</si>
  <si>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</si>
  <si>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</si>
  <si>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</si>
  <si>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</si>
  <si>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</si>
  <si>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</si>
  <si>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</si>
  <si>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rgdpq_world</t>
  </si>
  <si>
    <t>rgdpq_world_pct</t>
  </si>
  <si>
    <t>EPEOPUS</t>
  </si>
  <si>
    <t>TSEOPUS</t>
  </si>
  <si>
    <t>ELNIPUS</t>
  </si>
  <si>
    <t>ETXXSUP</t>
  </si>
  <si>
    <t>EXRCPUS</t>
  </si>
  <si>
    <t>EXCCPUS</t>
  </si>
  <si>
    <t>EXICPUS</t>
  </si>
  <si>
    <t>EXACPUS</t>
  </si>
  <si>
    <t>EXTCPUS</t>
  </si>
  <si>
    <t>ESTXPUS</t>
  </si>
  <si>
    <t>Petroleum</t>
  </si>
  <si>
    <t>Natural Gas</t>
  </si>
  <si>
    <t>TETCFUEL</t>
  </si>
  <si>
    <t>GERCBUS</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</si>
  <si>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</si>
  <si>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</si>
  <si>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</si>
  <si>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</si>
  <si>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</si>
  <si>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</si>
  <si>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</si>
  <si>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</si>
  <si>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</si>
  <si>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</si>
  <si>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</si>
  <si>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</si>
  <si>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</si>
  <si>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</si>
  <si>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</si>
  <si>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</si>
  <si>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</si>
  <si>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</si>
  <si>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</si>
  <si>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</si>
  <si>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</si>
  <si>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</si>
  <si>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</si>
  <si>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</si>
  <si>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</si>
  <si>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</si>
  <si>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</si>
  <si>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</si>
  <si>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</si>
  <si>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</si>
  <si>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</si>
  <si>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</si>
  <si>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</si>
  <si>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</si>
  <si>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</si>
  <si>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</si>
  <si>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EXRCP_NEC</t>
  </si>
  <si>
    <t>EXRCP_MAC</t>
  </si>
  <si>
    <t>EXRCP_ENC</t>
  </si>
  <si>
    <t>EXRCP_WNC</t>
  </si>
  <si>
    <t>EXRCP_SAC</t>
  </si>
  <si>
    <t>EXRCP_ESC</t>
  </si>
  <si>
    <t>EXRCP_WSC</t>
  </si>
  <si>
    <t>EXRCP_MTN</t>
  </si>
  <si>
    <t>EXRCP_PAC</t>
  </si>
  <si>
    <t>EXCCP_NEC</t>
  </si>
  <si>
    <t>EXCCP_MAC</t>
  </si>
  <si>
    <t xml:space="preserve">OECD = Organization for Economic Cooperation and Development: Australia, Austria, Belgium, Canada, Chile, the Czech Republic, Denmark, Estonia, Finland, </t>
  </si>
  <si>
    <t>EXCCP_ENC</t>
  </si>
  <si>
    <t>EXCCP_WNC</t>
  </si>
  <si>
    <t>EXCCP_SAC</t>
  </si>
  <si>
    <t>EXCCP_ESC</t>
  </si>
  <si>
    <t>EXCCP_WSC</t>
  </si>
  <si>
    <t>EXCCP_MTN</t>
  </si>
  <si>
    <t>EXCCP_PAC</t>
  </si>
  <si>
    <t>EXICP_NEC</t>
  </si>
  <si>
    <t>EXICP_MAC</t>
  </si>
  <si>
    <t>EXICP_ENC</t>
  </si>
  <si>
    <t>EXICP_WNC</t>
  </si>
  <si>
    <t>EXICP_SAC</t>
  </si>
  <si>
    <t>EXICP_ESC</t>
  </si>
  <si>
    <t>EXICP_WSC</t>
  </si>
  <si>
    <t>EXICP_MTN</t>
  </si>
  <si>
    <t>EXICP_PAC</t>
  </si>
  <si>
    <t>EXRCP_HAK</t>
  </si>
  <si>
    <t>EXRCP_US</t>
  </si>
  <si>
    <t>EXCCP_HAK</t>
  </si>
  <si>
    <t>EXCCP_US</t>
  </si>
  <si>
    <t>EXICP_HAK</t>
  </si>
  <si>
    <t>EXICP_US</t>
  </si>
  <si>
    <t>EXTCP_NEC</t>
  </si>
  <si>
    <t>EXTCP_MAC</t>
  </si>
  <si>
    <t>EXTCP_ENC</t>
  </si>
  <si>
    <t>EXTCP_WNC</t>
  </si>
  <si>
    <t>EXTCP_SAC</t>
  </si>
  <si>
    <t>EXTCP_ESC</t>
  </si>
  <si>
    <t>EXTCP_WSC</t>
  </si>
  <si>
    <t>EXTCP_MTN</t>
  </si>
  <si>
    <t>EXTCP_PAC</t>
  </si>
  <si>
    <t>EXTCP_HAK</t>
  </si>
  <si>
    <t>EXTCP_US</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</si>
  <si>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</si>
  <si>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</si>
  <si>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</si>
  <si>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</si>
  <si>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</si>
  <si>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</si>
  <si>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</si>
  <si>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</si>
  <si>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</si>
  <si>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</si>
  <si>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</si>
  <si>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</si>
  <si>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</si>
  <si>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</si>
  <si>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</si>
  <si>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</si>
  <si>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</si>
  <si>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</si>
  <si>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</si>
  <si>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</si>
  <si>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</si>
  <si>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</si>
  <si>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</si>
  <si>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</si>
  <si>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</si>
  <si>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</si>
  <si>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</si>
  <si>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</si>
  <si>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</si>
  <si>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</si>
  <si>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</si>
  <si>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</si>
  <si>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</si>
  <si>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</si>
  <si>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</si>
  <si>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</si>
  <si>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</si>
  <si>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</si>
  <si>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t>Table 3c. OPEC Crude Oil (excluding Condensates) Supply  (million barrels per day)</t>
  </si>
  <si>
    <t>Table 3c. OPEC Crude Oil (excluding Condensates) Supply</t>
  </si>
  <si>
    <t>CGSP_NEC</t>
  </si>
  <si>
    <t>CGSP_MAC</t>
  </si>
  <si>
    <t>CGSP_ENC</t>
  </si>
  <si>
    <t>CGSP_WNC</t>
  </si>
  <si>
    <t>CGSP_SAC</t>
  </si>
  <si>
    <t>CGSP_ESC</t>
  </si>
  <si>
    <t>CGSP_WSC</t>
  </si>
  <si>
    <t>CGSP_MTN</t>
  </si>
  <si>
    <t>CGSP_PAC</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</si>
  <si>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</si>
  <si>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</si>
  <si>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</si>
  <si>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</si>
  <si>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</si>
  <si>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</si>
  <si>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</si>
  <si>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</si>
  <si>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</si>
  <si>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</si>
  <si>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</si>
  <si>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</si>
  <si>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</si>
  <si>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</si>
  <si>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</si>
  <si>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</si>
  <si>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</si>
  <si>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</si>
  <si>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</si>
  <si>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</si>
  <si>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</si>
  <si>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</si>
  <si>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</si>
  <si>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</si>
  <si>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</si>
  <si>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</si>
  <si>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</si>
  <si>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</si>
  <si>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</si>
  <si>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</si>
  <si>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</si>
  <si>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</si>
  <si>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</si>
  <si>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</si>
  <si>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</si>
  <si>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</si>
  <si>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</si>
  <si>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</si>
  <si>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</si>
  <si>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ELDUPUS</t>
  </si>
  <si>
    <t>CONIPUS</t>
  </si>
  <si>
    <t>COSX_DRAW</t>
  </si>
  <si>
    <t>COSQ_DRAW</t>
  </si>
  <si>
    <t xml:space="preserve">   Crude Oil Supply</t>
  </si>
  <si>
    <t xml:space="preserve">   Other Supply</t>
  </si>
  <si>
    <t>PROD_DRAW</t>
  </si>
  <si>
    <t>PPTCPUS</t>
  </si>
  <si>
    <t>UOTCPUS</t>
  </si>
  <si>
    <t>PSTCPUS</t>
  </si>
  <si>
    <t>PAIMPORT</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</si>
  <si>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</si>
  <si>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</si>
  <si>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</si>
  <si>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</si>
  <si>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</si>
  <si>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</si>
  <si>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</si>
  <si>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</si>
  <si>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</si>
  <si>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</si>
  <si>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</si>
  <si>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</si>
  <si>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</si>
  <si>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</si>
  <si>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</si>
  <si>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</si>
  <si>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</si>
  <si>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</si>
  <si>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</si>
  <si>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</si>
  <si>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</si>
  <si>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</si>
  <si>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</si>
  <si>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</si>
  <si>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</si>
  <si>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</si>
  <si>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</si>
  <si>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</si>
  <si>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</si>
  <si>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</si>
  <si>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PATCCO2</t>
  </si>
  <si>
    <t>NGTCCO2</t>
  </si>
  <si>
    <t>NGMPPGLF</t>
  </si>
  <si>
    <t>NGMP48NGOM</t>
  </si>
  <si>
    <t>Supply (billion cubic feet per day)</t>
  </si>
  <si>
    <t>Consumption (billion cubic feet per day)</t>
  </si>
  <si>
    <t>End-of-period Inventories (billion cubic feet)</t>
  </si>
  <si>
    <t>Total Consumption</t>
  </si>
  <si>
    <t>RACPUUS</t>
  </si>
  <si>
    <t>DSWHUUS</t>
  </si>
  <si>
    <t>JKTCUUS</t>
  </si>
  <si>
    <t>EOPRPUS</t>
  </si>
  <si>
    <t>Electricity</t>
  </si>
  <si>
    <t>Coal Production</t>
  </si>
  <si>
    <t xml:space="preserve">Energy Consumption  </t>
  </si>
  <si>
    <t>Energy Supply</t>
  </si>
  <si>
    <t>Coal</t>
  </si>
  <si>
    <t>Macroeconomic</t>
  </si>
  <si>
    <t>Manufacturing Production Index</t>
  </si>
  <si>
    <t>Weather</t>
  </si>
  <si>
    <t>U.S. Heating Degree-Days</t>
  </si>
  <si>
    <t>PCPS_EP</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</si>
  <si>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</si>
  <si>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</si>
  <si>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</si>
  <si>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</si>
  <si>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</si>
  <si>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</si>
  <si>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Petroleum Coke (mmb)</t>
  </si>
  <si>
    <t xml:space="preserve">  (Available ton-miles/day, thousands)</t>
  </si>
  <si>
    <t xml:space="preserve">  (Revenue ton-miles/day, thousands)</t>
  </si>
  <si>
    <t>(million short tons)</t>
  </si>
  <si>
    <t>Supply (million barrels per day) (a)</t>
  </si>
  <si>
    <t xml:space="preserve">   Motor Gasoline Blend Components</t>
  </si>
  <si>
    <t xml:space="preserve">   Aviation Gasoline Blend Components</t>
  </si>
  <si>
    <t xml:space="preserve">      On-highway Diesel Fuel</t>
  </si>
  <si>
    <t xml:space="preserve">      Transportation Sector</t>
  </si>
  <si>
    <t>Table 7a.  U.S. Electricity Industry Overview</t>
  </si>
  <si>
    <t>Table 7b. U.S. Regional Electricity Retail Sales  (Million Kilowatthours per Day)</t>
  </si>
  <si>
    <t xml:space="preserve">   Residual Fuel Oil (mmb)</t>
  </si>
  <si>
    <t xml:space="preserve">   Distillate Fuel Oil (mmb)</t>
  </si>
  <si>
    <t>cops_opec</t>
  </si>
  <si>
    <t xml:space="preserve">   Pipeline and Distribution Use</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</si>
  <si>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</si>
  <si>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</si>
  <si>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</si>
  <si>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</si>
  <si>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</si>
  <si>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</si>
  <si>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</si>
  <si>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</si>
  <si>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</si>
  <si>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</si>
  <si>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</si>
  <si>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</si>
  <si>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</si>
  <si>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</si>
  <si>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</si>
  <si>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Waste Biomass (c)</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</si>
  <si>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</si>
  <si>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</si>
  <si>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</si>
  <si>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 xml:space="preserve">   Percent change from prior year</t>
  </si>
  <si>
    <t>rgdpq_oecd</t>
  </si>
  <si>
    <t>rgdpq_oecd_pct</t>
  </si>
  <si>
    <t>rgdpq_nonoecd</t>
  </si>
  <si>
    <t>rgdpq_nonoecd_pct</t>
  </si>
  <si>
    <t>(e) Refers to the refiner average acquisition cost (RAC) of crude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</si>
  <si>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</si>
  <si>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</si>
  <si>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</si>
  <si>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</si>
  <si>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</si>
  <si>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Weather projections from National Oceanic and Atmospheric Administration.</t>
  </si>
  <si>
    <t>(a) Average for all sulfur contents.</t>
  </si>
  <si>
    <t>(b) Average self-service cash price.</t>
  </si>
  <si>
    <t>Prices exclude taxes unless otherwise noted</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</si>
  <si>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</si>
  <si>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</si>
  <si>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</si>
  <si>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Consumption of petroleum by the non-OECD countries is "apparent consumption," which includes internal consumption, refinery fuel and loss, and bunkering.</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</si>
  <si>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</si>
  <si>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</si>
  <si>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</si>
  <si>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</si>
  <si>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</si>
  <si>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</si>
  <si>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</si>
  <si>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</si>
  <si>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</si>
  <si>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</si>
  <si>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</si>
  <si>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</si>
  <si>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</si>
  <si>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</si>
  <si>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Real U.S. Dollar Exchange Rate (a)</t>
  </si>
  <si>
    <t>forex_world</t>
  </si>
  <si>
    <t>forex_world_pct</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</si>
  <si>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</si>
  <si>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</si>
  <si>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</si>
  <si>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</si>
  <si>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</si>
  <si>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</si>
  <si>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</si>
  <si>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</si>
  <si>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</si>
  <si>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</si>
  <si>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</si>
  <si>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</si>
  <si>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</si>
  <si>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</si>
  <si>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for which revenue information is not available. See Table 7.6 of the EIA </t>
    </r>
    <r>
      <rPr>
        <i/>
        <sz val="8"/>
        <rFont val="Arial"/>
        <family val="2"/>
      </rPr>
      <t>Monthly Energy Review</t>
    </r>
    <r>
      <rPr>
        <sz val="8"/>
        <rFont val="Arial"/>
        <family val="2"/>
      </rPr>
      <t>.</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</si>
  <si>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</si>
  <si>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</si>
  <si>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</si>
  <si>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</si>
  <si>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</si>
  <si>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</si>
  <si>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</si>
  <si>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</si>
  <si>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</si>
  <si>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(e) Renewables and oxygenate production includes pentanes plus, oxygenates (excluding fuel ethanol), and renewable fuels.</t>
  </si>
  <si>
    <t>(f) Petroleum products adjustment includes hydrogen/oxygenates/renewables/other hydrocarbons, motor gasoline blend components, and finished motor gasoline.</t>
  </si>
  <si>
    <t>OHRIPUS</t>
  </si>
  <si>
    <t xml:space="preserve">      OPEC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</si>
  <si>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</si>
  <si>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</si>
  <si>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</si>
  <si>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</si>
  <si>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</si>
  <si>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</si>
  <si>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</si>
  <si>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</si>
  <si>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</si>
  <si>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</si>
  <si>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</si>
  <si>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</si>
  <si>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</si>
  <si>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EOTCPUS</t>
  </si>
  <si>
    <t xml:space="preserve">         Fuel Ethanol blended into Motor Gasoline</t>
  </si>
  <si>
    <t xml:space="preserve">      Natural Gas Plant Liquids Production</t>
  </si>
  <si>
    <t>Table 3a. International Petroleum and Other Liquids Production, Consumption, and Inventories</t>
  </si>
  <si>
    <t>Table 3b. Non-OPEC Petroleum and Other Liquids Supply</t>
  </si>
  <si>
    <t>Table 4a.  U.S. Petroleum and Other Liquids Supply, Consumption, and Inventories</t>
  </si>
  <si>
    <t>Table 3b. Non-OPEC Petroleum and Other Liquids Supply  (million barrels per day)</t>
  </si>
  <si>
    <t>padi_opec</t>
  </si>
  <si>
    <t>Unplanned OPEC Production Outages</t>
  </si>
  <si>
    <t>padi_nonopec</t>
  </si>
  <si>
    <t>Unplanned non-OPEC Production Outages</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</si>
  <si>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</si>
  <si>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</si>
  <si>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</si>
  <si>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</si>
  <si>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</si>
  <si>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</si>
  <si>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</si>
  <si>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</si>
  <si>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</si>
  <si>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</si>
  <si>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</si>
  <si>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</si>
  <si>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</si>
  <si>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</si>
  <si>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</si>
  <si>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</si>
  <si>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</si>
  <si>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</si>
  <si>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</si>
  <si>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Other Eurasia</t>
  </si>
  <si>
    <r>
      <t xml:space="preserve">Projections: </t>
    </r>
    <r>
      <rPr>
        <sz val="8"/>
        <rFont val="Arial"/>
        <family val="2"/>
      </rPr>
      <t>EIA Regional Short-Term Energy Model.</t>
    </r>
  </si>
  <si>
    <t>Table 3d. World Petroleum and Other Liquids Consumption (million barrels per day)</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</si>
  <si>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</si>
  <si>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</si>
  <si>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</si>
  <si>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</si>
  <si>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</si>
  <si>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</si>
  <si>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</si>
  <si>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</si>
  <si>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</si>
  <si>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</si>
  <si>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</si>
  <si>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</si>
  <si>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</si>
  <si>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</si>
  <si>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</si>
  <si>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</si>
  <si>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</si>
  <si>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</si>
  <si>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</si>
  <si>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</si>
  <si>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</si>
  <si>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</si>
  <si>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</si>
  <si>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</si>
  <si>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</si>
  <si>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</si>
  <si>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</si>
  <si>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</si>
  <si>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</si>
  <si>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</si>
  <si>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</si>
  <si>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 xml:space="preserve">   Propane/Propylene</t>
  </si>
  <si>
    <t>C4TCPUS</t>
  </si>
  <si>
    <t>HGL Inventories (million barrels)</t>
  </si>
  <si>
    <t>ETPSPUS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</si>
  <si>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</si>
  <si>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</si>
  <si>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</si>
  <si>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</si>
  <si>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</si>
  <si>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</si>
  <si>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</si>
  <si>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</si>
  <si>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</si>
  <si>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</si>
  <si>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</si>
  <si>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</si>
  <si>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</si>
  <si>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</si>
  <si>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</si>
  <si>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</si>
  <si>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</si>
  <si>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(g) "Other Oils" inludes aviation gasoline blend components, finished aviation gasoline, kerosene, petrochemical feedstocks, special naphthas, lubricants, waxes, petroleum coke, asphalt and road oil, still gas, and miscellaneous products.</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</si>
  <si>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</si>
  <si>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</si>
  <si>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</si>
  <si>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Table 4b.  U.S. Hydrocarbon Gas Liquids (HGL) and Petroleum Refinery Balances  (million barrels per day, except inventories and utilization factor)</t>
  </si>
  <si>
    <t>Table 4b.  U.S. Hydrocarbon Gas Liquids (HGL) and Petroleum Refinery Balances</t>
  </si>
  <si>
    <t>Total Energy (c)</t>
  </si>
  <si>
    <t>TETCCO2</t>
  </si>
  <si>
    <t>(c) Includes electric power sector use of geothermal energy and non-biomass waste.</t>
  </si>
  <si>
    <t>Total Crude Oil and Other Liquids Inventory Net Withdrawals (million barrels per day)</t>
  </si>
  <si>
    <t>Table 2.  Energy Prices</t>
  </si>
  <si>
    <t>Table 2.  Energy Nominal Prices</t>
  </si>
  <si>
    <t xml:space="preserve">   U.S. Refiner Average Acquisition Cost</t>
  </si>
  <si>
    <t xml:space="preserve">   U.S. Imported Average</t>
  </si>
  <si>
    <r>
      <t xml:space="preserve">U.S. Liquid Fuels </t>
    </r>
    <r>
      <rPr>
        <sz val="8"/>
        <color indexed="8"/>
        <rFont val="Arial"/>
        <family val="2"/>
      </rPr>
      <t>(cents per gallon)</t>
    </r>
  </si>
  <si>
    <t>U.S. Electricity</t>
  </si>
  <si>
    <t xml:space="preserve">      Residual Fuel Oil (c)</t>
  </si>
  <si>
    <t>(c) Includes fuel oils No. 4, No. 5, No. 6, and topped crude.</t>
  </si>
  <si>
    <t>.</t>
  </si>
  <si>
    <t>Industrial Production Indices (Index, 2012=100)</t>
  </si>
  <si>
    <t>Industrial Output, Manufacturing (Index, Year 2012=100)</t>
  </si>
  <si>
    <t>Crude Oil West Texas Intermediate Spot</t>
  </si>
  <si>
    <t>Other Liquids (a)</t>
  </si>
  <si>
    <t>NGWG_EAST</t>
  </si>
  <si>
    <t>NGWG_MW</t>
  </si>
  <si>
    <t>NGWG_SC</t>
  </si>
  <si>
    <t>NGWG_MTN</t>
  </si>
  <si>
    <t>NGWG_PAC</t>
  </si>
  <si>
    <t xml:space="preserve">      East Region (d)</t>
  </si>
  <si>
    <t xml:space="preserve">      Midwest Region (d)</t>
  </si>
  <si>
    <t xml:space="preserve">      South Central Region (d)</t>
  </si>
  <si>
    <t xml:space="preserve">      Mountain Region (d)</t>
  </si>
  <si>
    <t xml:space="preserve">      Pacific Region (d)</t>
  </si>
  <si>
    <t>NGWG_AK</t>
  </si>
  <si>
    <r>
      <t xml:space="preserve">(d) For a list of States in each inventory region refer to </t>
    </r>
    <r>
      <rPr>
        <i/>
        <sz val="8"/>
        <rFont val="Arial"/>
        <family val="2"/>
      </rPr>
      <t>Weekly Natural Gas Storage Report, Notes and Definitions (http://ir.eia.gov/ngs/notes.html)</t>
    </r>
    <r>
      <rPr>
        <sz val="8"/>
        <rFont val="Arial"/>
        <family val="2"/>
      </rPr>
      <t>.</t>
    </r>
  </si>
  <si>
    <t>copr_ir</t>
  </si>
  <si>
    <t>copr_ag</t>
  </si>
  <si>
    <t>RTTO_US</t>
  </si>
  <si>
    <r>
      <t xml:space="preserve">   U.S. Retail Prices</t>
    </r>
    <r>
      <rPr>
        <sz val="8"/>
        <rFont val="Arial"/>
        <family val="2"/>
      </rPr>
      <t xml:space="preserve"> (dollars per thousand cubic feet) </t>
    </r>
  </si>
  <si>
    <r>
      <t xml:space="preserve">   Retail Prices </t>
    </r>
    <r>
      <rPr>
        <sz val="8"/>
        <color indexed="8"/>
        <rFont val="Arial"/>
        <family val="2"/>
      </rPr>
      <t>(cents per kilowatthour)</t>
    </r>
  </si>
  <si>
    <t>Residential Retail</t>
  </si>
  <si>
    <t>Commercial Retail</t>
  </si>
  <si>
    <t>Industrial Retail</t>
  </si>
  <si>
    <t xml:space="preserve">   Retail Prices (cents per kilowatthour)</t>
  </si>
  <si>
    <t>Table 7c. U.S. Regional Retail Electricity Prices  (Cents per Kilowatthour)</t>
  </si>
  <si>
    <t>copr_gb</t>
  </si>
  <si>
    <t xml:space="preserve">   Gabon</t>
  </si>
  <si>
    <t>(a) Includes lease condensate, natural gas plant liquids, other liquids, refinery processing gain, and other unaccounted-for liquids.</t>
  </si>
  <si>
    <t>copc_opec_rot</t>
  </si>
  <si>
    <t>cops_opec_rot</t>
  </si>
  <si>
    <t xml:space="preserve">             France, Germany, Greece, Hungary, Iceland, Ireland, Israel, Italy, Japan, Latvia, Luxembourg, Mexico, the Netherlands, New Zealand, Norway, Poland, Portugal, </t>
  </si>
  <si>
    <t xml:space="preserve">             Slovakia, Slovenia, South Korea, Spain, Sweden, Switzerland, Turkey, the United Kingdom, the United States.</t>
  </si>
  <si>
    <t>Indonesia</t>
  </si>
  <si>
    <t>papr_ID</t>
  </si>
  <si>
    <t xml:space="preserve">   South America</t>
  </si>
  <si>
    <t xml:space="preserve">         Other Liquids (b)</t>
  </si>
  <si>
    <t>Consumption (million barrels per day) (c)</t>
  </si>
  <si>
    <t>(b) Includes lease condensate, natural gas plant liquids, other liquids, refinery processing gain, and other unaccounted-for liquids.</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</si>
  <si>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DOE/EIA-0109. </t>
    </r>
  </si>
  <si>
    <t>papr_UK</t>
  </si>
  <si>
    <t>United Kingdom</t>
  </si>
  <si>
    <t>South Sudan</t>
  </si>
  <si>
    <t>papr_OD</t>
  </si>
  <si>
    <t xml:space="preserve">Table Beginning Month--- </t>
  </si>
  <si>
    <t>Historical</t>
  </si>
  <si>
    <t xml:space="preserve">Last Historical Month--- </t>
  </si>
  <si>
    <t xml:space="preserve">   Solar (b)</t>
  </si>
  <si>
    <t>SOICBUS</t>
  </si>
  <si>
    <t xml:space="preserve">   Solar (b)  </t>
  </si>
  <si>
    <t>SOCCBUS</t>
  </si>
  <si>
    <t xml:space="preserve">   Solar (b) </t>
  </si>
  <si>
    <t xml:space="preserve">   Wood Biomass </t>
  </si>
  <si>
    <t xml:space="preserve">   Biofuel Losses and Co-products (d)</t>
  </si>
  <si>
    <t xml:space="preserve">   Solar (e)</t>
  </si>
  <si>
    <t xml:space="preserve">   Ethanol (f)</t>
  </si>
  <si>
    <t xml:space="preserve">   Biomass-based Diesel (f)</t>
  </si>
  <si>
    <t xml:space="preserve">   Solar (b)(e) </t>
  </si>
  <si>
    <t>(b) Solar consumption in the electric power, commercial, and industrial sectors includes energy produced from large scale (&gt;1 MW) solar thermal and photovoltaic generators and small-scale (&lt;1 MW) distributed solar photovoltaic systems.</t>
  </si>
  <si>
    <t>(d) Losses and co-products from the production of fuel ethanol and biomass-based diesel</t>
  </si>
  <si>
    <t>(e) Solar consumption in the residential sector includes energy from small-scale (&lt;1 MW) solar photovoltaic systems.  Also includes solar heating consumption in all sectors.</t>
  </si>
  <si>
    <t>(f) Fuel ethanol and biomass-based diesel consumption in the transportation sector includes production, stock change, and imports less exports. Some biomass-based diesel may be consumed in the residential sector in heating oil.</t>
  </si>
  <si>
    <t>Table 8b.  U.S. Renewable Electricity Generation and Capacity</t>
  </si>
  <si>
    <t>BMEPCAP_US</t>
  </si>
  <si>
    <t>OWEPCAP_US</t>
  </si>
  <si>
    <t>WWEPCAP_US</t>
  </si>
  <si>
    <t>HVEPCAP_US</t>
  </si>
  <si>
    <t>GEEPCAP_US</t>
  </si>
  <si>
    <t>SOEPCAPX_US</t>
  </si>
  <si>
    <t>WNEPCAPX_US</t>
  </si>
  <si>
    <t>Renewable Energy Electric Generating Capacity (megawatts, end of period)</t>
  </si>
  <si>
    <t xml:space="preserve">   Electric Power Sector (a)</t>
  </si>
  <si>
    <t xml:space="preserve">      Biomass</t>
  </si>
  <si>
    <t xml:space="preserve">         Waste</t>
  </si>
  <si>
    <t xml:space="preserve">         Wood</t>
  </si>
  <si>
    <t xml:space="preserve">      Conventional Hydroelectric</t>
  </si>
  <si>
    <t xml:space="preserve">      Large-Scale Solar (b)</t>
  </si>
  <si>
    <t xml:space="preserve">   Other Sectors (c)</t>
  </si>
  <si>
    <t>BMCHCAP_US</t>
  </si>
  <si>
    <t>OWCHCAP_US</t>
  </si>
  <si>
    <t>WWCHCAP_US</t>
  </si>
  <si>
    <t>HVCHCAP_US</t>
  </si>
  <si>
    <t>SOCHCAP_US</t>
  </si>
  <si>
    <t>SODTC_US</t>
  </si>
  <si>
    <t xml:space="preserve">      Small-Scale Solar (d)</t>
  </si>
  <si>
    <t>SODRC_US</t>
  </si>
  <si>
    <t xml:space="preserve">         Residential Sector</t>
  </si>
  <si>
    <t>SODCC_US</t>
  </si>
  <si>
    <t xml:space="preserve">         Commercial Sector</t>
  </si>
  <si>
    <t>SODIC_US</t>
  </si>
  <si>
    <t xml:space="preserve">         Industrial Sector</t>
  </si>
  <si>
    <t>WNCHCAP_US</t>
  </si>
  <si>
    <t>Renewable Electricity Generation (thousand megawatthours per day)</t>
  </si>
  <si>
    <t>BMEP_US</t>
  </si>
  <si>
    <t>OWEP_US</t>
  </si>
  <si>
    <t>WWEP_US</t>
  </si>
  <si>
    <t>HVEP_US</t>
  </si>
  <si>
    <t>GEEP_US</t>
  </si>
  <si>
    <t xml:space="preserve">      Geothermal  </t>
  </si>
  <si>
    <t>SOEP_US</t>
  </si>
  <si>
    <t>WNEP_US</t>
  </si>
  <si>
    <t xml:space="preserve">      Wind </t>
  </si>
  <si>
    <t>BMCH_US</t>
  </si>
  <si>
    <t>WWCH_US</t>
  </si>
  <si>
    <t>OWCH_US</t>
  </si>
  <si>
    <t>HVCH_US</t>
  </si>
  <si>
    <t>SOCH_US</t>
  </si>
  <si>
    <t>SODTP_US</t>
  </si>
  <si>
    <t>SODRP_US</t>
  </si>
  <si>
    <t xml:space="preserve">         Residential Sector </t>
  </si>
  <si>
    <t>SODCP_US</t>
  </si>
  <si>
    <t xml:space="preserve">         Commercial Sector </t>
  </si>
  <si>
    <t>SODIP_US</t>
  </si>
  <si>
    <t xml:space="preserve">         Industrial Sector </t>
  </si>
  <si>
    <t>WNCH_US</t>
  </si>
  <si>
    <t>(a) Power plants larger than or equal to one megawatt in size that are operated by electric utilities or independent power producers.</t>
  </si>
  <si>
    <t>(b) Solar thermal and photovoltaic generating units at power plants larger than or equal to 1 megawatt.</t>
  </si>
  <si>
    <t>(c) Businesses or individual households not primarily engaged in electric power production for sale to the public, whose generating capacity is at least 
      one megawatt (except for small-scale solar photovoltaic data, which consists of systems smaller than 1 megawatt).</t>
  </si>
  <si>
    <t>(d) Solar photovoltaic systems smaller than one megawatt.</t>
  </si>
  <si>
    <r>
      <rPr>
        <b/>
        <sz val="8"/>
        <color theme="1"/>
        <rFont val="Arial"/>
        <family val="2"/>
      </rPr>
      <t>Notes</t>
    </r>
    <r>
      <rPr>
        <sz val="8"/>
        <color theme="1"/>
        <rFont val="Arial"/>
        <family val="2"/>
      </rPr>
      <t>:  The approximate break between historical and forecast values is shown with historical data printed in bold; estimates and forecasts in italics.</t>
    </r>
  </si>
  <si>
    <r>
      <rPr>
        <b/>
        <sz val="8"/>
        <color theme="1"/>
        <rFont val="Arial"/>
        <family val="2"/>
      </rPr>
      <t>Historical data</t>
    </r>
    <r>
      <rPr>
        <sz val="8"/>
        <color theme="1"/>
        <rFont val="Arial"/>
        <family val="2"/>
      </rPr>
      <t xml:space="preserve">:  Latest data available from EIA databases supporting the Electric Power Monthly, DOE/EIA-0226. </t>
    </r>
  </si>
  <si>
    <r>
      <rPr>
        <b/>
        <sz val="8"/>
        <color theme="1"/>
        <rFont val="Arial"/>
        <family val="2"/>
      </rPr>
      <t>Projections</t>
    </r>
    <r>
      <rPr>
        <sz val="8"/>
        <color theme="1"/>
        <rFont val="Arial"/>
        <family val="2"/>
      </rPr>
      <t>: EIA-860M database, EIA-826 Solar PV database, and EIA Regional Short-Term Energy Model.</t>
    </r>
  </si>
  <si>
    <t>-- = no data available</t>
  </si>
  <si>
    <t>--</t>
  </si>
  <si>
    <t>Table 8a. U.S. Renewable Energy Consumption</t>
  </si>
  <si>
    <t>copr_ek</t>
  </si>
  <si>
    <t xml:space="preserve">   Equatorial Guinea</t>
  </si>
  <si>
    <t>(Index, 2012=100)</t>
  </si>
  <si>
    <t>C3ROPUS</t>
  </si>
  <si>
    <t>P3ROPUS</t>
  </si>
  <si>
    <t xml:space="preserve">      Propylene (refinery-grade)</t>
  </si>
  <si>
    <t>C3TCPUS</t>
  </si>
  <si>
    <t>P3TCPUS</t>
  </si>
  <si>
    <t xml:space="preserve">   Propane</t>
  </si>
  <si>
    <t xml:space="preserve">   Propylene (refinery-grade)</t>
  </si>
  <si>
    <t>C3PSPUS</t>
  </si>
  <si>
    <t>P3PSPUS</t>
  </si>
  <si>
    <r>
      <t>Projections:</t>
    </r>
    <r>
      <rPr>
        <sz val="8"/>
        <rFont val="Arial"/>
        <family val="2"/>
      </rPr>
      <t xml:space="preserve"> EIA Regional Short-Term Energy Model. U.S. macroeconomic projections are based on the IHS Markit model of the U.S. Economy. </t>
    </r>
  </si>
  <si>
    <r>
      <t>Projections:</t>
    </r>
    <r>
      <rPr>
        <sz val="8"/>
        <rFont val="Arial"/>
        <family val="2"/>
      </rPr>
      <t xml:space="preserve"> Macroeconomic projections are based on the IHS Markit model of the U.S. Economy.</t>
    </r>
  </si>
  <si>
    <t>(a)  Weighted geometric mean of real indices for various countries with weights equal to each country's share of world oil consumption in the base period. Exchange rate is measured in foreign currency per U.S. dollar. GDP and exchange rate data are from Oxford Economics, and oil consumption data are from EIA.</t>
  </si>
  <si>
    <t>World Index, 2015 Q1 = 100</t>
  </si>
  <si>
    <t>OECD Index, 2015 Q1 = 100</t>
  </si>
  <si>
    <t>Non-OECD Index, 2015 Q1 = 100</t>
  </si>
  <si>
    <t>Index, 2015 Q1 = 100</t>
  </si>
  <si>
    <t>End-of-period Commercial Crude Oil and Other Liquids Inventories (million barrels)</t>
  </si>
  <si>
    <t>copr_cf</t>
  </si>
  <si>
    <t xml:space="preserve">   Congo (Brazzaville)</t>
  </si>
  <si>
    <t xml:space="preserve">   (billion chained 2012 dollars - SAAR)</t>
  </si>
  <si>
    <t xml:space="preserve">  (index, 2012=100)</t>
  </si>
  <si>
    <t>(billion chained 2012 dollars - SAAR)</t>
  </si>
  <si>
    <t>Carbon Dioxide (CO2) Emissions (million metric tons)</t>
  </si>
  <si>
    <r>
      <t>Table 9a.  U.S. Macroeconomic Indicators and CO2</t>
    </r>
    <r>
      <rPr>
        <b/>
        <sz val="10"/>
        <color indexed="8"/>
        <rFont val="Arial"/>
        <family val="2"/>
      </rPr>
      <t xml:space="preserve"> Emissions</t>
    </r>
  </si>
  <si>
    <t>Real Private Fixed Investment</t>
  </si>
  <si>
    <t>Real Gross State Product (Billion $2009)</t>
  </si>
  <si>
    <t>Real Personal Income (Billion $2009)</t>
  </si>
  <si>
    <t>January 2019</t>
  </si>
  <si>
    <t>OPEC = Organization of the Petroleum Exporting Countries: Algeria, Angola, Congo (Brazzaville), Ecuador, Equatorial Guinea, Gabon, Iran, Iraq, Kuwait, Libya, Nigeria, Saudi Arabia, the United Arab Emirates, Venezuela.</t>
  </si>
  <si>
    <t>Qatar</t>
  </si>
  <si>
    <t>papr_QA</t>
  </si>
  <si>
    <t>OPEC = Organization of the Petroleum Exporting Countries: Algeria, Angola, Congo (Brazzaville), Equatorial Guinea, Gabon, Libya, and Nigeria (Africa); Ecuador and Venezuela (South America); Iran, Iraq, Kuwait, Saudi Arabia, and the United Arab Emirates (Middle East).</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</si>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</sst>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s>
  <fonts count="59" x14ac:knownFonts="1">
    <font>
      <sz val="10"/>
      <name val="Arial"/>
    </font>
    <font>
      <sz val="11"/>
      <color theme="1"/>
      <name val="Calibri"/>
      <family val="2"/>
      <scheme val="minor"/>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7"/>
      <name val="Arial"/>
      <family val="2"/>
    </font>
    <font>
      <sz val="8"/>
      <name val="Arial"/>
      <family val="2"/>
    </font>
    <font>
      <sz val="8"/>
      <name val="Helvetica"/>
      <family val="2"/>
    </font>
    <font>
      <sz val="8"/>
      <color indexed="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color indexed="8"/>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Arial"/>
      <family val="2"/>
    </font>
    <font>
      <i/>
      <sz val="7"/>
      <color indexed="8"/>
      <name val="Helvetica"/>
      <family val="2"/>
    </font>
    <font>
      <i/>
      <sz val="7"/>
      <name val="Arial"/>
      <family val="2"/>
    </font>
    <font>
      <i/>
      <sz val="8"/>
      <name val="Arial"/>
      <family val="2"/>
    </font>
    <font>
      <i/>
      <sz val="7"/>
      <name val="Helvetica"/>
      <family val="2"/>
    </font>
    <font>
      <u/>
      <vertAlign val="subscript"/>
      <sz val="10"/>
      <color indexed="12"/>
      <name val="Arial"/>
      <family val="2"/>
    </font>
    <font>
      <b/>
      <sz val="8"/>
      <name val="Courier"/>
      <family val="3"/>
    </font>
    <font>
      <b/>
      <sz val="7"/>
      <name val="Helvetica"/>
      <family val="2"/>
    </font>
    <font>
      <b/>
      <sz val="7"/>
      <color indexed="8"/>
      <name val="Arial"/>
      <family val="2"/>
    </font>
    <font>
      <sz val="8"/>
      <name val="Helvetica"/>
      <family val="2"/>
    </font>
    <font>
      <b/>
      <i/>
      <sz val="8"/>
      <name val="Arial"/>
      <family val="2"/>
    </font>
    <font>
      <sz val="10"/>
      <color theme="1"/>
      <name val="Arial"/>
      <family val="2"/>
    </font>
    <font>
      <b/>
      <sz val="10"/>
      <color theme="1"/>
      <name val="Arial"/>
      <family val="2"/>
    </font>
    <font>
      <sz val="8"/>
      <color theme="1"/>
      <name val="Arial"/>
      <family val="2"/>
    </font>
    <font>
      <b/>
      <sz val="8"/>
      <color theme="1"/>
      <name val="Arial"/>
      <family val="2"/>
    </font>
    <font>
      <b/>
      <sz val="11"/>
      <color theme="1"/>
      <name val="Calibri"/>
      <family val="2"/>
      <scheme val="minor"/>
    </font>
    <font>
      <i/>
      <sz val="8"/>
      <color theme="1"/>
      <name val="Arial"/>
      <family val="2"/>
    </font>
    <font>
      <i/>
      <sz val="11"/>
      <color theme="1"/>
      <name val="Calibri"/>
      <family val="2"/>
      <scheme val="minor"/>
    </font>
  </fonts>
  <fills count="7">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
      <patternFill patternType="solid">
        <fgColor rgb="FFBFBFBF"/>
        <bgColor indexed="64"/>
      </patternFill>
    </fill>
    <fill>
      <patternFill patternType="solid">
        <fgColor theme="0"/>
        <bgColor indexed="64"/>
      </patternFill>
    </fill>
  </fills>
  <borders count="15">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auto="1"/>
      </right>
      <top style="thin">
        <color auto="1"/>
      </top>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s>
  <cellStyleXfs count="27">
    <xf numFmtId="0" fontId="0" fillId="0" borderId="0"/>
    <xf numFmtId="0" fontId="4" fillId="0" borderId="0">
      <protection locked="0"/>
    </xf>
    <xf numFmtId="168" fontId="4" fillId="0" borderId="0">
      <protection locked="0"/>
    </xf>
    <xf numFmtId="0" fontId="5" fillId="0" borderId="0">
      <protection locked="0"/>
    </xf>
    <xf numFmtId="0" fontId="5" fillId="0" borderId="0">
      <protection locked="0"/>
    </xf>
    <xf numFmtId="0" fontId="15" fillId="0" borderId="0" applyNumberFormat="0" applyFill="0" applyBorder="0" applyAlignment="0" applyProtection="0">
      <alignment vertical="top"/>
      <protection locked="0"/>
    </xf>
    <xf numFmtId="0" fontId="2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1">
      <protection locked="0"/>
    </xf>
    <xf numFmtId="0" fontId="1" fillId="0" borderId="0"/>
  </cellStyleXfs>
  <cellXfs count="862">
    <xf numFmtId="0" fontId="0" fillId="0" borderId="0" xfId="0"/>
    <xf numFmtId="0" fontId="3" fillId="2" borderId="0" xfId="11" applyFont="1" applyFill="1"/>
    <xf numFmtId="0" fontId="6" fillId="0" borderId="0" xfId="11" applyFont="1"/>
    <xf numFmtId="0" fontId="3" fillId="2" borderId="0" xfId="11" applyFont="1" applyFill="1" applyBorder="1"/>
    <xf numFmtId="0" fontId="9" fillId="3" borderId="0" xfId="11" applyFont="1" applyFill="1" applyAlignment="1">
      <alignment horizontal="center"/>
    </xf>
    <xf numFmtId="0" fontId="6" fillId="0" borderId="0" xfId="23"/>
    <xf numFmtId="0" fontId="11" fillId="0" borderId="0" xfId="13" applyFont="1"/>
    <xf numFmtId="0" fontId="14" fillId="0" borderId="0" xfId="23" applyFont="1" applyFill="1" applyBorder="1" applyAlignment="1" applyProtection="1"/>
    <xf numFmtId="0" fontId="12" fillId="2" borderId="0" xfId="9" applyFont="1" applyFill="1" applyBorder="1"/>
    <xf numFmtId="0" fontId="12" fillId="2" borderId="0" xfId="9" applyFont="1" applyFill="1"/>
    <xf numFmtId="0" fontId="19" fillId="0" borderId="0" xfId="23" applyFont="1" applyAlignment="1" applyProtection="1">
      <alignment horizontal="left"/>
    </xf>
    <xf numFmtId="0" fontId="11" fillId="0" borderId="0" xfId="17" applyFont="1" applyBorder="1"/>
    <xf numFmtId="0" fontId="11" fillId="0" borderId="0" xfId="17" applyFont="1"/>
    <xf numFmtId="0" fontId="11" fillId="0" borderId="0" xfId="22" applyFont="1"/>
    <xf numFmtId="0" fontId="21" fillId="2" borderId="0" xfId="17" applyFont="1" applyFill="1"/>
    <xf numFmtId="0" fontId="25" fillId="0" borderId="2" xfId="17" applyFont="1" applyFill="1" applyBorder="1" applyProtection="1"/>
    <xf numFmtId="0" fontId="11" fillId="2" borderId="0" xfId="17" applyFont="1" applyFill="1"/>
    <xf numFmtId="0" fontId="25" fillId="0" borderId="3" xfId="17" applyFont="1" applyFill="1" applyBorder="1" applyProtection="1"/>
    <xf numFmtId="0" fontId="25" fillId="0" borderId="4" xfId="19" applyFont="1" applyFill="1" applyBorder="1" applyAlignment="1" applyProtection="1">
      <alignment horizontal="center"/>
    </xf>
    <xf numFmtId="0" fontId="11" fillId="2" borderId="0" xfId="17" applyFont="1" applyFill="1" applyBorder="1" applyAlignment="1" applyProtection="1">
      <alignment horizontal="left"/>
    </xf>
    <xf numFmtId="0" fontId="25" fillId="0" borderId="0" xfId="17" applyFont="1" applyFill="1" applyAlignment="1" applyProtection="1"/>
    <xf numFmtId="1" fontId="25" fillId="0" borderId="0" xfId="23" applyNumberFormat="1" applyFont="1" applyFill="1" applyAlignment="1" applyProtection="1">
      <alignment horizontal="right" indent="1"/>
    </xf>
    <xf numFmtId="0" fontId="26" fillId="0" borderId="0" xfId="17" applyFont="1" applyFill="1" applyBorder="1" applyAlignment="1" applyProtection="1"/>
    <xf numFmtId="171" fontId="26" fillId="0" borderId="0" xfId="17" quotePrefix="1" applyNumberFormat="1" applyFont="1" applyFill="1" applyBorder="1" applyAlignment="1" applyProtection="1">
      <alignment wrapText="1"/>
    </xf>
    <xf numFmtId="0" fontId="26" fillId="0" borderId="0" xfId="17" quotePrefix="1" applyFont="1" applyFill="1" applyBorder="1" applyAlignment="1" applyProtection="1">
      <alignment wrapText="1"/>
    </xf>
    <xf numFmtId="0" fontId="26" fillId="0" borderId="0" xfId="17" applyFont="1" applyFill="1" applyProtection="1"/>
    <xf numFmtId="0" fontId="11" fillId="2" borderId="0" xfId="17" applyFont="1" applyFill="1" applyAlignment="1" applyProtection="1">
      <alignment horizontal="left"/>
    </xf>
    <xf numFmtId="171" fontId="26" fillId="0" borderId="0" xfId="17" quotePrefix="1" applyNumberFormat="1" applyFont="1" applyFill="1" applyAlignment="1" applyProtection="1">
      <alignment wrapText="1"/>
    </xf>
    <xf numFmtId="0" fontId="26" fillId="0" borderId="0" xfId="17" applyFont="1" applyFill="1" applyAlignment="1" applyProtection="1">
      <alignment wrapText="1"/>
    </xf>
    <xf numFmtId="0" fontId="26" fillId="0" borderId="0" xfId="17" applyFont="1" applyFill="1" applyAlignment="1" applyProtection="1"/>
    <xf numFmtId="171" fontId="26" fillId="0" borderId="0" xfId="17" quotePrefix="1" applyNumberFormat="1" applyFont="1" applyFill="1" applyAlignment="1" applyProtection="1"/>
    <xf numFmtId="0" fontId="25" fillId="0" borderId="0" xfId="17" applyFont="1" applyFill="1" applyProtection="1"/>
    <xf numFmtId="171" fontId="26" fillId="0" borderId="0" xfId="17" quotePrefix="1" applyNumberFormat="1" applyFont="1" applyFill="1" applyBorder="1" applyAlignment="1" applyProtection="1"/>
    <xf numFmtId="0" fontId="11" fillId="2" borderId="0" xfId="17" applyFont="1" applyFill="1" applyProtection="1"/>
    <xf numFmtId="0" fontId="26" fillId="0" borderId="0" xfId="17" quotePrefix="1" applyFont="1" applyFill="1" applyAlignment="1" applyProtection="1"/>
    <xf numFmtId="0" fontId="27" fillId="2" borderId="0" xfId="20" applyFont="1" applyFill="1" applyProtection="1"/>
    <xf numFmtId="0" fontId="26" fillId="0" borderId="0" xfId="20" applyFont="1" applyFill="1" applyAlignment="1" applyProtection="1"/>
    <xf numFmtId="0" fontId="27" fillId="2" borderId="0" xfId="20" applyFont="1" applyFill="1" applyAlignment="1" applyProtection="1"/>
    <xf numFmtId="171" fontId="26" fillId="0" borderId="0" xfId="20" quotePrefix="1" applyNumberFormat="1" applyFont="1" applyFill="1" applyAlignment="1" applyProtection="1">
      <alignment horizontal="left"/>
    </xf>
    <xf numFmtId="171" fontId="26" fillId="0" borderId="0" xfId="20" applyNumberFormat="1" applyFont="1" applyFill="1" applyAlignment="1" applyProtection="1">
      <alignment horizontal="left"/>
    </xf>
    <xf numFmtId="171" fontId="26" fillId="0" borderId="0" xfId="20" quotePrefix="1" applyNumberFormat="1" applyFont="1" applyFill="1" applyAlignment="1" applyProtection="1"/>
    <xf numFmtId="171" fontId="26" fillId="0" borderId="0" xfId="20" applyNumberFormat="1" applyFont="1" applyFill="1" applyAlignment="1" applyProtection="1"/>
    <xf numFmtId="171" fontId="26" fillId="0" borderId="3" xfId="20" applyNumberFormat="1" applyFont="1" applyFill="1" applyBorder="1" applyAlignment="1" applyProtection="1"/>
    <xf numFmtId="0" fontId="11" fillId="0" borderId="0" xfId="20" applyFont="1"/>
    <xf numFmtId="0" fontId="11" fillId="0" borderId="0" xfId="23" applyFont="1" applyAlignment="1" applyProtection="1">
      <alignment horizontal="left"/>
    </xf>
    <xf numFmtId="0" fontId="26" fillId="0" borderId="0" xfId="9" applyFont="1" applyFill="1" applyProtection="1"/>
    <xf numFmtId="0" fontId="24" fillId="0" borderId="0" xfId="9" applyFont="1" applyFill="1" applyProtection="1"/>
    <xf numFmtId="0" fontId="11" fillId="0" borderId="0" xfId="23" applyFont="1"/>
    <xf numFmtId="167" fontId="26" fillId="0" borderId="5" xfId="9" applyNumberFormat="1" applyFont="1" applyFill="1" applyBorder="1" applyProtection="1"/>
    <xf numFmtId="0" fontId="11" fillId="2" borderId="0" xfId="22" applyFont="1" applyFill="1"/>
    <xf numFmtId="0" fontId="25" fillId="0" borderId="0" xfId="22" applyFont="1" applyFill="1" applyAlignment="1" applyProtection="1"/>
    <xf numFmtId="166" fontId="24" fillId="0" borderId="0" xfId="22" applyNumberFormat="1" applyFont="1" applyFill="1" applyAlignment="1" applyProtection="1">
      <alignment horizontal="center"/>
    </xf>
    <xf numFmtId="0" fontId="11" fillId="2" borderId="0" xfId="22" applyFont="1" applyFill="1" applyAlignment="1" applyProtection="1">
      <alignment horizontal="left"/>
    </xf>
    <xf numFmtId="0" fontId="22" fillId="0" borderId="0" xfId="22" applyFont="1" applyAlignment="1" applyProtection="1">
      <alignment horizontal="left"/>
    </xf>
    <xf numFmtId="0" fontId="25" fillId="0" borderId="0" xfId="22" quotePrefix="1" applyFont="1" applyFill="1" applyAlignment="1" applyProtection="1">
      <alignment horizontal="left"/>
    </xf>
    <xf numFmtId="0" fontId="25" fillId="0" borderId="0" xfId="22" applyFont="1" applyFill="1" applyAlignment="1" applyProtection="1">
      <alignment horizontal="left"/>
    </xf>
    <xf numFmtId="0" fontId="11" fillId="2" borderId="0" xfId="22" applyFont="1" applyFill="1" applyBorder="1" applyAlignment="1" applyProtection="1">
      <alignment horizontal="left"/>
    </xf>
    <xf numFmtId="0" fontId="11" fillId="2" borderId="0" xfId="23" applyFont="1" applyFill="1"/>
    <xf numFmtId="0" fontId="25" fillId="0" borderId="2" xfId="23" applyFont="1" applyFill="1" applyBorder="1" applyAlignment="1" applyProtection="1">
      <alignment horizontal="center"/>
    </xf>
    <xf numFmtId="0" fontId="25" fillId="0" borderId="0" xfId="23" applyFont="1" applyFill="1" applyBorder="1" applyAlignment="1" applyProtection="1"/>
    <xf numFmtId="0" fontId="25" fillId="0" borderId="0" xfId="23" applyFont="1" applyFill="1" applyAlignment="1" applyProtection="1">
      <alignment horizontal="center"/>
    </xf>
    <xf numFmtId="0" fontId="11" fillId="2" borderId="0" xfId="23" applyFont="1" applyFill="1" applyAlignment="1" applyProtection="1">
      <alignment horizontal="left"/>
    </xf>
    <xf numFmtId="166" fontId="25" fillId="0" borderId="0" xfId="23" applyNumberFormat="1" applyFont="1" applyFill="1" applyAlignment="1" applyProtection="1">
      <alignment horizontal="right"/>
    </xf>
    <xf numFmtId="0" fontId="25" fillId="0" borderId="0" xfId="23" applyFont="1" applyFill="1" applyAlignment="1" applyProtection="1">
      <alignment horizontal="right"/>
    </xf>
    <xf numFmtId="0" fontId="29" fillId="0" borderId="0" xfId="23" applyFont="1"/>
    <xf numFmtId="0" fontId="25" fillId="0" borderId="0" xfId="23" applyFont="1" applyFill="1" applyAlignment="1" applyProtection="1"/>
    <xf numFmtId="0" fontId="26" fillId="0" borderId="0" xfId="23" applyFont="1" applyFill="1" applyAlignment="1" applyProtection="1"/>
    <xf numFmtId="0" fontId="22" fillId="0" borderId="0" xfId="23" quotePrefix="1" applyFont="1" applyAlignment="1" applyProtection="1">
      <alignment horizontal="left"/>
    </xf>
    <xf numFmtId="165" fontId="25" fillId="0" borderId="0" xfId="23" applyNumberFormat="1" applyFont="1" applyFill="1" applyAlignment="1" applyProtection="1">
      <alignment horizontal="right"/>
    </xf>
    <xf numFmtId="165" fontId="25" fillId="0" borderId="3" xfId="23" applyNumberFormat="1" applyFont="1" applyFill="1" applyBorder="1" applyAlignment="1" applyProtection="1">
      <alignment horizontal="right"/>
    </xf>
    <xf numFmtId="0" fontId="11" fillId="0" borderId="0" xfId="23" applyFont="1" applyFill="1"/>
    <xf numFmtId="0" fontId="11" fillId="2" borderId="0" xfId="21" applyFont="1" applyFill="1"/>
    <xf numFmtId="0" fontId="11" fillId="0" borderId="0" xfId="21" applyFont="1"/>
    <xf numFmtId="0" fontId="28" fillId="2" borderId="0" xfId="21" applyFont="1" applyFill="1" applyProtection="1"/>
    <xf numFmtId="0" fontId="25" fillId="0" borderId="0" xfId="21" applyFont="1" applyFill="1" applyBorder="1" applyAlignment="1" applyProtection="1"/>
    <xf numFmtId="0" fontId="25" fillId="0" borderId="2" xfId="21" applyFont="1" applyFill="1" applyBorder="1" applyAlignment="1" applyProtection="1">
      <alignment horizontal="right"/>
    </xf>
    <xf numFmtId="0" fontId="11" fillId="2" borderId="0" xfId="21" applyFont="1" applyFill="1" applyAlignment="1" applyProtection="1">
      <alignment horizontal="left"/>
    </xf>
    <xf numFmtId="0" fontId="11" fillId="2" borderId="0" xfId="21" applyFont="1" applyFill="1" applyBorder="1" applyAlignment="1" applyProtection="1">
      <alignment horizontal="left"/>
    </xf>
    <xf numFmtId="0" fontId="25" fillId="0" borderId="0" xfId="21" applyFont="1" applyFill="1" applyAlignment="1" applyProtection="1"/>
    <xf numFmtId="0" fontId="22" fillId="0" borderId="0" xfId="21" applyFont="1" applyAlignment="1" applyProtection="1">
      <alignment horizontal="left"/>
    </xf>
    <xf numFmtId="166" fontId="11" fillId="0" borderId="0" xfId="21" applyNumberFormat="1" applyFont="1" applyProtection="1"/>
    <xf numFmtId="166" fontId="26" fillId="0" borderId="0" xfId="21" applyNumberFormat="1" applyFont="1" applyFill="1" applyAlignment="1" applyProtection="1">
      <alignment horizontal="right"/>
    </xf>
    <xf numFmtId="166" fontId="25" fillId="0" borderId="0" xfId="21" applyNumberFormat="1" applyFont="1" applyFill="1" applyAlignment="1" applyProtection="1">
      <alignment horizontal="right"/>
    </xf>
    <xf numFmtId="0" fontId="26" fillId="0" borderId="0" xfId="21" applyFont="1" applyFill="1" applyAlignment="1" applyProtection="1">
      <alignment horizontal="right"/>
    </xf>
    <xf numFmtId="0" fontId="11" fillId="2" borderId="0" xfId="13" applyFont="1" applyFill="1"/>
    <xf numFmtId="0" fontId="11" fillId="0" borderId="0" xfId="13" applyFont="1" applyBorder="1"/>
    <xf numFmtId="0" fontId="22" fillId="3" borderId="0" xfId="13" applyFont="1" applyFill="1" applyBorder="1"/>
    <xf numFmtId="0" fontId="25" fillId="0" borderId="0" xfId="13" applyFont="1" applyFill="1" applyBorder="1" applyAlignment="1" applyProtection="1">
      <alignment horizontal="center"/>
    </xf>
    <xf numFmtId="0" fontId="22" fillId="0" borderId="0" xfId="13" applyFont="1" applyFill="1"/>
    <xf numFmtId="0" fontId="11" fillId="0" borderId="0" xfId="16" applyFont="1"/>
    <xf numFmtId="0" fontId="11" fillId="2" borderId="0" xfId="16" applyFont="1" applyFill="1"/>
    <xf numFmtId="0" fontId="25" fillId="0" borderId="0" xfId="16" applyFont="1" applyFill="1" applyBorder="1" applyAlignment="1" applyProtection="1"/>
    <xf numFmtId="0" fontId="25" fillId="0" borderId="2" xfId="16" applyFont="1" applyFill="1" applyBorder="1" applyAlignment="1" applyProtection="1">
      <alignment horizontal="right"/>
    </xf>
    <xf numFmtId="0" fontId="11" fillId="2" borderId="0" xfId="16" applyFont="1" applyFill="1" applyAlignment="1" applyProtection="1">
      <alignment horizontal="left"/>
    </xf>
    <xf numFmtId="0" fontId="26" fillId="0" borderId="0" xfId="16" applyFont="1" applyFill="1" applyAlignment="1" applyProtection="1"/>
    <xf numFmtId="169" fontId="11" fillId="2" borderId="0" xfId="16" applyNumberFormat="1" applyFont="1" applyFill="1" applyAlignment="1" applyProtection="1">
      <alignment horizontal="left"/>
    </xf>
    <xf numFmtId="0" fontId="25" fillId="0" borderId="0" xfId="16" applyFont="1" applyFill="1" applyAlignment="1" applyProtection="1"/>
    <xf numFmtId="0" fontId="26" fillId="0" borderId="0" xfId="16" applyFont="1" applyFill="1" applyBorder="1" applyAlignment="1" applyProtection="1"/>
    <xf numFmtId="0" fontId="11" fillId="2" borderId="0" xfId="16" applyFont="1" applyFill="1" applyBorder="1" applyAlignment="1" applyProtection="1">
      <alignment horizontal="left"/>
    </xf>
    <xf numFmtId="169" fontId="25" fillId="0" borderId="0" xfId="16" applyNumberFormat="1" applyFont="1" applyFill="1" applyBorder="1" applyAlignment="1" applyProtection="1">
      <alignment horizontal="right"/>
    </xf>
    <xf numFmtId="0" fontId="11" fillId="0" borderId="0" xfId="18" applyFont="1"/>
    <xf numFmtId="0" fontId="11" fillId="2" borderId="0" xfId="18" applyFont="1" applyFill="1"/>
    <xf numFmtId="0" fontId="25" fillId="0" borderId="0" xfId="18" applyFont="1" applyFill="1" applyBorder="1" applyAlignment="1" applyProtection="1">
      <alignment horizontal="left"/>
    </xf>
    <xf numFmtId="165" fontId="25" fillId="0" borderId="2" xfId="18" applyNumberFormat="1" applyFont="1" applyFill="1" applyBorder="1" applyAlignment="1" applyProtection="1">
      <alignment horizontal="right"/>
    </xf>
    <xf numFmtId="0" fontId="11" fillId="2" borderId="0" xfId="18" applyFont="1" applyFill="1" applyAlignment="1" applyProtection="1">
      <alignment horizontal="left"/>
    </xf>
    <xf numFmtId="0" fontId="11" fillId="0" borderId="0" xfId="18" applyFont="1" applyAlignment="1">
      <alignment horizontal="left"/>
    </xf>
    <xf numFmtId="0" fontId="22" fillId="0" borderId="0" xfId="18" applyFont="1" applyAlignment="1" applyProtection="1">
      <alignment horizontal="left"/>
    </xf>
    <xf numFmtId="0" fontId="11" fillId="2" borderId="0" xfId="18" applyFont="1" applyFill="1" applyBorder="1" applyAlignment="1" applyProtection="1">
      <alignment horizontal="left"/>
    </xf>
    <xf numFmtId="0" fontId="11" fillId="0" borderId="0" xfId="18" applyFont="1" applyBorder="1" applyAlignment="1" applyProtection="1">
      <alignment horizontal="left"/>
    </xf>
    <xf numFmtId="0" fontId="22" fillId="0" borderId="0" xfId="18" applyFont="1" applyBorder="1" applyAlignment="1" applyProtection="1">
      <alignment horizontal="left"/>
    </xf>
    <xf numFmtId="0" fontId="11" fillId="2" borderId="3" xfId="22" applyFont="1" applyFill="1" applyBorder="1" applyAlignment="1" applyProtection="1">
      <alignment horizontal="left"/>
    </xf>
    <xf numFmtId="0" fontId="11" fillId="2" borderId="0" xfId="7" applyFont="1" applyFill="1"/>
    <xf numFmtId="0" fontId="11" fillId="0" borderId="0" xfId="7" applyFont="1"/>
    <xf numFmtId="0" fontId="22" fillId="3" borderId="0" xfId="7" applyFont="1" applyFill="1"/>
    <xf numFmtId="0" fontId="22" fillId="0" borderId="0" xfId="7" applyFont="1" applyFill="1"/>
    <xf numFmtId="0" fontId="22" fillId="0" borderId="0" xfId="7" applyFont="1" applyFill="1" applyBorder="1" applyAlignment="1">
      <alignment horizontal="center"/>
    </xf>
    <xf numFmtId="0" fontId="11" fillId="0" borderId="0" xfId="7" applyFont="1" applyBorder="1"/>
    <xf numFmtId="0" fontId="11" fillId="2" borderId="0" xfId="7" applyFont="1" applyFill="1" applyBorder="1"/>
    <xf numFmtId="0" fontId="22" fillId="0" borderId="0" xfId="7" applyFont="1" applyFill="1" applyBorder="1"/>
    <xf numFmtId="0" fontId="11" fillId="2" borderId="0" xfId="8" applyFont="1" applyFill="1"/>
    <xf numFmtId="0" fontId="11" fillId="0" borderId="0" xfId="8" applyFont="1" applyBorder="1"/>
    <xf numFmtId="0" fontId="11" fillId="0" borderId="0" xfId="8" applyFont="1"/>
    <xf numFmtId="0" fontId="22" fillId="0" borderId="0" xfId="8" applyFont="1" applyFill="1"/>
    <xf numFmtId="0" fontId="22" fillId="0" borderId="0" xfId="8" applyFont="1" applyFill="1" applyBorder="1" applyAlignment="1">
      <alignment horizontal="center"/>
    </xf>
    <xf numFmtId="0" fontId="11" fillId="3" borderId="0" xfId="8" applyFont="1" applyFill="1"/>
    <xf numFmtId="165" fontId="26" fillId="0" borderId="0" xfId="8" applyNumberFormat="1" applyFont="1" applyFill="1" applyAlignment="1" applyProtection="1">
      <alignment horizontal="center"/>
    </xf>
    <xf numFmtId="0" fontId="11" fillId="0" borderId="0" xfId="8" quotePrefix="1" applyFont="1"/>
    <xf numFmtId="165" fontId="11" fillId="0" borderId="0" xfId="8" quotePrefix="1" applyNumberFormat="1" applyFont="1"/>
    <xf numFmtId="165" fontId="11" fillId="0" borderId="0" xfId="8" applyNumberFormat="1" applyFont="1"/>
    <xf numFmtId="0" fontId="25" fillId="0" borderId="0" xfId="14" applyFont="1" applyFill="1" applyBorder="1" applyAlignment="1" applyProtection="1">
      <alignment horizontal="left"/>
    </xf>
    <xf numFmtId="171" fontId="11" fillId="0" borderId="0" xfId="18" applyNumberFormat="1" applyFont="1" applyAlignment="1" applyProtection="1">
      <alignment horizontal="left"/>
    </xf>
    <xf numFmtId="0" fontId="22" fillId="0" borderId="0" xfId="14" applyFont="1" applyAlignment="1" applyProtection="1">
      <alignment horizontal="left"/>
    </xf>
    <xf numFmtId="0" fontId="22" fillId="2" borderId="0" xfId="15" applyFont="1" applyFill="1"/>
    <xf numFmtId="0" fontId="11" fillId="2" borderId="0" xfId="15" applyFont="1" applyFill="1" applyAlignment="1" applyProtection="1">
      <alignment horizontal="left"/>
    </xf>
    <xf numFmtId="0" fontId="11" fillId="2" borderId="0" xfId="19" applyFont="1" applyFill="1"/>
    <xf numFmtId="0" fontId="11" fillId="0" borderId="0" xfId="19" applyFont="1"/>
    <xf numFmtId="0" fontId="25" fillId="0" borderId="0" xfId="19" applyFont="1" applyFill="1" applyBorder="1" applyAlignment="1" applyProtection="1"/>
    <xf numFmtId="0" fontId="26" fillId="0" borderId="2" xfId="19" applyFont="1" applyFill="1" applyBorder="1" applyAlignment="1" applyProtection="1">
      <alignment horizontal="center"/>
    </xf>
    <xf numFmtId="0" fontId="26" fillId="0" borderId="0" xfId="19" applyFont="1" applyFill="1" applyBorder="1" applyAlignment="1" applyProtection="1">
      <alignment horizontal="center"/>
    </xf>
    <xf numFmtId="0" fontId="11" fillId="0" borderId="0" xfId="19" applyFont="1" applyAlignment="1" applyProtection="1">
      <alignment horizontal="left"/>
    </xf>
    <xf numFmtId="0" fontId="11" fillId="2" borderId="0" xfId="19" applyFont="1" applyFill="1" applyAlignment="1" applyProtection="1">
      <alignment horizontal="left"/>
    </xf>
    <xf numFmtId="0" fontId="26" fillId="0" borderId="0" xfId="19" applyFont="1"/>
    <xf numFmtId="165" fontId="11" fillId="2" borderId="0" xfId="19" applyNumberFormat="1" applyFont="1" applyFill="1" applyAlignment="1" applyProtection="1">
      <alignment horizontal="left"/>
    </xf>
    <xf numFmtId="165" fontId="11" fillId="0" borderId="0" xfId="19" applyNumberFormat="1" applyFont="1"/>
    <xf numFmtId="0" fontId="25" fillId="0" borderId="0" xfId="19" applyFont="1" applyFill="1" applyAlignment="1" applyProtection="1"/>
    <xf numFmtId="169" fontId="11" fillId="2" borderId="0" xfId="19" applyNumberFormat="1" applyFont="1" applyFill="1" applyProtection="1"/>
    <xf numFmtId="167" fontId="11" fillId="2" borderId="0" xfId="19" applyNumberFormat="1" applyFont="1" applyFill="1" applyAlignment="1" applyProtection="1">
      <alignment horizontal="left"/>
    </xf>
    <xf numFmtId="0" fontId="11" fillId="2" borderId="0" xfId="9" applyFont="1" applyFill="1" applyBorder="1"/>
    <xf numFmtId="0" fontId="11" fillId="2" borderId="0" xfId="9" applyFont="1" applyFill="1"/>
    <xf numFmtId="0" fontId="11" fillId="2" borderId="3" xfId="9" applyFont="1" applyFill="1" applyBorder="1"/>
    <xf numFmtId="164" fontId="26" fillId="0" borderId="0" xfId="9" applyNumberFormat="1" applyFont="1" applyFill="1" applyAlignment="1" applyProtection="1">
      <alignment horizontal="center"/>
    </xf>
    <xf numFmtId="171" fontId="11" fillId="0" borderId="0" xfId="22" applyNumberFormat="1" applyFont="1" applyAlignment="1" applyProtection="1">
      <alignment horizontal="left"/>
    </xf>
    <xf numFmtId="171" fontId="11" fillId="0" borderId="0" xfId="22" applyNumberFormat="1" applyFont="1" applyBorder="1" applyAlignment="1" applyProtection="1">
      <alignment horizontal="left"/>
    </xf>
    <xf numFmtId="0" fontId="3" fillId="4" borderId="0" xfId="0" applyFont="1" applyFill="1" applyBorder="1"/>
    <xf numFmtId="0" fontId="11" fillId="4" borderId="0" xfId="23" applyFont="1" applyFill="1"/>
    <xf numFmtId="0" fontId="25" fillId="4" borderId="0" xfId="23" applyFont="1" applyFill="1" applyBorder="1" applyAlignment="1" applyProtection="1"/>
    <xf numFmtId="0" fontId="11" fillId="4" borderId="0" xfId="23" applyFont="1" applyFill="1" applyAlignment="1" applyProtection="1">
      <alignment horizontal="left"/>
    </xf>
    <xf numFmtId="0" fontId="29" fillId="4" borderId="0" xfId="23" applyFont="1" applyFill="1"/>
    <xf numFmtId="0" fontId="22" fillId="4" borderId="0" xfId="23" applyFont="1" applyFill="1" applyAlignment="1" applyProtection="1">
      <alignment horizontal="left"/>
    </xf>
    <xf numFmtId="0" fontId="11" fillId="4" borderId="0" xfId="23" applyFont="1" applyFill="1" applyBorder="1" applyAlignment="1" applyProtection="1">
      <alignment horizontal="left"/>
    </xf>
    <xf numFmtId="167" fontId="25" fillId="4" borderId="0" xfId="23" applyNumberFormat="1" applyFont="1" applyFill="1" applyBorder="1" applyAlignment="1" applyProtection="1">
      <alignment horizontal="center"/>
    </xf>
    <xf numFmtId="164" fontId="11" fillId="4" borderId="0" xfId="23" applyNumberFormat="1" applyFont="1" applyFill="1"/>
    <xf numFmtId="0" fontId="3" fillId="2" borderId="0" xfId="0" applyFont="1" applyFill="1" applyBorder="1"/>
    <xf numFmtId="0" fontId="11" fillId="0" borderId="0" xfId="9" applyFont="1" applyFill="1" applyBorder="1"/>
    <xf numFmtId="0" fontId="11" fillId="0" borderId="0" xfId="9" applyFont="1" applyFill="1"/>
    <xf numFmtId="0" fontId="11" fillId="0" borderId="0" xfId="22" applyFont="1" applyFill="1"/>
    <xf numFmtId="0" fontId="22" fillId="0" borderId="0" xfId="9" applyFont="1" applyFill="1" applyAlignment="1"/>
    <xf numFmtId="0" fontId="22" fillId="0" borderId="0" xfId="9" applyFont="1" applyFill="1" applyBorder="1" applyAlignment="1">
      <alignment horizontal="center"/>
    </xf>
    <xf numFmtId="0" fontId="22" fillId="0" borderId="0" xfId="9" applyFont="1" applyFill="1"/>
    <xf numFmtId="0" fontId="22" fillId="4" borderId="0" xfId="15" applyFont="1" applyFill="1"/>
    <xf numFmtId="0" fontId="25" fillId="4" borderId="0" xfId="24" applyFont="1" applyFill="1" applyBorder="1" applyAlignment="1" applyProtection="1"/>
    <xf numFmtId="0" fontId="25" fillId="4" borderId="0" xfId="15" applyFont="1" applyFill="1" applyBorder="1" applyAlignment="1" applyProtection="1">
      <alignment horizontal="center"/>
    </xf>
    <xf numFmtId="171" fontId="22" fillId="4" borderId="0" xfId="0" applyNumberFormat="1" applyFont="1" applyFill="1" applyBorder="1"/>
    <xf numFmtId="171" fontId="3" fillId="4" borderId="0" xfId="0" applyNumberFormat="1" applyFont="1" applyFill="1" applyBorder="1"/>
    <xf numFmtId="171" fontId="22" fillId="4" borderId="3" xfId="0" applyNumberFormat="1" applyFont="1" applyFill="1" applyBorder="1"/>
    <xf numFmtId="171" fontId="11" fillId="0" borderId="0" xfId="23" applyNumberFormat="1" applyFont="1" applyAlignment="1" applyProtection="1">
      <alignment horizontal="left"/>
    </xf>
    <xf numFmtId="171" fontId="26" fillId="0" borderId="0" xfId="23" applyNumberFormat="1" applyFont="1" applyFill="1" applyAlignment="1" applyProtection="1"/>
    <xf numFmtId="171" fontId="22" fillId="0" borderId="0" xfId="23" quotePrefix="1" applyNumberFormat="1" applyFont="1" applyAlignment="1" applyProtection="1">
      <alignment horizontal="left"/>
    </xf>
    <xf numFmtId="171" fontId="11" fillId="0" borderId="3" xfId="23" applyNumberFormat="1" applyFont="1" applyBorder="1" applyAlignment="1" applyProtection="1">
      <alignment horizontal="left"/>
    </xf>
    <xf numFmtId="171" fontId="11" fillId="4" borderId="0" xfId="23" applyNumberFormat="1" applyFont="1" applyFill="1" applyAlignment="1" applyProtection="1">
      <alignment horizontal="left"/>
    </xf>
    <xf numFmtId="171" fontId="22" fillId="4" borderId="0" xfId="23" applyNumberFormat="1" applyFont="1" applyFill="1" applyAlignment="1" applyProtection="1">
      <alignment horizontal="left"/>
    </xf>
    <xf numFmtId="171" fontId="22" fillId="4" borderId="3" xfId="23" applyNumberFormat="1" applyFont="1" applyFill="1" applyBorder="1" applyAlignment="1" applyProtection="1">
      <alignment horizontal="left"/>
    </xf>
    <xf numFmtId="171" fontId="14" fillId="0" borderId="0" xfId="23" applyNumberFormat="1" applyFont="1" applyFill="1" applyBorder="1" applyAlignment="1" applyProtection="1"/>
    <xf numFmtId="171" fontId="12" fillId="0" borderId="0" xfId="23" applyNumberFormat="1" applyFont="1" applyAlignment="1" applyProtection="1">
      <alignment horizontal="left"/>
    </xf>
    <xf numFmtId="171" fontId="12" fillId="0" borderId="3" xfId="23" applyNumberFormat="1" applyFont="1" applyBorder="1" applyAlignment="1" applyProtection="1">
      <alignment horizontal="left"/>
    </xf>
    <xf numFmtId="171" fontId="11" fillId="0" borderId="0" xfId="21" applyNumberFormat="1" applyFont="1" applyAlignment="1" applyProtection="1">
      <alignment horizontal="left"/>
    </xf>
    <xf numFmtId="171" fontId="11" fillId="0" borderId="0" xfId="21" applyNumberFormat="1" applyFont="1" applyBorder="1" applyAlignment="1" applyProtection="1">
      <alignment horizontal="left"/>
    </xf>
    <xf numFmtId="171" fontId="11" fillId="3" borderId="0" xfId="12" applyNumberFormat="1" applyFont="1" applyFill="1" applyBorder="1"/>
    <xf numFmtId="171" fontId="11" fillId="3" borderId="0" xfId="13" applyNumberFormat="1" applyFont="1" applyFill="1" applyBorder="1"/>
    <xf numFmtId="171" fontId="11" fillId="3" borderId="0" xfId="13" applyNumberFormat="1" applyFont="1" applyFill="1"/>
    <xf numFmtId="171" fontId="11" fillId="3" borderId="3" xfId="13" applyNumberFormat="1" applyFont="1" applyFill="1" applyBorder="1"/>
    <xf numFmtId="0" fontId="6" fillId="4" borderId="0" xfId="9" applyFont="1" applyFill="1"/>
    <xf numFmtId="0" fontId="6" fillId="4" borderId="0" xfId="22" applyFill="1"/>
    <xf numFmtId="0" fontId="17" fillId="4" borderId="0" xfId="9" applyFont="1" applyFill="1" applyAlignment="1"/>
    <xf numFmtId="0" fontId="17" fillId="4" borderId="0" xfId="9" applyFont="1" applyFill="1" applyBorder="1" applyAlignment="1">
      <alignment horizontal="center"/>
    </xf>
    <xf numFmtId="0" fontId="11" fillId="4" borderId="0" xfId="9" applyFont="1" applyFill="1"/>
    <xf numFmtId="164" fontId="13" fillId="4" borderId="0" xfId="9" applyNumberFormat="1" applyFont="1" applyFill="1" applyAlignment="1" applyProtection="1">
      <alignment horizontal="center"/>
    </xf>
    <xf numFmtId="0" fontId="6" fillId="4" borderId="0" xfId="9" applyFont="1" applyFill="1" applyBorder="1"/>
    <xf numFmtId="0" fontId="11" fillId="2" borderId="0" xfId="13" applyFont="1" applyFill="1" applyAlignment="1">
      <alignment wrapText="1"/>
    </xf>
    <xf numFmtId="171" fontId="26" fillId="0" borderId="0" xfId="16" applyNumberFormat="1" applyFont="1" applyFill="1" applyAlignment="1" applyProtection="1"/>
    <xf numFmtId="171" fontId="26" fillId="0" borderId="0" xfId="16" applyNumberFormat="1" applyFont="1" applyFill="1" applyBorder="1" applyAlignment="1" applyProtection="1"/>
    <xf numFmtId="171" fontId="26" fillId="0" borderId="3" xfId="16" applyNumberFormat="1" applyFont="1" applyFill="1" applyBorder="1" applyAlignment="1" applyProtection="1"/>
    <xf numFmtId="171" fontId="26" fillId="0" borderId="0" xfId="18" applyNumberFormat="1" applyFont="1" applyFill="1" applyBorder="1" applyAlignment="1" applyProtection="1">
      <alignment horizontal="left"/>
    </xf>
    <xf numFmtId="171" fontId="11" fillId="0" borderId="0" xfId="18" applyNumberFormat="1" applyFont="1" applyBorder="1" applyAlignment="1" applyProtection="1">
      <alignment horizontal="left"/>
    </xf>
    <xf numFmtId="171" fontId="11" fillId="0" borderId="3" xfId="18" applyNumberFormat="1" applyFont="1" applyBorder="1" applyAlignment="1" applyProtection="1">
      <alignment horizontal="left"/>
    </xf>
    <xf numFmtId="171" fontId="11" fillId="3" borderId="0" xfId="7" applyNumberFormat="1" applyFont="1" applyFill="1"/>
    <xf numFmtId="171" fontId="11" fillId="3" borderId="3" xfId="7" applyNumberFormat="1" applyFont="1" applyFill="1" applyBorder="1"/>
    <xf numFmtId="171" fontId="11" fillId="3" borderId="0" xfId="8" applyNumberFormat="1" applyFont="1" applyFill="1"/>
    <xf numFmtId="171" fontId="11" fillId="3" borderId="3" xfId="8" applyNumberFormat="1" applyFont="1" applyFill="1" applyBorder="1"/>
    <xf numFmtId="171" fontId="11" fillId="0" borderId="0" xfId="19" applyNumberFormat="1" applyFont="1" applyAlignment="1" applyProtection="1">
      <alignment horizontal="left"/>
    </xf>
    <xf numFmtId="171" fontId="11" fillId="0" borderId="0" xfId="9" applyNumberFormat="1" applyFont="1" applyFill="1"/>
    <xf numFmtId="171" fontId="11" fillId="0" borderId="3" xfId="9" applyNumberFormat="1" applyFont="1" applyFill="1" applyBorder="1"/>
    <xf numFmtId="171" fontId="12" fillId="4" borderId="0" xfId="9" applyNumberFormat="1" applyFont="1" applyFill="1"/>
    <xf numFmtId="171" fontId="12" fillId="4" borderId="3" xfId="9" applyNumberFormat="1" applyFont="1" applyFill="1" applyBorder="1"/>
    <xf numFmtId="2" fontId="25" fillId="4" borderId="0" xfId="23" applyNumberFormat="1" applyFont="1" applyFill="1" applyAlignment="1" applyProtection="1">
      <alignment horizontal="right"/>
    </xf>
    <xf numFmtId="2" fontId="25" fillId="4" borderId="3" xfId="23" applyNumberFormat="1" applyFont="1" applyFill="1" applyBorder="1" applyAlignment="1" applyProtection="1">
      <alignment horizontal="right"/>
    </xf>
    <xf numFmtId="2" fontId="25" fillId="0" borderId="0" xfId="23" applyNumberFormat="1" applyFont="1" applyFill="1" applyAlignment="1" applyProtection="1">
      <alignment horizontal="right"/>
    </xf>
    <xf numFmtId="1" fontId="25" fillId="0" borderId="0" xfId="23" applyNumberFormat="1" applyFont="1" applyFill="1" applyAlignment="1" applyProtection="1">
      <alignment horizontal="right"/>
    </xf>
    <xf numFmtId="2" fontId="25" fillId="0" borderId="0" xfId="19" applyNumberFormat="1" applyFont="1" applyFill="1" applyAlignment="1" applyProtection="1">
      <alignment horizontal="right"/>
    </xf>
    <xf numFmtId="0" fontId="25" fillId="0" borderId="0" xfId="19" applyFont="1" applyFill="1" applyAlignment="1" applyProtection="1">
      <alignment horizontal="right"/>
    </xf>
    <xf numFmtId="166" fontId="25" fillId="0" borderId="0" xfId="19" applyNumberFormat="1" applyFont="1" applyFill="1" applyAlignment="1" applyProtection="1">
      <alignment horizontal="right"/>
    </xf>
    <xf numFmtId="0" fontId="25" fillId="0" borderId="0" xfId="22" applyFont="1" applyFill="1" applyAlignment="1" applyProtection="1">
      <alignment horizontal="right"/>
    </xf>
    <xf numFmtId="0" fontId="11" fillId="0" borderId="0" xfId="22" applyFont="1" applyAlignment="1">
      <alignment horizontal="right"/>
    </xf>
    <xf numFmtId="0" fontId="3" fillId="4" borderId="0" xfId="0" applyFont="1" applyFill="1" applyBorder="1" applyAlignment="1">
      <alignment horizontal="right"/>
    </xf>
    <xf numFmtId="1" fontId="14" fillId="0" borderId="0" xfId="23" applyNumberFormat="1" applyFont="1" applyFill="1" applyAlignment="1" applyProtection="1">
      <alignment horizontal="right"/>
    </xf>
    <xf numFmtId="1" fontId="8" fillId="0" borderId="0" xfId="11" applyNumberFormat="1" applyFont="1" applyFill="1" applyAlignment="1" applyProtection="1">
      <alignment horizontal="right"/>
    </xf>
    <xf numFmtId="165" fontId="8" fillId="0" borderId="0" xfId="11" applyNumberFormat="1" applyFont="1" applyFill="1" applyBorder="1" applyAlignment="1" applyProtection="1">
      <alignment horizontal="right"/>
    </xf>
    <xf numFmtId="0" fontId="7" fillId="0" borderId="0" xfId="11" applyFont="1" applyFill="1" applyBorder="1" applyAlignment="1">
      <alignment horizontal="right"/>
    </xf>
    <xf numFmtId="165" fontId="8" fillId="0" borderId="0" xfId="11" applyNumberFormat="1" applyFont="1" applyFill="1" applyAlignment="1" applyProtection="1">
      <alignment horizontal="right"/>
    </xf>
    <xf numFmtId="2" fontId="25" fillId="0" borderId="0" xfId="21" applyNumberFormat="1" applyFont="1" applyFill="1" applyAlignment="1" applyProtection="1">
      <alignment horizontal="right"/>
    </xf>
    <xf numFmtId="0" fontId="22" fillId="0" borderId="0" xfId="13" applyFont="1" applyFill="1" applyBorder="1" applyAlignment="1">
      <alignment horizontal="right"/>
    </xf>
    <xf numFmtId="2" fontId="22" fillId="0" borderId="0" xfId="13" applyNumberFormat="1" applyFont="1" applyFill="1" applyAlignment="1">
      <alignment horizontal="right"/>
    </xf>
    <xf numFmtId="2" fontId="25" fillId="0" borderId="0" xfId="16" applyNumberFormat="1" applyFont="1" applyFill="1" applyAlignment="1" applyProtection="1">
      <alignment horizontal="right"/>
    </xf>
    <xf numFmtId="169" fontId="25" fillId="0" borderId="0" xfId="16" applyNumberFormat="1" applyFont="1" applyFill="1" applyAlignment="1" applyProtection="1">
      <alignment horizontal="right"/>
    </xf>
    <xf numFmtId="165" fontId="25" fillId="0" borderId="0" xfId="18" applyNumberFormat="1" applyFont="1" applyFill="1" applyAlignment="1" applyProtection="1">
      <alignment horizontal="right"/>
    </xf>
    <xf numFmtId="2" fontId="25" fillId="0" borderId="0" xfId="18" applyNumberFormat="1" applyFont="1" applyFill="1" applyBorder="1" applyAlignment="1" applyProtection="1">
      <alignment horizontal="right"/>
    </xf>
    <xf numFmtId="3" fontId="22" fillId="3" borderId="0" xfId="7" applyNumberFormat="1" applyFont="1" applyFill="1" applyAlignment="1">
      <alignment horizontal="right"/>
    </xf>
    <xf numFmtId="3" fontId="25" fillId="0" borderId="0" xfId="7" applyNumberFormat="1" applyFont="1" applyFill="1" applyBorder="1" applyAlignment="1" applyProtection="1">
      <alignment horizontal="right"/>
    </xf>
    <xf numFmtId="164" fontId="25" fillId="4" borderId="0" xfId="15" applyNumberFormat="1" applyFont="1" applyFill="1" applyAlignment="1" applyProtection="1">
      <alignment horizontal="right"/>
    </xf>
    <xf numFmtId="2" fontId="25" fillId="4" borderId="0" xfId="15" applyNumberFormat="1" applyFont="1" applyFill="1" applyAlignment="1" applyProtection="1">
      <alignment horizontal="right"/>
    </xf>
    <xf numFmtId="3" fontId="25" fillId="0" borderId="0" xfId="23" applyNumberFormat="1" applyFont="1" applyFill="1" applyAlignment="1" applyProtection="1">
      <alignment horizontal="right"/>
    </xf>
    <xf numFmtId="3" fontId="26" fillId="0" borderId="0" xfId="19" applyNumberFormat="1" applyFont="1" applyFill="1" applyBorder="1" applyAlignment="1" applyProtection="1">
      <alignment horizontal="right"/>
    </xf>
    <xf numFmtId="3" fontId="25" fillId="0" borderId="0" xfId="19" applyNumberFormat="1" applyFont="1" applyFill="1" applyAlignment="1" applyProtection="1">
      <alignment horizontal="right"/>
    </xf>
    <xf numFmtId="165" fontId="25" fillId="0" borderId="0" xfId="19" applyNumberFormat="1" applyFont="1" applyFill="1" applyAlignment="1" applyProtection="1">
      <alignment horizontal="right"/>
    </xf>
    <xf numFmtId="170" fontId="25" fillId="0" borderId="0" xfId="19" applyNumberFormat="1" applyFont="1" applyFill="1" applyAlignment="1" applyProtection="1">
      <alignment horizontal="right"/>
    </xf>
    <xf numFmtId="165" fontId="22" fillId="0" borderId="0" xfId="9" applyNumberFormat="1" applyFont="1" applyFill="1" applyAlignment="1">
      <alignment horizontal="right"/>
    </xf>
    <xf numFmtId="164" fontId="22" fillId="0" borderId="0" xfId="9" applyNumberFormat="1" applyFont="1" applyFill="1" applyAlignment="1">
      <alignment horizontal="right"/>
    </xf>
    <xf numFmtId="3" fontId="25" fillId="0" borderId="0" xfId="9" applyNumberFormat="1" applyFont="1" applyFill="1" applyBorder="1" applyAlignment="1" applyProtection="1">
      <alignment horizontal="right"/>
    </xf>
    <xf numFmtId="164" fontId="25" fillId="0" borderId="0" xfId="9" applyNumberFormat="1" applyFont="1" applyFill="1" applyAlignment="1" applyProtection="1">
      <alignment horizontal="right"/>
    </xf>
    <xf numFmtId="3" fontId="19" fillId="4" borderId="0" xfId="9" applyNumberFormat="1" applyFont="1" applyFill="1" applyAlignment="1">
      <alignment horizontal="right"/>
    </xf>
    <xf numFmtId="0" fontId="17" fillId="4" borderId="0" xfId="9" applyFont="1" applyFill="1" applyBorder="1" applyAlignment="1">
      <alignment horizontal="right"/>
    </xf>
    <xf numFmtId="164" fontId="25" fillId="0" borderId="0" xfId="14" applyNumberFormat="1" applyFont="1" applyFill="1" applyAlignment="1" applyProtection="1">
      <alignment horizontal="right"/>
    </xf>
    <xf numFmtId="166" fontId="25" fillId="4" borderId="0" xfId="23" applyNumberFormat="1" applyFont="1" applyFill="1" applyBorder="1" applyAlignment="1" applyProtection="1">
      <alignment horizontal="right"/>
    </xf>
    <xf numFmtId="166" fontId="25" fillId="4" borderId="3" xfId="23" applyNumberFormat="1" applyFont="1" applyFill="1" applyBorder="1" applyAlignment="1" applyProtection="1">
      <alignment horizontal="right"/>
    </xf>
    <xf numFmtId="49" fontId="22" fillId="4" borderId="0" xfId="0" applyNumberFormat="1" applyFont="1" applyFill="1" applyBorder="1"/>
    <xf numFmtId="3" fontId="25" fillId="4" borderId="3" xfId="23" applyNumberFormat="1" applyFont="1" applyFill="1" applyBorder="1" applyAlignment="1" applyProtection="1">
      <alignment horizontal="right"/>
    </xf>
    <xf numFmtId="171" fontId="3" fillId="4" borderId="3" xfId="0" applyNumberFormat="1" applyFont="1" applyFill="1" applyBorder="1"/>
    <xf numFmtId="3" fontId="25" fillId="4" borderId="0" xfId="23" applyNumberFormat="1" applyFont="1" applyFill="1" applyBorder="1" applyAlignment="1" applyProtection="1">
      <alignment horizontal="right"/>
    </xf>
    <xf numFmtId="165" fontId="25" fillId="0" borderId="0" xfId="23" applyNumberFormat="1" applyFont="1" applyFill="1" applyBorder="1" applyAlignment="1" applyProtection="1">
      <alignment horizontal="right"/>
    </xf>
    <xf numFmtId="3" fontId="25" fillId="0" borderId="0" xfId="23" applyNumberFormat="1" applyFont="1" applyFill="1" applyBorder="1" applyAlignment="1" applyProtection="1">
      <alignment horizontal="right"/>
    </xf>
    <xf numFmtId="0" fontId="11" fillId="0" borderId="0" xfId="19" applyFont="1" applyBorder="1"/>
    <xf numFmtId="2" fontId="25" fillId="4" borderId="0" xfId="23" applyNumberFormat="1" applyFont="1" applyFill="1" applyBorder="1" applyAlignment="1" applyProtection="1">
      <alignment horizontal="right"/>
    </xf>
    <xf numFmtId="0" fontId="11" fillId="0" borderId="0" xfId="22" applyFont="1" applyBorder="1"/>
    <xf numFmtId="0" fontId="11" fillId="4" borderId="0" xfId="22" applyFont="1" applyFill="1"/>
    <xf numFmtId="171" fontId="11" fillId="0" borderId="3" xfId="22" applyNumberFormat="1" applyFont="1" applyBorder="1" applyAlignment="1" applyProtection="1">
      <alignment horizontal="left"/>
    </xf>
    <xf numFmtId="0" fontId="12" fillId="2" borderId="0" xfId="8" applyFont="1" applyFill="1"/>
    <xf numFmtId="0" fontId="0" fillId="0" borderId="0" xfId="0" applyAlignment="1">
      <alignment horizontal="left"/>
    </xf>
    <xf numFmtId="172" fontId="25" fillId="0" borderId="0" xfId="16" applyNumberFormat="1" applyFont="1" applyFill="1" applyAlignment="1" applyProtection="1">
      <alignment horizontal="right"/>
    </xf>
    <xf numFmtId="0" fontId="23" fillId="0" borderId="0" xfId="22" applyFont="1" applyBorder="1" applyAlignment="1"/>
    <xf numFmtId="0" fontId="0" fillId="0" borderId="0" xfId="0" applyBorder="1" applyAlignment="1"/>
    <xf numFmtId="3" fontId="25" fillId="0" borderId="3" xfId="23" applyNumberFormat="1" applyFont="1" applyFill="1" applyBorder="1" applyAlignment="1" applyProtection="1">
      <alignment horizontal="right"/>
    </xf>
    <xf numFmtId="164" fontId="25" fillId="4" borderId="0" xfId="23" applyNumberFormat="1" applyFont="1" applyFill="1" applyBorder="1" applyAlignment="1" applyProtection="1">
      <alignment horizontal="right"/>
    </xf>
    <xf numFmtId="164" fontId="25" fillId="4" borderId="0" xfId="23" applyNumberFormat="1" applyFont="1" applyFill="1" applyAlignment="1" applyProtection="1">
      <alignment horizontal="right"/>
    </xf>
    <xf numFmtId="164" fontId="25" fillId="4" borderId="3" xfId="23" applyNumberFormat="1" applyFont="1" applyFill="1" applyBorder="1" applyAlignment="1" applyProtection="1">
      <alignment horizontal="right"/>
    </xf>
    <xf numFmtId="0" fontId="11" fillId="4" borderId="0" xfId="18" applyFont="1" applyFill="1"/>
    <xf numFmtId="3" fontId="25" fillId="4" borderId="0" xfId="23" applyNumberFormat="1" applyFont="1" applyFill="1" applyAlignment="1" applyProtection="1">
      <alignment horizontal="right"/>
    </xf>
    <xf numFmtId="0" fontId="11" fillId="4" borderId="0" xfId="17" applyFont="1" applyFill="1"/>
    <xf numFmtId="166" fontId="25" fillId="4" borderId="0" xfId="19" applyNumberFormat="1" applyFont="1" applyFill="1" applyBorder="1" applyAlignment="1" applyProtection="1">
      <alignment horizontal="center"/>
    </xf>
    <xf numFmtId="171" fontId="12" fillId="4" borderId="0" xfId="23" applyNumberFormat="1" applyFont="1" applyFill="1" applyBorder="1" applyAlignment="1" applyProtection="1">
      <alignment horizontal="left"/>
    </xf>
    <xf numFmtId="165" fontId="14" fillId="4" borderId="0" xfId="23" applyNumberFormat="1" applyFont="1" applyFill="1" applyBorder="1" applyAlignment="1" applyProtection="1">
      <alignment horizontal="right" indent="1"/>
    </xf>
    <xf numFmtId="0" fontId="6" fillId="4" borderId="0" xfId="11" applyFont="1" applyFill="1"/>
    <xf numFmtId="171" fontId="11" fillId="4" borderId="0" xfId="21" applyNumberFormat="1" applyFont="1" applyFill="1" applyBorder="1" applyAlignment="1" applyProtection="1">
      <alignment horizontal="left"/>
    </xf>
    <xf numFmtId="1" fontId="25" fillId="4" borderId="0" xfId="21" applyNumberFormat="1" applyFont="1" applyFill="1" applyBorder="1" applyAlignment="1" applyProtection="1">
      <alignment horizontal="right" indent="1"/>
    </xf>
    <xf numFmtId="0" fontId="11" fillId="4" borderId="0" xfId="21" applyFont="1" applyFill="1"/>
    <xf numFmtId="0" fontId="10" fillId="4" borderId="0" xfId="13" applyFont="1" applyFill="1" applyAlignment="1"/>
    <xf numFmtId="2" fontId="27" fillId="4" borderId="0" xfId="13" applyNumberFormat="1" applyFont="1" applyFill="1" applyAlignment="1" applyProtection="1">
      <alignment horizontal="center"/>
    </xf>
    <xf numFmtId="0" fontId="11" fillId="4" borderId="0" xfId="13" applyFont="1" applyFill="1" applyBorder="1"/>
    <xf numFmtId="0" fontId="26" fillId="4" borderId="0" xfId="16" applyFont="1" applyFill="1" applyBorder="1" applyAlignment="1" applyProtection="1"/>
    <xf numFmtId="169" fontId="25" fillId="4" borderId="0" xfId="16" applyNumberFormat="1" applyFont="1" applyFill="1" applyAlignment="1" applyProtection="1">
      <alignment horizontal="right" indent="1"/>
    </xf>
    <xf numFmtId="0" fontId="11" fillId="4" borderId="0" xfId="16" applyFont="1" applyFill="1"/>
    <xf numFmtId="0" fontId="11" fillId="4" borderId="0" xfId="18" quotePrefix="1" applyFont="1" applyFill="1" applyBorder="1" applyAlignment="1" applyProtection="1">
      <alignment horizontal="left"/>
    </xf>
    <xf numFmtId="2" fontId="25" fillId="4" borderId="0" xfId="18" applyNumberFormat="1" applyFont="1" applyFill="1" applyBorder="1" applyAlignment="1" applyProtection="1">
      <alignment horizontal="right" indent="1"/>
    </xf>
    <xf numFmtId="0" fontId="11" fillId="4" borderId="0" xfId="7" applyFont="1" applyFill="1" applyBorder="1"/>
    <xf numFmtId="1" fontId="26" fillId="4" borderId="0" xfId="7" applyNumberFormat="1" applyFont="1" applyFill="1" applyBorder="1" applyAlignment="1" applyProtection="1">
      <alignment horizontal="center"/>
    </xf>
    <xf numFmtId="171" fontId="11" fillId="4" borderId="0" xfId="8" applyNumberFormat="1" applyFont="1" applyFill="1" applyBorder="1"/>
    <xf numFmtId="164" fontId="25" fillId="4" borderId="0" xfId="8" applyNumberFormat="1" applyFont="1" applyFill="1" applyBorder="1" applyAlignment="1" applyProtection="1">
      <alignment horizontal="right"/>
    </xf>
    <xf numFmtId="0" fontId="11" fillId="4" borderId="0" xfId="8" applyFont="1" applyFill="1" applyBorder="1"/>
    <xf numFmtId="0" fontId="23" fillId="0" borderId="0" xfId="0" applyFont="1"/>
    <xf numFmtId="0" fontId="26" fillId="0" borderId="0" xfId="20" applyFont="1" applyFill="1" applyProtection="1"/>
    <xf numFmtId="0" fontId="6" fillId="4" borderId="0" xfId="22" applyFill="1" applyBorder="1"/>
    <xf numFmtId="0" fontId="11" fillId="0" borderId="0" xfId="22" applyFont="1" applyFill="1" applyBorder="1"/>
    <xf numFmtId="0" fontId="11" fillId="0" borderId="0" xfId="23" applyFont="1" applyBorder="1"/>
    <xf numFmtId="0" fontId="11" fillId="0" borderId="0" xfId="18" applyFont="1" applyBorder="1"/>
    <xf numFmtId="0" fontId="11" fillId="0" borderId="0" xfId="16" applyFont="1" applyBorder="1"/>
    <xf numFmtId="0" fontId="11" fillId="0" borderId="0" xfId="21" applyFont="1" applyBorder="1"/>
    <xf numFmtId="0" fontId="6" fillId="0" borderId="0" xfId="11" applyFont="1" applyBorder="1"/>
    <xf numFmtId="0" fontId="6" fillId="0" borderId="0" xfId="23" applyBorder="1"/>
    <xf numFmtId="0" fontId="11" fillId="4" borderId="0" xfId="23" applyFont="1" applyFill="1" applyBorder="1"/>
    <xf numFmtId="0" fontId="11" fillId="4" borderId="0" xfId="22" applyFont="1" applyFill="1" applyBorder="1"/>
    <xf numFmtId="0" fontId="0" fillId="4" borderId="0" xfId="0" applyFill="1" applyBorder="1"/>
    <xf numFmtId="173" fontId="30" fillId="4" borderId="0" xfId="0" applyNumberFormat="1" applyFont="1" applyFill="1" applyBorder="1"/>
    <xf numFmtId="0" fontId="23" fillId="4" borderId="0" xfId="0" applyFont="1" applyFill="1" applyBorder="1"/>
    <xf numFmtId="0" fontId="34" fillId="4" borderId="0" xfId="5" applyFont="1" applyFill="1" applyBorder="1" applyAlignment="1" applyProtection="1"/>
    <xf numFmtId="0" fontId="23" fillId="4" borderId="0" xfId="0" applyFont="1" applyFill="1" applyBorder="1" applyAlignment="1"/>
    <xf numFmtId="0" fontId="32" fillId="4" borderId="0" xfId="0" applyFont="1" applyFill="1" applyBorder="1" applyAlignment="1"/>
    <xf numFmtId="0" fontId="11" fillId="4" borderId="0" xfId="23" applyFont="1" applyFill="1" applyBorder="1" applyAlignment="1"/>
    <xf numFmtId="0" fontId="23" fillId="4" borderId="0" xfId="23" applyFont="1" applyFill="1" applyBorder="1" applyAlignment="1"/>
    <xf numFmtId="0" fontId="11" fillId="4" borderId="0" xfId="21" applyFont="1" applyFill="1" applyBorder="1" applyAlignment="1"/>
    <xf numFmtId="0" fontId="34" fillId="4" borderId="0" xfId="5" applyFont="1" applyFill="1" applyBorder="1" applyAlignment="1" applyProtection="1">
      <alignment horizontal="left"/>
    </xf>
    <xf numFmtId="0" fontId="23" fillId="4" borderId="0" xfId="16" applyFont="1" applyFill="1" applyBorder="1" applyAlignment="1"/>
    <xf numFmtId="0" fontId="32" fillId="4" borderId="0" xfId="0" applyFont="1" applyFill="1" applyBorder="1" applyAlignment="1">
      <alignment horizontal="left"/>
    </xf>
    <xf numFmtId="0" fontId="31" fillId="4" borderId="0" xfId="14" applyFont="1" applyFill="1" applyBorder="1" applyAlignment="1" applyProtection="1"/>
    <xf numFmtId="0" fontId="11" fillId="4" borderId="0" xfId="24" applyFont="1" applyFill="1" applyBorder="1" applyAlignment="1"/>
    <xf numFmtId="0" fontId="33" fillId="4" borderId="0" xfId="0" applyFont="1" applyFill="1" applyBorder="1" applyAlignment="1"/>
    <xf numFmtId="0" fontId="22" fillId="0" borderId="0" xfId="19" applyFont="1" applyAlignment="1" applyProtection="1">
      <alignment horizontal="left"/>
    </xf>
    <xf numFmtId="0" fontId="26" fillId="2" borderId="0" xfId="20" applyFont="1" applyFill="1" applyAlignment="1" applyProtection="1"/>
    <xf numFmtId="165" fontId="25" fillId="4" borderId="3" xfId="23" applyNumberFormat="1" applyFont="1" applyFill="1" applyBorder="1" applyAlignment="1" applyProtection="1">
      <alignment horizontal="right"/>
    </xf>
    <xf numFmtId="2" fontId="24" fillId="0" borderId="0" xfId="23" applyNumberFormat="1" applyFont="1" applyFill="1" applyAlignment="1" applyProtection="1">
      <alignment horizontal="right"/>
    </xf>
    <xf numFmtId="1" fontId="24" fillId="0" borderId="0" xfId="23" applyNumberFormat="1" applyFont="1" applyFill="1" applyAlignment="1" applyProtection="1">
      <alignment horizontal="right"/>
    </xf>
    <xf numFmtId="165" fontId="24" fillId="0" borderId="0" xfId="23" applyNumberFormat="1" applyFont="1" applyFill="1" applyAlignment="1" applyProtection="1">
      <alignment horizontal="right"/>
    </xf>
    <xf numFmtId="166" fontId="24" fillId="0" borderId="0" xfId="23" applyNumberFormat="1" applyFont="1" applyFill="1" applyAlignment="1" applyProtection="1">
      <alignment horizontal="right"/>
    </xf>
    <xf numFmtId="2" fontId="24" fillId="0" borderId="0" xfId="19" applyNumberFormat="1" applyFont="1" applyFill="1" applyAlignment="1" applyProtection="1">
      <alignment horizontal="right"/>
    </xf>
    <xf numFmtId="0" fontId="24" fillId="0" borderId="0" xfId="19" applyFont="1" applyFill="1" applyAlignment="1" applyProtection="1">
      <alignment horizontal="right"/>
    </xf>
    <xf numFmtId="3" fontId="24" fillId="0" borderId="0" xfId="23" applyNumberFormat="1" applyFont="1" applyFill="1" applyAlignment="1" applyProtection="1">
      <alignment horizontal="right"/>
    </xf>
    <xf numFmtId="166" fontId="24" fillId="0" borderId="0" xfId="19" applyNumberFormat="1" applyFont="1" applyFill="1" applyAlignment="1" applyProtection="1">
      <alignment horizontal="right"/>
    </xf>
    <xf numFmtId="3" fontId="24" fillId="0" borderId="3" xfId="23" applyNumberFormat="1" applyFont="1" applyFill="1" applyBorder="1" applyAlignment="1" applyProtection="1">
      <alignment horizontal="right"/>
    </xf>
    <xf numFmtId="166" fontId="24" fillId="4" borderId="0" xfId="19" applyNumberFormat="1" applyFont="1" applyFill="1" applyBorder="1" applyAlignment="1" applyProtection="1">
      <alignment horizontal="center"/>
    </xf>
    <xf numFmtId="0" fontId="37" fillId="0" borderId="0" xfId="17" applyFont="1"/>
    <xf numFmtId="3" fontId="24" fillId="4" borderId="0" xfId="23" applyNumberFormat="1" applyFont="1" applyFill="1" applyAlignment="1" applyProtection="1">
      <alignment horizontal="right"/>
    </xf>
    <xf numFmtId="3" fontId="38" fillId="4" borderId="0" xfId="9" applyNumberFormat="1" applyFont="1" applyFill="1" applyAlignment="1">
      <alignment horizontal="right"/>
    </xf>
    <xf numFmtId="0" fontId="39" fillId="4" borderId="0" xfId="9" applyFont="1" applyFill="1" applyBorder="1" applyAlignment="1">
      <alignment horizontal="right"/>
    </xf>
    <xf numFmtId="3" fontId="24" fillId="4" borderId="0" xfId="23" applyNumberFormat="1" applyFont="1" applyFill="1" applyBorder="1" applyAlignment="1" applyProtection="1">
      <alignment horizontal="right"/>
    </xf>
    <xf numFmtId="3" fontId="24" fillId="4" borderId="3" xfId="23" applyNumberFormat="1" applyFont="1" applyFill="1" applyBorder="1" applyAlignment="1" applyProtection="1">
      <alignment horizontal="right"/>
    </xf>
    <xf numFmtId="164" fontId="36" fillId="4" borderId="0" xfId="9" applyNumberFormat="1" applyFont="1" applyFill="1" applyAlignment="1" applyProtection="1">
      <alignment horizontal="center"/>
    </xf>
    <xf numFmtId="0" fontId="40" fillId="4" borderId="0" xfId="9" applyFont="1" applyFill="1"/>
    <xf numFmtId="165" fontId="37" fillId="0" borderId="0" xfId="9" applyNumberFormat="1" applyFont="1" applyFill="1" applyAlignment="1">
      <alignment horizontal="right"/>
    </xf>
    <xf numFmtId="165" fontId="24" fillId="0" borderId="0" xfId="23" applyNumberFormat="1" applyFont="1" applyFill="1" applyBorder="1" applyAlignment="1" applyProtection="1">
      <alignment horizontal="right"/>
    </xf>
    <xf numFmtId="164" fontId="37" fillId="0" borderId="0" xfId="9" applyNumberFormat="1" applyFont="1" applyFill="1" applyAlignment="1">
      <alignment horizontal="right"/>
    </xf>
    <xf numFmtId="3" fontId="24" fillId="0" borderId="0" xfId="9" applyNumberFormat="1" applyFont="1" applyFill="1" applyBorder="1" applyAlignment="1" applyProtection="1">
      <alignment horizontal="right"/>
    </xf>
    <xf numFmtId="164" fontId="24" fillId="0" borderId="0" xfId="9" applyNumberFormat="1" applyFont="1" applyFill="1" applyAlignment="1" applyProtection="1">
      <alignment horizontal="right"/>
    </xf>
    <xf numFmtId="165" fontId="24" fillId="0" borderId="3" xfId="23" applyNumberFormat="1" applyFont="1" applyFill="1" applyBorder="1" applyAlignment="1" applyProtection="1">
      <alignment horizontal="right"/>
    </xf>
    <xf numFmtId="164" fontId="24" fillId="0" borderId="0" xfId="9" applyNumberFormat="1" applyFont="1" applyFill="1" applyAlignment="1" applyProtection="1">
      <alignment horizontal="center"/>
    </xf>
    <xf numFmtId="0" fontId="37" fillId="0" borderId="0" xfId="9" applyFont="1" applyFill="1"/>
    <xf numFmtId="3" fontId="24" fillId="0" borderId="0" xfId="19" applyNumberFormat="1" applyFont="1" applyFill="1" applyBorder="1" applyAlignment="1" applyProtection="1">
      <alignment horizontal="right"/>
    </xf>
    <xf numFmtId="3" fontId="24" fillId="0" borderId="0" xfId="19" applyNumberFormat="1" applyFont="1" applyFill="1" applyAlignment="1" applyProtection="1">
      <alignment horizontal="right"/>
    </xf>
    <xf numFmtId="2" fontId="24" fillId="4" borderId="0" xfId="23" applyNumberFormat="1" applyFont="1" applyFill="1" applyAlignment="1" applyProtection="1">
      <alignment horizontal="right"/>
    </xf>
    <xf numFmtId="165" fontId="24" fillId="0" borderId="0" xfId="19" applyNumberFormat="1" applyFont="1" applyFill="1" applyAlignment="1" applyProtection="1">
      <alignment horizontal="right"/>
    </xf>
    <xf numFmtId="170" fontId="24" fillId="0" borderId="0" xfId="19" applyNumberFormat="1" applyFont="1" applyFill="1" applyAlignment="1" applyProtection="1">
      <alignment horizontal="right"/>
    </xf>
    <xf numFmtId="164" fontId="24" fillId="4" borderId="3" xfId="23" applyNumberFormat="1" applyFont="1" applyFill="1" applyBorder="1" applyAlignment="1" applyProtection="1">
      <alignment horizontal="right"/>
    </xf>
    <xf numFmtId="0" fontId="37" fillId="0" borderId="0" xfId="19" applyFont="1"/>
    <xf numFmtId="164" fontId="24" fillId="4" borderId="0" xfId="23" applyNumberFormat="1" applyFont="1" applyFill="1" applyAlignment="1" applyProtection="1">
      <alignment horizontal="right"/>
    </xf>
    <xf numFmtId="164" fontId="24" fillId="4" borderId="0" xfId="15" applyNumberFormat="1" applyFont="1" applyFill="1" applyAlignment="1" applyProtection="1">
      <alignment horizontal="right"/>
    </xf>
    <xf numFmtId="2" fontId="24" fillId="4" borderId="0" xfId="15" applyNumberFormat="1" applyFont="1" applyFill="1" applyAlignment="1" applyProtection="1">
      <alignment horizontal="right"/>
    </xf>
    <xf numFmtId="165" fontId="24" fillId="4" borderId="3" xfId="23" applyNumberFormat="1" applyFont="1" applyFill="1" applyBorder="1" applyAlignment="1" applyProtection="1">
      <alignment horizontal="right"/>
    </xf>
    <xf numFmtId="164" fontId="24" fillId="0" borderId="0" xfId="14" applyNumberFormat="1" applyFont="1" applyFill="1" applyAlignment="1" applyProtection="1">
      <alignment horizontal="right"/>
    </xf>
    <xf numFmtId="164" fontId="24" fillId="4" borderId="0" xfId="23" applyNumberFormat="1" applyFont="1" applyFill="1" applyBorder="1" applyAlignment="1" applyProtection="1">
      <alignment horizontal="right"/>
    </xf>
    <xf numFmtId="164" fontId="24" fillId="4" borderId="0" xfId="8" applyNumberFormat="1" applyFont="1" applyFill="1" applyBorder="1" applyAlignment="1" applyProtection="1">
      <alignment horizontal="right"/>
    </xf>
    <xf numFmtId="165" fontId="24" fillId="0" borderId="0" xfId="8" applyNumberFormat="1" applyFont="1" applyFill="1" applyAlignment="1" applyProtection="1">
      <alignment horizontal="center"/>
    </xf>
    <xf numFmtId="0" fontId="37" fillId="0" borderId="0" xfId="8" applyFont="1"/>
    <xf numFmtId="0" fontId="37" fillId="0" borderId="0" xfId="8" quotePrefix="1" applyFont="1"/>
    <xf numFmtId="165" fontId="37" fillId="0" borderId="0" xfId="8" quotePrefix="1" applyNumberFormat="1" applyFont="1"/>
    <xf numFmtId="165" fontId="37" fillId="0" borderId="0" xfId="8" applyNumberFormat="1" applyFont="1"/>
    <xf numFmtId="3" fontId="37" fillId="3" borderId="0" xfId="7" applyNumberFormat="1" applyFont="1" applyFill="1" applyAlignment="1">
      <alignment horizontal="right"/>
    </xf>
    <xf numFmtId="3" fontId="24" fillId="0" borderId="0" xfId="7" applyNumberFormat="1" applyFont="1" applyFill="1" applyBorder="1" applyAlignment="1" applyProtection="1">
      <alignment horizontal="right"/>
    </xf>
    <xf numFmtId="3" fontId="24" fillId="0" borderId="0" xfId="23" applyNumberFormat="1" applyFont="1" applyFill="1" applyBorder="1" applyAlignment="1" applyProtection="1">
      <alignment horizontal="right"/>
    </xf>
    <xf numFmtId="1" fontId="24" fillId="4" borderId="0" xfId="7" applyNumberFormat="1" applyFont="1" applyFill="1" applyBorder="1" applyAlignment="1" applyProtection="1">
      <alignment horizontal="center"/>
    </xf>
    <xf numFmtId="0" fontId="37" fillId="0" borderId="0" xfId="7" applyFont="1"/>
    <xf numFmtId="165" fontId="24" fillId="0" borderId="0" xfId="18" applyNumberFormat="1" applyFont="1" applyFill="1" applyAlignment="1" applyProtection="1">
      <alignment horizontal="right"/>
    </xf>
    <xf numFmtId="2" fontId="24" fillId="0" borderId="0" xfId="18" applyNumberFormat="1" applyFont="1" applyFill="1" applyBorder="1" applyAlignment="1" applyProtection="1">
      <alignment horizontal="right"/>
    </xf>
    <xf numFmtId="2" fontId="24" fillId="4" borderId="0" xfId="18" applyNumberFormat="1" applyFont="1" applyFill="1" applyBorder="1" applyAlignment="1" applyProtection="1">
      <alignment horizontal="right" indent="1"/>
    </xf>
    <xf numFmtId="0" fontId="37" fillId="0" borderId="0" xfId="18" applyFont="1"/>
    <xf numFmtId="172" fontId="24" fillId="0" borderId="0" xfId="16" applyNumberFormat="1" applyFont="1" applyFill="1" applyAlignment="1" applyProtection="1">
      <alignment horizontal="right"/>
    </xf>
    <xf numFmtId="169" fontId="24" fillId="0" borderId="0" xfId="16" applyNumberFormat="1" applyFont="1" applyFill="1" applyAlignment="1" applyProtection="1">
      <alignment horizontal="right"/>
    </xf>
    <xf numFmtId="169" fontId="24" fillId="0" borderId="0" xfId="16" applyNumberFormat="1" applyFont="1" applyFill="1" applyBorder="1" applyAlignment="1" applyProtection="1">
      <alignment horizontal="right"/>
    </xf>
    <xf numFmtId="2" fontId="24" fillId="4" borderId="0" xfId="23" applyNumberFormat="1" applyFont="1" applyFill="1" applyBorder="1" applyAlignment="1" applyProtection="1">
      <alignment horizontal="right"/>
    </xf>
    <xf numFmtId="2" fontId="24" fillId="0" borderId="0" xfId="16" applyNumberFormat="1" applyFont="1" applyFill="1" applyAlignment="1" applyProtection="1">
      <alignment horizontal="right"/>
    </xf>
    <xf numFmtId="2" fontId="24" fillId="4" borderId="3" xfId="23" applyNumberFormat="1" applyFont="1" applyFill="1" applyBorder="1" applyAlignment="1" applyProtection="1">
      <alignment horizontal="right"/>
    </xf>
    <xf numFmtId="169" fontId="24" fillId="4" borderId="0" xfId="16" applyNumberFormat="1" applyFont="1" applyFill="1" applyAlignment="1" applyProtection="1">
      <alignment horizontal="right" indent="1"/>
    </xf>
    <xf numFmtId="0" fontId="37" fillId="0" borderId="0" xfId="16" applyFont="1"/>
    <xf numFmtId="0" fontId="37" fillId="0" borderId="0" xfId="13" applyFont="1" applyFill="1" applyBorder="1" applyAlignment="1">
      <alignment horizontal="right"/>
    </xf>
    <xf numFmtId="2" fontId="37" fillId="0" borderId="0" xfId="13" applyNumberFormat="1" applyFont="1" applyFill="1" applyAlignment="1">
      <alignment horizontal="right"/>
    </xf>
    <xf numFmtId="2" fontId="41" fillId="4" borderId="0" xfId="13" applyNumberFormat="1" applyFont="1" applyFill="1" applyAlignment="1" applyProtection="1">
      <alignment horizontal="center"/>
    </xf>
    <xf numFmtId="0" fontId="37" fillId="0" borderId="0" xfId="13" applyFont="1"/>
    <xf numFmtId="2" fontId="24" fillId="0" borderId="0" xfId="21" applyNumberFormat="1" applyFont="1" applyFill="1" applyAlignment="1" applyProtection="1">
      <alignment horizontal="right"/>
    </xf>
    <xf numFmtId="166" fontId="24" fillId="0" borderId="0" xfId="21" applyNumberFormat="1" applyFont="1" applyFill="1" applyAlignment="1" applyProtection="1">
      <alignment horizontal="right"/>
    </xf>
    <xf numFmtId="1" fontId="24" fillId="4" borderId="0" xfId="21" applyNumberFormat="1" applyFont="1" applyFill="1" applyBorder="1" applyAlignment="1" applyProtection="1">
      <alignment horizontal="right" indent="1"/>
    </xf>
    <xf numFmtId="0" fontId="37" fillId="0" borderId="0" xfId="21" applyFont="1"/>
    <xf numFmtId="1" fontId="42" fillId="0" borderId="0" xfId="11" applyNumberFormat="1" applyFont="1" applyFill="1" applyAlignment="1" applyProtection="1">
      <alignment horizontal="right"/>
    </xf>
    <xf numFmtId="1" fontId="36" fillId="0" borderId="0" xfId="23" applyNumberFormat="1" applyFont="1" applyFill="1" applyAlignment="1" applyProtection="1">
      <alignment horizontal="right"/>
    </xf>
    <xf numFmtId="165" fontId="42" fillId="0" borderId="0" xfId="11" applyNumberFormat="1" applyFont="1" applyFill="1" applyBorder="1" applyAlignment="1" applyProtection="1">
      <alignment horizontal="right"/>
    </xf>
    <xf numFmtId="0" fontId="43" fillId="0" borderId="0" xfId="11" applyFont="1" applyFill="1" applyBorder="1" applyAlignment="1">
      <alignment horizontal="right"/>
    </xf>
    <xf numFmtId="165" fontId="42" fillId="0" borderId="0" xfId="11" applyNumberFormat="1" applyFont="1" applyFill="1" applyAlignment="1" applyProtection="1">
      <alignment horizontal="right"/>
    </xf>
    <xf numFmtId="165" fontId="36" fillId="4" borderId="0" xfId="23" applyNumberFormat="1" applyFont="1" applyFill="1" applyBorder="1" applyAlignment="1" applyProtection="1">
      <alignment horizontal="right" indent="1"/>
    </xf>
    <xf numFmtId="0" fontId="40" fillId="0" borderId="0" xfId="11" applyFont="1"/>
    <xf numFmtId="167" fontId="24" fillId="4" borderId="0" xfId="23" applyNumberFormat="1" applyFont="1" applyFill="1" applyBorder="1" applyAlignment="1" applyProtection="1">
      <alignment horizontal="center"/>
    </xf>
    <xf numFmtId="164" fontId="37" fillId="4" borderId="0" xfId="23" applyNumberFormat="1" applyFont="1" applyFill="1"/>
    <xf numFmtId="0" fontId="37" fillId="4" borderId="0" xfId="23" applyFont="1" applyFill="1"/>
    <xf numFmtId="0" fontId="24" fillId="0" borderId="0" xfId="23" applyFont="1" applyFill="1" applyAlignment="1" applyProtection="1">
      <alignment horizontal="right"/>
    </xf>
    <xf numFmtId="0" fontId="37" fillId="0" borderId="0" xfId="23" applyFont="1"/>
    <xf numFmtId="166" fontId="24" fillId="4" borderId="0" xfId="23" applyNumberFormat="1" applyFont="1" applyFill="1" applyBorder="1" applyAlignment="1" applyProtection="1">
      <alignment horizontal="right"/>
    </xf>
    <xf numFmtId="0" fontId="44" fillId="4" borderId="0" xfId="0" applyFont="1" applyFill="1" applyBorder="1" applyAlignment="1">
      <alignment horizontal="right"/>
    </xf>
    <xf numFmtId="0" fontId="44" fillId="4" borderId="0" xfId="0" applyFont="1" applyFill="1" applyBorder="1"/>
    <xf numFmtId="0" fontId="24" fillId="0" borderId="0" xfId="22" applyFont="1" applyFill="1" applyAlignment="1" applyProtection="1">
      <alignment horizontal="right"/>
    </xf>
    <xf numFmtId="0" fontId="37" fillId="0" borderId="0" xfId="22" applyFont="1" applyAlignment="1">
      <alignment horizontal="right"/>
    </xf>
    <xf numFmtId="0" fontId="37" fillId="4" borderId="0" xfId="22" applyFont="1" applyFill="1"/>
    <xf numFmtId="0" fontId="37" fillId="0" borderId="0" xfId="22" applyFont="1"/>
    <xf numFmtId="165" fontId="24" fillId="0" borderId="2" xfId="18" applyNumberFormat="1" applyFont="1" applyFill="1" applyBorder="1" applyAlignment="1" applyProtection="1">
      <alignment horizontal="right"/>
    </xf>
    <xf numFmtId="0" fontId="39" fillId="4" borderId="0" xfId="9" applyFont="1" applyFill="1" applyBorder="1" applyAlignment="1">
      <alignment horizontal="center"/>
    </xf>
    <xf numFmtId="0" fontId="37" fillId="0" borderId="0" xfId="9" applyFont="1" applyFill="1" applyBorder="1" applyAlignment="1">
      <alignment horizontal="center"/>
    </xf>
    <xf numFmtId="0" fontId="24" fillId="0" borderId="2" xfId="19" applyFont="1" applyFill="1" applyBorder="1" applyAlignment="1" applyProtection="1">
      <alignment horizontal="center"/>
    </xf>
    <xf numFmtId="0" fontId="24" fillId="0" borderId="0" xfId="19" applyFont="1" applyFill="1" applyBorder="1" applyAlignment="1" applyProtection="1">
      <alignment horizontal="center"/>
    </xf>
    <xf numFmtId="0" fontId="24" fillId="4" borderId="0" xfId="15" applyFont="1" applyFill="1" applyBorder="1" applyAlignment="1" applyProtection="1">
      <alignment horizontal="center"/>
    </xf>
    <xf numFmtId="0" fontId="37" fillId="0" borderId="0" xfId="8" applyFont="1" applyFill="1" applyBorder="1" applyAlignment="1">
      <alignment horizontal="center"/>
    </xf>
    <xf numFmtId="0" fontId="37" fillId="0" borderId="0" xfId="7" applyFont="1" applyFill="1" applyBorder="1" applyAlignment="1">
      <alignment horizontal="center"/>
    </xf>
    <xf numFmtId="0" fontId="24" fillId="0" borderId="2" xfId="16" applyFont="1" applyFill="1" applyBorder="1" applyAlignment="1" applyProtection="1">
      <alignment horizontal="right"/>
    </xf>
    <xf numFmtId="0" fontId="24" fillId="0" borderId="0" xfId="13" applyFont="1" applyFill="1" applyBorder="1" applyAlignment="1" applyProtection="1">
      <alignment horizontal="center"/>
    </xf>
    <xf numFmtId="0" fontId="24" fillId="0" borderId="2" xfId="21" applyFont="1" applyFill="1" applyBorder="1" applyAlignment="1" applyProtection="1">
      <alignment horizontal="right"/>
    </xf>
    <xf numFmtId="0" fontId="45" fillId="3" borderId="0" xfId="11" applyFont="1" applyFill="1" applyAlignment="1">
      <alignment horizontal="center"/>
    </xf>
    <xf numFmtId="0" fontId="24" fillId="0" borderId="2" xfId="23" applyFont="1" applyFill="1" applyBorder="1" applyAlignment="1" applyProtection="1">
      <alignment horizontal="center"/>
    </xf>
    <xf numFmtId="0" fontId="24" fillId="0" borderId="0" xfId="23" applyFont="1" applyFill="1" applyAlignment="1" applyProtection="1">
      <alignment horizontal="center"/>
    </xf>
    <xf numFmtId="1" fontId="24" fillId="0" borderId="0" xfId="23" applyNumberFormat="1" applyFont="1" applyFill="1" applyAlignment="1" applyProtection="1">
      <alignment horizontal="right" indent="1"/>
    </xf>
    <xf numFmtId="0" fontId="11" fillId="2" borderId="0" xfId="17" applyFont="1" applyFill="1" applyAlignment="1">
      <alignment vertical="top"/>
    </xf>
    <xf numFmtId="0" fontId="11" fillId="4" borderId="0" xfId="17" applyFont="1" applyFill="1" applyAlignment="1">
      <alignment vertical="top"/>
    </xf>
    <xf numFmtId="0" fontId="11" fillId="0" borderId="0" xfId="17" applyFont="1" applyAlignment="1">
      <alignment vertical="top"/>
    </xf>
    <xf numFmtId="0" fontId="11" fillId="2" borderId="0" xfId="22" applyFont="1" applyFill="1" applyBorder="1" applyAlignment="1" applyProtection="1">
      <alignment horizontal="left" vertical="top"/>
    </xf>
    <xf numFmtId="0" fontId="11" fillId="4" borderId="0" xfId="22" applyFont="1" applyFill="1" applyAlignment="1">
      <alignment vertical="top"/>
    </xf>
    <xf numFmtId="0" fontId="11" fillId="2" borderId="0" xfId="15" applyFont="1" applyFill="1" applyAlignment="1" applyProtection="1">
      <alignment horizontal="left" vertical="top"/>
    </xf>
    <xf numFmtId="0" fontId="11" fillId="0" borderId="0" xfId="22" applyFont="1" applyAlignment="1">
      <alignment vertical="top"/>
    </xf>
    <xf numFmtId="0" fontId="3" fillId="2" borderId="0" xfId="0" applyFont="1" applyFill="1" applyBorder="1" applyAlignment="1">
      <alignment vertical="top" wrapText="1"/>
    </xf>
    <xf numFmtId="0" fontId="3" fillId="4" borderId="0" xfId="0" applyFont="1" applyFill="1" applyBorder="1" applyAlignment="1">
      <alignment vertical="top" wrapText="1"/>
    </xf>
    <xf numFmtId="0" fontId="3" fillId="4" borderId="0" xfId="0" applyFont="1" applyFill="1" applyBorder="1" applyAlignment="1">
      <alignment vertical="top"/>
    </xf>
    <xf numFmtId="0" fontId="3" fillId="2" borderId="0" xfId="0" applyFont="1" applyFill="1" applyBorder="1" applyAlignment="1">
      <alignment vertical="top"/>
    </xf>
    <xf numFmtId="0" fontId="11" fillId="2" borderId="0" xfId="23" applyFont="1" applyFill="1" applyAlignment="1" applyProtection="1">
      <alignment horizontal="left" vertical="top"/>
    </xf>
    <xf numFmtId="0" fontId="11" fillId="4" borderId="0" xfId="23" applyFont="1" applyFill="1" applyAlignment="1">
      <alignment vertical="top"/>
    </xf>
    <xf numFmtId="0" fontId="11" fillId="0" borderId="0" xfId="23" applyFont="1" applyAlignment="1">
      <alignment vertical="top"/>
    </xf>
    <xf numFmtId="0" fontId="6" fillId="2" borderId="0" xfId="11" applyFont="1" applyFill="1" applyAlignment="1">
      <alignment vertical="top"/>
    </xf>
    <xf numFmtId="0" fontId="6" fillId="4" borderId="0" xfId="11" applyFont="1" applyFill="1" applyAlignment="1">
      <alignment vertical="top"/>
    </xf>
    <xf numFmtId="0" fontId="6" fillId="0" borderId="0" xfId="11" applyFont="1" applyAlignment="1">
      <alignment vertical="top"/>
    </xf>
    <xf numFmtId="0" fontId="28" fillId="2" borderId="0" xfId="21" applyFont="1" applyFill="1" applyAlignment="1" applyProtection="1">
      <alignment vertical="top"/>
    </xf>
    <xf numFmtId="0" fontId="11" fillId="4" borderId="0" xfId="21" applyFont="1" applyFill="1" applyAlignment="1">
      <alignment vertical="top"/>
    </xf>
    <xf numFmtId="0" fontId="11" fillId="0" borderId="0" xfId="21" applyFont="1" applyAlignment="1">
      <alignment vertical="top"/>
    </xf>
    <xf numFmtId="0" fontId="11" fillId="2" borderId="0" xfId="13" applyFont="1" applyFill="1" applyAlignment="1">
      <alignment vertical="top" wrapText="1"/>
    </xf>
    <xf numFmtId="0" fontId="11" fillId="4" borderId="0" xfId="13" applyFont="1" applyFill="1" applyBorder="1" applyAlignment="1">
      <alignment vertical="top"/>
    </xf>
    <xf numFmtId="0" fontId="11" fillId="2" borderId="0" xfId="13" applyFont="1" applyFill="1" applyAlignment="1">
      <alignment vertical="top"/>
    </xf>
    <xf numFmtId="0" fontId="11" fillId="0" borderId="0" xfId="13" applyFont="1" applyAlignment="1">
      <alignment vertical="top"/>
    </xf>
    <xf numFmtId="0" fontId="11" fillId="2" borderId="0" xfId="16" applyFont="1" applyFill="1" applyAlignment="1" applyProtection="1">
      <alignment horizontal="left" vertical="top"/>
    </xf>
    <xf numFmtId="0" fontId="11" fillId="4" borderId="0" xfId="16" applyFont="1" applyFill="1" applyAlignment="1">
      <alignment vertical="top"/>
    </xf>
    <xf numFmtId="0" fontId="11" fillId="0" borderId="0" xfId="16" applyFont="1" applyAlignment="1">
      <alignment vertical="top"/>
    </xf>
    <xf numFmtId="0" fontId="11" fillId="2" borderId="0" xfId="18" applyFont="1" applyFill="1" applyAlignment="1">
      <alignment vertical="top"/>
    </xf>
    <xf numFmtId="0" fontId="11" fillId="4" borderId="0" xfId="18" applyFont="1" applyFill="1" applyAlignment="1">
      <alignment vertical="top"/>
    </xf>
    <xf numFmtId="0" fontId="11" fillId="2" borderId="0" xfId="18" applyFont="1" applyFill="1" applyBorder="1" applyAlignment="1" applyProtection="1">
      <alignment horizontal="left" vertical="top"/>
    </xf>
    <xf numFmtId="0" fontId="11" fillId="0" borderId="0" xfId="15" applyFont="1" applyAlignment="1">
      <alignment vertical="top"/>
    </xf>
    <xf numFmtId="0" fontId="11" fillId="2" borderId="0" xfId="7" applyFont="1" applyFill="1" applyBorder="1" applyAlignment="1">
      <alignment vertical="top"/>
    </xf>
    <xf numFmtId="0" fontId="11" fillId="4" borderId="0" xfId="7" applyFont="1" applyFill="1" applyBorder="1" applyAlignment="1">
      <alignment vertical="top"/>
    </xf>
    <xf numFmtId="0" fontId="11" fillId="2" borderId="0" xfId="8" applyFont="1" applyFill="1" applyAlignment="1">
      <alignment vertical="top"/>
    </xf>
    <xf numFmtId="0" fontId="11" fillId="4" borderId="0" xfId="8" applyFont="1" applyFill="1" applyBorder="1" applyAlignment="1">
      <alignment vertical="top"/>
    </xf>
    <xf numFmtId="0" fontId="11" fillId="2" borderId="0" xfId="8" applyFont="1" applyFill="1" applyBorder="1" applyAlignment="1">
      <alignment vertical="top"/>
    </xf>
    <xf numFmtId="0" fontId="11" fillId="2" borderId="0" xfId="19" applyFont="1" applyFill="1" applyAlignment="1">
      <alignment vertical="top"/>
    </xf>
    <xf numFmtId="0" fontId="11" fillId="0" borderId="0" xfId="19" applyFont="1" applyAlignment="1">
      <alignment vertical="top"/>
    </xf>
    <xf numFmtId="0" fontId="11" fillId="2" borderId="0" xfId="9" applyFont="1" applyFill="1" applyAlignment="1">
      <alignment vertical="top"/>
    </xf>
    <xf numFmtId="0" fontId="11" fillId="0" borderId="0" xfId="9" applyFont="1" applyFill="1" applyBorder="1" applyAlignment="1">
      <alignment vertical="top"/>
    </xf>
    <xf numFmtId="0" fontId="11" fillId="0" borderId="0" xfId="9" applyFont="1" applyFill="1" applyAlignment="1">
      <alignment vertical="top"/>
    </xf>
    <xf numFmtId="0" fontId="6" fillId="4" borderId="0" xfId="9" applyFont="1" applyFill="1" applyBorder="1" applyAlignment="1">
      <alignment vertical="top"/>
    </xf>
    <xf numFmtId="0" fontId="12" fillId="2" borderId="0" xfId="9" applyFont="1" applyFill="1" applyAlignment="1">
      <alignment vertical="top"/>
    </xf>
    <xf numFmtId="0" fontId="6" fillId="4" borderId="0" xfId="9" applyFont="1" applyFill="1" applyAlignment="1">
      <alignment vertical="top"/>
    </xf>
    <xf numFmtId="0" fontId="26" fillId="4" borderId="2" xfId="22" applyFont="1" applyFill="1" applyBorder="1" applyProtection="1"/>
    <xf numFmtId="0" fontId="11" fillId="4" borderId="3" xfId="22" applyFont="1" applyFill="1" applyBorder="1"/>
    <xf numFmtId="171" fontId="11" fillId="4" borderId="3" xfId="0" applyNumberFormat="1" applyFont="1" applyFill="1" applyBorder="1"/>
    <xf numFmtId="169" fontId="25" fillId="4" borderId="3" xfId="23" applyNumberFormat="1" applyFont="1" applyFill="1" applyBorder="1" applyAlignment="1" applyProtection="1">
      <alignment horizontal="right"/>
    </xf>
    <xf numFmtId="169" fontId="24" fillId="4" borderId="3" xfId="23" applyNumberFormat="1" applyFont="1" applyFill="1" applyBorder="1" applyAlignment="1" applyProtection="1">
      <alignment horizontal="right"/>
    </xf>
    <xf numFmtId="166" fontId="3" fillId="4" borderId="0" xfId="0" applyNumberFormat="1" applyFont="1" applyFill="1" applyBorder="1" applyAlignment="1">
      <alignment horizontal="right"/>
    </xf>
    <xf numFmtId="0" fontId="11" fillId="2" borderId="0" xfId="19" applyFont="1" applyFill="1" applyBorder="1" applyAlignment="1" applyProtection="1">
      <alignment horizontal="left"/>
    </xf>
    <xf numFmtId="171" fontId="11" fillId="0" borderId="0" xfId="19" applyNumberFormat="1" applyFont="1" applyBorder="1" applyAlignment="1" applyProtection="1">
      <alignment horizontal="left"/>
    </xf>
    <xf numFmtId="165" fontId="11" fillId="4" borderId="0" xfId="22" applyNumberFormat="1" applyFont="1" applyFill="1"/>
    <xf numFmtId="169" fontId="25" fillId="4" borderId="0" xfId="23" applyNumberFormat="1" applyFont="1" applyFill="1" applyBorder="1" applyAlignment="1" applyProtection="1">
      <alignment horizontal="right"/>
    </xf>
    <xf numFmtId="169" fontId="24" fillId="4" borderId="0" xfId="23" applyNumberFormat="1" applyFont="1" applyFill="1" applyBorder="1" applyAlignment="1" applyProtection="1">
      <alignment horizontal="right"/>
    </xf>
    <xf numFmtId="2" fontId="25" fillId="0" borderId="0" xfId="23" applyNumberFormat="1" applyFont="1" applyFill="1" applyBorder="1" applyAlignment="1" applyProtection="1">
      <alignment horizontal="right"/>
    </xf>
    <xf numFmtId="2" fontId="24" fillId="0" borderId="0" xfId="23" applyNumberFormat="1" applyFont="1" applyFill="1" applyBorder="1" applyAlignment="1" applyProtection="1">
      <alignment horizontal="right"/>
    </xf>
    <xf numFmtId="2" fontId="25" fillId="0" borderId="3" xfId="23" applyNumberFormat="1" applyFont="1" applyFill="1" applyBorder="1" applyAlignment="1" applyProtection="1">
      <alignment horizontal="right"/>
    </xf>
    <xf numFmtId="2" fontId="24" fillId="0" borderId="3" xfId="23" applyNumberFormat="1" applyFont="1" applyFill="1" applyBorder="1" applyAlignment="1" applyProtection="1">
      <alignment horizontal="right"/>
    </xf>
    <xf numFmtId="2" fontId="22" fillId="0" borderId="0" xfId="8" applyNumberFormat="1" applyFont="1" applyFill="1" applyAlignment="1">
      <alignment horizontal="right"/>
    </xf>
    <xf numFmtId="2" fontId="37" fillId="0" borderId="0" xfId="8" applyNumberFormat="1" applyFont="1" applyFill="1" applyAlignment="1">
      <alignment horizontal="right"/>
    </xf>
    <xf numFmtId="0" fontId="37" fillId="4" borderId="0" xfId="0" applyFont="1" applyFill="1" applyBorder="1" applyAlignment="1">
      <alignment horizontal="right"/>
    </xf>
    <xf numFmtId="166" fontId="24" fillId="4" borderId="0" xfId="23" quotePrefix="1" applyNumberFormat="1" applyFont="1" applyFill="1" applyBorder="1" applyAlignment="1" applyProtection="1">
      <alignment horizontal="right"/>
    </xf>
    <xf numFmtId="0" fontId="37" fillId="4" borderId="0" xfId="0" applyFont="1" applyFill="1" applyBorder="1"/>
    <xf numFmtId="164" fontId="3" fillId="3" borderId="0" xfId="0" applyNumberFormat="1" applyFont="1" applyFill="1"/>
    <xf numFmtId="0" fontId="37" fillId="0" borderId="0" xfId="17" applyFont="1" applyBorder="1"/>
    <xf numFmtId="0" fontId="37" fillId="4" borderId="0" xfId="17" applyFont="1" applyFill="1"/>
    <xf numFmtId="0" fontId="37" fillId="4" borderId="0" xfId="17" applyFont="1" applyFill="1" applyAlignment="1">
      <alignment vertical="top"/>
    </xf>
    <xf numFmtId="0" fontId="37" fillId="0" borderId="0" xfId="17" applyFont="1" applyAlignment="1">
      <alignment vertical="top"/>
    </xf>
    <xf numFmtId="0" fontId="38" fillId="4" borderId="0" xfId="9" applyFont="1" applyFill="1" applyBorder="1" applyAlignment="1">
      <alignment horizontal="center"/>
    </xf>
    <xf numFmtId="165" fontId="37" fillId="4" borderId="0" xfId="22" applyNumberFormat="1" applyFont="1" applyFill="1"/>
    <xf numFmtId="0" fontId="37" fillId="4" borderId="0" xfId="22" applyFont="1" applyFill="1" applyAlignment="1">
      <alignment vertical="top"/>
    </xf>
    <xf numFmtId="0" fontId="37" fillId="0" borderId="0" xfId="22" applyFont="1" applyAlignment="1">
      <alignment vertical="top"/>
    </xf>
    <xf numFmtId="0" fontId="40" fillId="4" borderId="0" xfId="22" applyFont="1" applyFill="1"/>
    <xf numFmtId="0" fontId="40" fillId="4" borderId="0" xfId="9" applyFont="1" applyFill="1" applyBorder="1"/>
    <xf numFmtId="0" fontId="40" fillId="4" borderId="0" xfId="9" applyFont="1" applyFill="1" applyBorder="1" applyAlignment="1">
      <alignment vertical="top"/>
    </xf>
    <xf numFmtId="0" fontId="40" fillId="4" borderId="0" xfId="9" applyFont="1" applyFill="1" applyAlignment="1">
      <alignment vertical="top"/>
    </xf>
    <xf numFmtId="0" fontId="37" fillId="0" borderId="0" xfId="22" applyFont="1" applyFill="1"/>
    <xf numFmtId="0" fontId="37" fillId="0" borderId="0" xfId="9" applyFont="1" applyFill="1" applyBorder="1"/>
    <xf numFmtId="0" fontId="37" fillId="0" borderId="0" xfId="9" applyFont="1" applyFill="1" applyBorder="1" applyAlignment="1">
      <alignment vertical="top"/>
    </xf>
    <xf numFmtId="0" fontId="37" fillId="0" borderId="0" xfId="9" applyFont="1" applyFill="1" applyAlignment="1">
      <alignment vertical="top"/>
    </xf>
    <xf numFmtId="0" fontId="37" fillId="0" borderId="0" xfId="19" applyFont="1" applyAlignment="1">
      <alignment vertical="top"/>
    </xf>
    <xf numFmtId="0" fontId="37" fillId="0" borderId="0" xfId="15" applyFont="1" applyAlignment="1">
      <alignment vertical="top"/>
    </xf>
    <xf numFmtId="0" fontId="37" fillId="4" borderId="0" xfId="8" applyFont="1" applyFill="1" applyBorder="1"/>
    <xf numFmtId="0" fontId="37" fillId="4" borderId="0" xfId="8" applyFont="1" applyFill="1" applyBorder="1" applyAlignment="1">
      <alignment vertical="top"/>
    </xf>
    <xf numFmtId="0" fontId="37" fillId="4" borderId="0" xfId="7" applyFont="1" applyFill="1" applyBorder="1"/>
    <xf numFmtId="0" fontId="37" fillId="4" borderId="0" xfId="7" applyFont="1" applyFill="1" applyBorder="1" applyAlignment="1">
      <alignment vertical="top"/>
    </xf>
    <xf numFmtId="0" fontId="37" fillId="4" borderId="0" xfId="18" applyFont="1" applyFill="1"/>
    <xf numFmtId="0" fontId="37" fillId="4" borderId="0" xfId="18" applyFont="1" applyFill="1" applyAlignment="1">
      <alignment vertical="top"/>
    </xf>
    <xf numFmtId="0" fontId="37" fillId="4" borderId="0" xfId="16" applyFont="1" applyFill="1"/>
    <xf numFmtId="0" fontId="37" fillId="4" borderId="0" xfId="16" applyFont="1" applyFill="1" applyAlignment="1">
      <alignment vertical="top"/>
    </xf>
    <xf numFmtId="0" fontId="37" fillId="0" borderId="0" xfId="16" applyFont="1" applyAlignment="1">
      <alignment vertical="top"/>
    </xf>
    <xf numFmtId="0" fontId="37" fillId="4" borderId="0" xfId="13" applyFont="1" applyFill="1" applyBorder="1"/>
    <xf numFmtId="0" fontId="37" fillId="4" borderId="0" xfId="13" applyFont="1" applyFill="1" applyBorder="1" applyAlignment="1">
      <alignment vertical="top"/>
    </xf>
    <xf numFmtId="0" fontId="37" fillId="0" borderId="0" xfId="13" applyFont="1" applyAlignment="1">
      <alignment vertical="top"/>
    </xf>
    <xf numFmtId="0" fontId="37" fillId="4" borderId="0" xfId="21" applyFont="1" applyFill="1"/>
    <xf numFmtId="0" fontId="37" fillId="4" borderId="0" xfId="21" applyFont="1" applyFill="1" applyAlignment="1">
      <alignment vertical="top"/>
    </xf>
    <xf numFmtId="0" fontId="37" fillId="0" borderId="0" xfId="21" applyFont="1" applyAlignment="1">
      <alignment vertical="top"/>
    </xf>
    <xf numFmtId="0" fontId="24" fillId="0" borderId="0" xfId="21" applyFont="1" applyFill="1" applyAlignment="1" applyProtection="1">
      <alignment horizontal="right"/>
    </xf>
    <xf numFmtId="0" fontId="40" fillId="0" borderId="0" xfId="23" applyFont="1"/>
    <xf numFmtId="0" fontId="40" fillId="4" borderId="0" xfId="11" applyFont="1" applyFill="1"/>
    <xf numFmtId="0" fontId="40" fillId="4" borderId="0" xfId="11" applyFont="1" applyFill="1" applyAlignment="1">
      <alignment vertical="top"/>
    </xf>
    <xf numFmtId="0" fontId="40" fillId="0" borderId="0" xfId="11" applyFont="1" applyAlignment="1">
      <alignment vertical="top"/>
    </xf>
    <xf numFmtId="0" fontId="37" fillId="4" borderId="0" xfId="23" applyFont="1" applyFill="1" applyAlignment="1">
      <alignment vertical="top"/>
    </xf>
    <xf numFmtId="0" fontId="37" fillId="0" borderId="0" xfId="23" applyFont="1" applyAlignment="1">
      <alignment vertical="top"/>
    </xf>
    <xf numFmtId="0" fontId="37" fillId="4" borderId="0" xfId="0" applyFont="1" applyFill="1" applyBorder="1" applyAlignment="1">
      <alignment vertical="top"/>
    </xf>
    <xf numFmtId="0" fontId="37" fillId="4" borderId="0" xfId="0" applyFont="1" applyFill="1" applyBorder="1" applyAlignment="1">
      <alignment vertical="top" wrapText="1"/>
    </xf>
    <xf numFmtId="0" fontId="25" fillId="4" borderId="0" xfId="15" applyFont="1" applyFill="1" applyAlignment="1" applyProtection="1">
      <alignment horizontal="right"/>
    </xf>
    <xf numFmtId="0" fontId="0" fillId="0" borderId="0" xfId="0" applyAlignment="1">
      <alignment vertical="top" wrapText="1"/>
    </xf>
    <xf numFmtId="0" fontId="0" fillId="4" borderId="0" xfId="0" applyFill="1" applyAlignment="1">
      <alignment vertical="top" wrapText="1"/>
    </xf>
    <xf numFmtId="0" fontId="23" fillId="0" borderId="3" xfId="22" applyFont="1" applyBorder="1" applyAlignment="1"/>
    <xf numFmtId="0" fontId="0" fillId="0" borderId="3" xfId="0" applyBorder="1" applyAlignment="1"/>
    <xf numFmtId="0" fontId="23" fillId="0" borderId="3" xfId="22" applyFont="1" applyBorder="1" applyAlignment="1">
      <alignment wrapText="1"/>
    </xf>
    <xf numFmtId="0" fontId="0" fillId="0" borderId="3" xfId="0" applyBorder="1" applyAlignment="1">
      <alignment wrapText="1"/>
    </xf>
    <xf numFmtId="0" fontId="21" fillId="0" borderId="0" xfId="14" applyFont="1" applyFill="1" applyBorder="1" applyAlignment="1" applyProtection="1"/>
    <xf numFmtId="0" fontId="26" fillId="4" borderId="0" xfId="16" quotePrefix="1" applyFont="1" applyFill="1" applyBorder="1" applyAlignment="1" applyProtection="1">
      <alignment vertical="top"/>
    </xf>
    <xf numFmtId="0" fontId="3" fillId="0" borderId="0" xfId="14" applyFont="1"/>
    <xf numFmtId="0" fontId="23" fillId="0" borderId="3" xfId="6" applyBorder="1" applyAlignment="1"/>
    <xf numFmtId="0" fontId="3" fillId="2" borderId="0" xfId="14" applyFont="1" applyFill="1" applyAlignment="1"/>
    <xf numFmtId="0" fontId="26" fillId="0" borderId="2" xfId="14" applyFont="1" applyFill="1" applyBorder="1" applyAlignment="1" applyProtection="1">
      <alignment horizontal="center"/>
    </xf>
    <xf numFmtId="0" fontId="3" fillId="0" borderId="3" xfId="14" applyFont="1" applyBorder="1" applyAlignment="1">
      <alignment horizontal="center"/>
    </xf>
    <xf numFmtId="0" fontId="3" fillId="0" borderId="2" xfId="14" applyFont="1" applyBorder="1" applyAlignment="1">
      <alignment horizontal="right"/>
    </xf>
    <xf numFmtId="0" fontId="25" fillId="0" borderId="2" xfId="14" applyFont="1" applyFill="1" applyBorder="1" applyAlignment="1" applyProtection="1">
      <alignment horizontal="right"/>
    </xf>
    <xf numFmtId="0" fontId="24" fillId="0" borderId="2" xfId="14" applyFont="1" applyFill="1" applyBorder="1" applyAlignment="1" applyProtection="1">
      <alignment horizontal="right"/>
    </xf>
    <xf numFmtId="0" fontId="3" fillId="2" borderId="0" xfId="14" applyFont="1" applyFill="1" applyAlignment="1" applyProtection="1">
      <alignment horizontal="left"/>
    </xf>
    <xf numFmtId="171" fontId="3" fillId="0" borderId="0" xfId="14" applyNumberFormat="1" applyFont="1" applyAlignment="1" applyProtection="1">
      <alignment horizontal="left"/>
    </xf>
    <xf numFmtId="0" fontId="3" fillId="2" borderId="0" xfId="18" applyFont="1" applyFill="1" applyAlignment="1" applyProtection="1">
      <alignment horizontal="left"/>
    </xf>
    <xf numFmtId="171" fontId="3" fillId="0" borderId="0" xfId="18" applyNumberFormat="1" applyFont="1" applyAlignment="1" applyProtection="1">
      <alignment horizontal="left"/>
    </xf>
    <xf numFmtId="0" fontId="3" fillId="0" borderId="0" xfId="14" applyFont="1" applyAlignment="1" applyProtection="1">
      <alignment horizontal="left"/>
    </xf>
    <xf numFmtId="0" fontId="3" fillId="2" borderId="3" xfId="14" applyFont="1" applyFill="1" applyBorder="1" applyAlignment="1" applyProtection="1">
      <alignment horizontal="left"/>
    </xf>
    <xf numFmtId="171" fontId="3" fillId="0" borderId="3" xfId="14" applyNumberFormat="1" applyFont="1" applyBorder="1" applyAlignment="1" applyProtection="1">
      <alignment horizontal="left"/>
    </xf>
    <xf numFmtId="0" fontId="3" fillId="0" borderId="0" xfId="14" quotePrefix="1" applyFont="1" applyBorder="1" applyAlignment="1" applyProtection="1">
      <alignment horizontal="left"/>
    </xf>
    <xf numFmtId="0" fontId="23" fillId="0" borderId="0" xfId="6" applyBorder="1" applyAlignment="1">
      <alignment horizontal="left"/>
    </xf>
    <xf numFmtId="0" fontId="24" fillId="2" borderId="0" xfId="14" applyFont="1" applyFill="1" applyAlignment="1" applyProtection="1"/>
    <xf numFmtId="0" fontId="25" fillId="0" borderId="0" xfId="14" applyFont="1" applyFill="1" applyBorder="1" applyAlignment="1" applyProtection="1"/>
    <xf numFmtId="0" fontId="23" fillId="0" borderId="0" xfId="6" applyBorder="1" applyAlignment="1"/>
    <xf numFmtId="0" fontId="26" fillId="0" borderId="0" xfId="14" applyFont="1" applyFill="1" applyBorder="1" applyAlignment="1" applyProtection="1"/>
    <xf numFmtId="0" fontId="26" fillId="0" borderId="0" xfId="14" applyFont="1" applyFill="1" applyAlignment="1" applyProtection="1">
      <alignment horizontal="left"/>
    </xf>
    <xf numFmtId="0" fontId="23" fillId="0" borderId="0" xfId="6" applyAlignment="1">
      <alignment horizontal="left"/>
    </xf>
    <xf numFmtId="0" fontId="24" fillId="0" borderId="0" xfId="14" applyFont="1" applyFill="1" applyProtection="1"/>
    <xf numFmtId="0" fontId="28" fillId="0" borderId="0" xfId="14" applyFont="1" applyFill="1" applyProtection="1"/>
    <xf numFmtId="0" fontId="3" fillId="0" borderId="0" xfId="23" applyFont="1" applyFill="1"/>
    <xf numFmtId="0" fontId="3" fillId="0" borderId="0" xfId="23" applyFont="1"/>
    <xf numFmtId="0" fontId="3" fillId="0" borderId="0" xfId="18" applyFont="1"/>
    <xf numFmtId="0" fontId="3" fillId="0" borderId="0" xfId="23" applyFont="1" applyAlignment="1" applyProtection="1">
      <alignment horizontal="left"/>
    </xf>
    <xf numFmtId="1" fontId="3" fillId="0" borderId="0" xfId="23" applyNumberFormat="1" applyFont="1"/>
    <xf numFmtId="1" fontId="3" fillId="0" borderId="0" xfId="14" applyNumberFormat="1" applyFont="1"/>
    <xf numFmtId="164" fontId="3" fillId="0" borderId="0" xfId="14" applyNumberFormat="1" applyFont="1"/>
    <xf numFmtId="3" fontId="3" fillId="0" borderId="0" xfId="14" applyNumberFormat="1" applyFont="1"/>
    <xf numFmtId="0" fontId="3" fillId="2" borderId="0" xfId="14" applyFont="1" applyFill="1"/>
    <xf numFmtId="0" fontId="3" fillId="0" borderId="0" xfId="14" applyFont="1" applyBorder="1" applyAlignment="1">
      <alignment horizontal="right"/>
    </xf>
    <xf numFmtId="0" fontId="3" fillId="2" borderId="0" xfId="14" applyFont="1" applyFill="1" applyBorder="1" applyAlignment="1" applyProtection="1">
      <alignment horizontal="left"/>
    </xf>
    <xf numFmtId="171" fontId="3" fillId="0" borderId="0" xfId="18" applyNumberFormat="1" applyFont="1" applyBorder="1" applyAlignment="1" applyProtection="1">
      <alignment horizontal="left"/>
    </xf>
    <xf numFmtId="172" fontId="25" fillId="4" borderId="0" xfId="23" applyNumberFormat="1" applyFont="1" applyFill="1" applyBorder="1" applyAlignment="1" applyProtection="1">
      <alignment horizontal="right"/>
    </xf>
    <xf numFmtId="172" fontId="24" fillId="4" borderId="0" xfId="23" applyNumberFormat="1" applyFont="1" applyFill="1" applyBorder="1" applyAlignment="1" applyProtection="1">
      <alignment horizontal="right"/>
    </xf>
    <xf numFmtId="171" fontId="3" fillId="0" borderId="3" xfId="15" applyNumberFormat="1" applyFont="1" applyBorder="1" applyAlignment="1" applyProtection="1">
      <alignment horizontal="left"/>
    </xf>
    <xf numFmtId="172" fontId="25" fillId="4" borderId="3" xfId="23" applyNumberFormat="1" applyFont="1" applyFill="1" applyBorder="1" applyAlignment="1" applyProtection="1">
      <alignment horizontal="right"/>
    </xf>
    <xf numFmtId="172" fontId="24" fillId="4" borderId="3" xfId="23" applyNumberFormat="1" applyFont="1" applyFill="1" applyBorder="1" applyAlignment="1" applyProtection="1">
      <alignment horizontal="right"/>
    </xf>
    <xf numFmtId="0" fontId="3" fillId="0" borderId="2" xfId="14" quotePrefix="1" applyFont="1" applyBorder="1" applyAlignment="1" applyProtection="1">
      <alignment horizontal="left"/>
    </xf>
    <xf numFmtId="0" fontId="23" fillId="0" borderId="2" xfId="6" applyBorder="1" applyAlignment="1">
      <alignment horizontal="left"/>
    </xf>
    <xf numFmtId="0" fontId="3" fillId="0" borderId="0" xfId="14" quotePrefix="1" applyFont="1" applyAlignment="1" applyProtection="1">
      <alignment horizontal="left"/>
    </xf>
    <xf numFmtId="0" fontId="24" fillId="2" borderId="0" xfId="14" applyFont="1" applyFill="1" applyProtection="1"/>
    <xf numFmtId="0" fontId="25" fillId="0" borderId="0" xfId="14" applyFont="1" applyFill="1" applyAlignment="1" applyProtection="1">
      <alignment horizontal="left"/>
    </xf>
    <xf numFmtId="0" fontId="21" fillId="4" borderId="0" xfId="24" applyFont="1" applyFill="1" applyBorder="1" applyAlignment="1" applyProtection="1"/>
    <xf numFmtId="0" fontId="3" fillId="4" borderId="0" xfId="24" applyFont="1" applyFill="1" applyBorder="1" applyAlignment="1"/>
    <xf numFmtId="0" fontId="3" fillId="4" borderId="0" xfId="15" applyFont="1" applyFill="1"/>
    <xf numFmtId="0" fontId="3" fillId="2" borderId="0" xfId="15" applyFont="1" applyFill="1"/>
    <xf numFmtId="0" fontId="26" fillId="4" borderId="2" xfId="15" applyFont="1" applyFill="1" applyBorder="1" applyAlignment="1" applyProtection="1">
      <alignment horizontal="center"/>
    </xf>
    <xf numFmtId="0" fontId="22" fillId="4" borderId="3" xfId="15" applyFont="1" applyFill="1" applyBorder="1" applyAlignment="1">
      <alignment horizontal="center"/>
    </xf>
    <xf numFmtId="0" fontId="3" fillId="2" borderId="0" xfId="24" applyFont="1" applyFill="1"/>
    <xf numFmtId="0" fontId="3" fillId="2" borderId="0" xfId="24" applyFont="1" applyFill="1" applyAlignment="1" applyProtection="1">
      <alignment horizontal="left"/>
    </xf>
    <xf numFmtId="171" fontId="3" fillId="4" borderId="0" xfId="24" applyNumberFormat="1" applyFont="1" applyFill="1" applyAlignment="1" applyProtection="1">
      <alignment horizontal="left"/>
    </xf>
    <xf numFmtId="0" fontId="3" fillId="2" borderId="0" xfId="15" applyFont="1" applyFill="1" applyAlignment="1" applyProtection="1">
      <alignment horizontal="left"/>
    </xf>
    <xf numFmtId="171" fontId="22" fillId="4" borderId="3" xfId="24" applyNumberFormat="1" applyFont="1" applyFill="1" applyBorder="1" applyAlignment="1" applyProtection="1">
      <alignment horizontal="left"/>
    </xf>
    <xf numFmtId="49" fontId="3" fillId="4" borderId="0" xfId="6" quotePrefix="1" applyNumberFormat="1" applyFont="1" applyFill="1" applyBorder="1" applyAlignment="1"/>
    <xf numFmtId="0" fontId="23" fillId="0" borderId="0" xfId="6" applyAlignment="1"/>
    <xf numFmtId="0" fontId="3" fillId="2" borderId="0" xfId="15" applyFont="1" applyFill="1" applyAlignment="1" applyProtection="1">
      <alignment horizontal="left" vertical="top"/>
    </xf>
    <xf numFmtId="0" fontId="3" fillId="4" borderId="0" xfId="15" quotePrefix="1" applyFont="1" applyFill="1" applyAlignment="1">
      <alignment vertical="top"/>
    </xf>
    <xf numFmtId="0" fontId="23" fillId="4" borderId="0" xfId="6" applyFill="1" applyAlignment="1">
      <alignment vertical="top"/>
    </xf>
    <xf numFmtId="0" fontId="3" fillId="4" borderId="0" xfId="15" applyFont="1" applyFill="1" applyAlignment="1">
      <alignment vertical="top"/>
    </xf>
    <xf numFmtId="0" fontId="3" fillId="4" borderId="0" xfId="15" quotePrefix="1" applyFont="1" applyFill="1" applyAlignment="1">
      <alignment horizontal="left" vertical="top"/>
    </xf>
    <xf numFmtId="0" fontId="22" fillId="4" borderId="0" xfId="17" applyFont="1" applyFill="1" applyAlignment="1">
      <alignment vertical="top"/>
    </xf>
    <xf numFmtId="0" fontId="22" fillId="4" borderId="0" xfId="6" applyFont="1" applyFill="1" applyAlignment="1">
      <alignment vertical="top"/>
    </xf>
    <xf numFmtId="0" fontId="3" fillId="4" borderId="0" xfId="17" applyFont="1" applyFill="1" applyAlignment="1">
      <alignment vertical="top"/>
    </xf>
    <xf numFmtId="0" fontId="23" fillId="0" borderId="0" xfId="6" applyFont="1" applyAlignment="1">
      <alignment vertical="top"/>
    </xf>
    <xf numFmtId="0" fontId="23" fillId="0" borderId="0" xfId="6" applyAlignment="1">
      <alignment vertical="top"/>
    </xf>
    <xf numFmtId="0" fontId="0" fillId="0" borderId="6" xfId="0" applyBorder="1" applyAlignment="1"/>
    <xf numFmtId="0" fontId="0" fillId="0" borderId="7" xfId="0" applyBorder="1" applyAlignment="1"/>
    <xf numFmtId="0" fontId="11" fillId="0" borderId="7" xfId="23" applyFont="1" applyBorder="1"/>
    <xf numFmtId="0" fontId="37" fillId="0" borderId="7" xfId="23" applyFont="1" applyBorder="1"/>
    <xf numFmtId="0" fontId="11" fillId="0" borderId="8" xfId="23" applyFont="1" applyBorder="1"/>
    <xf numFmtId="0" fontId="3" fillId="2" borderId="0" xfId="17" applyFont="1" applyFill="1" applyProtection="1"/>
    <xf numFmtId="0" fontId="3" fillId="2" borderId="0" xfId="17" applyFont="1" applyFill="1" applyAlignment="1" applyProtection="1">
      <alignment horizontal="left"/>
    </xf>
    <xf numFmtId="0" fontId="0" fillId="0" borderId="0" xfId="0" applyAlignment="1"/>
    <xf numFmtId="49" fontId="3" fillId="4" borderId="0" xfId="0" applyNumberFormat="1" applyFont="1" applyFill="1" applyBorder="1" applyAlignment="1"/>
    <xf numFmtId="49" fontId="2" fillId="0" borderId="0" xfId="0" applyNumberFormat="1" applyFont="1" applyBorder="1" applyAlignment="1"/>
    <xf numFmtId="0" fontId="3" fillId="2" borderId="0" xfId="19" applyFont="1" applyFill="1" applyAlignment="1" applyProtection="1">
      <alignment horizontal="left"/>
    </xf>
    <xf numFmtId="171" fontId="3" fillId="0" borderId="0" xfId="19" applyNumberFormat="1" applyFont="1" applyAlignment="1" applyProtection="1">
      <alignment horizontal="left"/>
    </xf>
    <xf numFmtId="0" fontId="3" fillId="2" borderId="0" xfId="10" applyFont="1" applyFill="1"/>
    <xf numFmtId="171" fontId="12" fillId="3" borderId="0" xfId="10" applyNumberFormat="1" applyFont="1" applyFill="1" applyAlignment="1">
      <alignment vertical="center"/>
    </xf>
    <xf numFmtId="166" fontId="24" fillId="4" borderId="3" xfId="23" applyNumberFormat="1" applyFont="1" applyFill="1" applyBorder="1" applyAlignment="1" applyProtection="1">
      <alignment horizontal="right"/>
    </xf>
    <xf numFmtId="1" fontId="25" fillId="4" borderId="0" xfId="23" applyNumberFormat="1" applyFont="1" applyFill="1" applyAlignment="1" applyProtection="1">
      <alignment horizontal="right"/>
    </xf>
    <xf numFmtId="1" fontId="24" fillId="4" borderId="0" xfId="23" applyNumberFormat="1" applyFont="1" applyFill="1" applyAlignment="1" applyProtection="1">
      <alignment horizontal="right"/>
    </xf>
    <xf numFmtId="0" fontId="3" fillId="2" borderId="0" xfId="21" applyFont="1" applyFill="1" applyAlignment="1" applyProtection="1">
      <alignment horizontal="left"/>
    </xf>
    <xf numFmtId="171" fontId="3" fillId="0" borderId="0" xfId="21" applyNumberFormat="1" applyFont="1" applyAlignment="1" applyProtection="1">
      <alignment horizontal="left"/>
    </xf>
    <xf numFmtId="0" fontId="3" fillId="2" borderId="0" xfId="23" applyFont="1" applyFill="1"/>
    <xf numFmtId="0" fontId="3" fillId="2" borderId="0" xfId="23" applyFont="1" applyFill="1" applyAlignment="1" applyProtection="1">
      <alignment horizontal="left"/>
    </xf>
    <xf numFmtId="171" fontId="3" fillId="4" borderId="0" xfId="23" applyNumberFormat="1" applyFont="1" applyFill="1" applyAlignment="1" applyProtection="1">
      <alignment horizontal="left"/>
    </xf>
    <xf numFmtId="0" fontId="25" fillId="4" borderId="0" xfId="23" applyFont="1" applyFill="1" applyBorder="1" applyAlignment="1" applyProtection="1">
      <alignment horizontal="center"/>
    </xf>
    <xf numFmtId="0" fontId="24" fillId="4" borderId="0" xfId="23" applyFont="1" applyFill="1" applyBorder="1" applyAlignment="1" applyProtection="1">
      <alignment horizontal="center"/>
    </xf>
    <xf numFmtId="164" fontId="11" fillId="4" borderId="0" xfId="23" applyNumberFormat="1" applyFont="1" applyFill="1" applyBorder="1"/>
    <xf numFmtId="164" fontId="37" fillId="4" borderId="0" xfId="23" applyNumberFormat="1" applyFont="1" applyFill="1" applyBorder="1"/>
    <xf numFmtId="171" fontId="3" fillId="0" borderId="0" xfId="23" applyNumberFormat="1" applyFont="1" applyAlignment="1" applyProtection="1">
      <alignment horizontal="left"/>
    </xf>
    <xf numFmtId="0" fontId="22" fillId="4" borderId="0" xfId="0" applyFont="1" applyFill="1" applyBorder="1"/>
    <xf numFmtId="164" fontId="22" fillId="4" borderId="0" xfId="23" applyNumberFormat="1" applyFont="1" applyFill="1"/>
    <xf numFmtId="3" fontId="37" fillId="4" borderId="0" xfId="21" applyNumberFormat="1" applyFont="1" applyFill="1" applyAlignment="1">
      <alignment vertical="top"/>
    </xf>
    <xf numFmtId="171" fontId="3" fillId="0" borderId="3" xfId="19" applyNumberFormat="1" applyFont="1" applyBorder="1" applyAlignment="1" applyProtection="1">
      <alignment horizontal="left"/>
    </xf>
    <xf numFmtId="171" fontId="3" fillId="0" borderId="0" xfId="22" applyNumberFormat="1" applyFont="1" applyAlignment="1" applyProtection="1">
      <alignment horizontal="left"/>
    </xf>
    <xf numFmtId="0" fontId="22" fillId="4" borderId="0" xfId="0" applyFont="1" applyFill="1" applyBorder="1" applyAlignment="1">
      <alignment vertical="top"/>
    </xf>
    <xf numFmtId="0" fontId="22" fillId="4" borderId="0" xfId="0" applyFont="1" applyFill="1" applyBorder="1" applyAlignment="1">
      <alignment vertical="top" wrapText="1"/>
    </xf>
    <xf numFmtId="0" fontId="22" fillId="0" borderId="0" xfId="22" applyFont="1"/>
    <xf numFmtId="166" fontId="25" fillId="0" borderId="0" xfId="22" applyNumberFormat="1" applyFont="1" applyFill="1" applyAlignment="1" applyProtection="1">
      <alignment horizontal="center"/>
    </xf>
    <xf numFmtId="0" fontId="22" fillId="4" borderId="0" xfId="22" applyFont="1" applyFill="1"/>
    <xf numFmtId="165" fontId="22" fillId="4" borderId="0" xfId="22" applyNumberFormat="1" applyFont="1" applyFill="1"/>
    <xf numFmtId="0" fontId="22" fillId="4" borderId="0" xfId="22" applyFont="1" applyFill="1" applyAlignment="1">
      <alignment vertical="top"/>
    </xf>
    <xf numFmtId="0" fontId="22" fillId="0" borderId="0" xfId="22" applyFont="1" applyAlignment="1">
      <alignment vertical="top"/>
    </xf>
    <xf numFmtId="0" fontId="22" fillId="0" borderId="7" xfId="23" applyFont="1" applyBorder="1"/>
    <xf numFmtId="0" fontId="22" fillId="0" borderId="0" xfId="23" applyFont="1"/>
    <xf numFmtId="0" fontId="22" fillId="4" borderId="0" xfId="23" applyFont="1" applyFill="1"/>
    <xf numFmtId="0" fontId="22" fillId="4" borderId="0" xfId="23" applyFont="1" applyFill="1" applyAlignment="1">
      <alignment vertical="top"/>
    </xf>
    <xf numFmtId="0" fontId="22" fillId="0" borderId="0" xfId="23" applyFont="1" applyAlignment="1">
      <alignment vertical="top"/>
    </xf>
    <xf numFmtId="0" fontId="47" fillId="0" borderId="0" xfId="11" applyFont="1"/>
    <xf numFmtId="0" fontId="47" fillId="0" borderId="0" xfId="23" applyFont="1"/>
    <xf numFmtId="0" fontId="48" fillId="3" borderId="0" xfId="11" applyFont="1" applyFill="1" applyAlignment="1">
      <alignment horizontal="center"/>
    </xf>
    <xf numFmtId="0" fontId="47" fillId="4" borderId="0" xfId="11" applyFont="1" applyFill="1"/>
    <xf numFmtId="0" fontId="47" fillId="4" borderId="0" xfId="11" applyFont="1" applyFill="1" applyAlignment="1">
      <alignment vertical="top"/>
    </xf>
    <xf numFmtId="0" fontId="47" fillId="0" borderId="0" xfId="11" applyFont="1" applyAlignment="1">
      <alignment vertical="top"/>
    </xf>
    <xf numFmtId="0" fontId="22" fillId="0" borderId="0" xfId="21" applyFont="1"/>
    <xf numFmtId="0" fontId="22" fillId="4" borderId="0" xfId="21" applyFont="1" applyFill="1"/>
    <xf numFmtId="0" fontId="22" fillId="4" borderId="0" xfId="21" applyFont="1" applyFill="1" applyAlignment="1">
      <alignment vertical="top"/>
    </xf>
    <xf numFmtId="0" fontId="22" fillId="0" borderId="0" xfId="21" applyFont="1" applyAlignment="1">
      <alignment vertical="top"/>
    </xf>
    <xf numFmtId="0" fontId="25" fillId="0" borderId="0" xfId="21" applyFont="1" applyFill="1" applyAlignment="1" applyProtection="1">
      <alignment horizontal="right"/>
    </xf>
    <xf numFmtId="0" fontId="22" fillId="0" borderId="0" xfId="13" applyFont="1"/>
    <xf numFmtId="2" fontId="49" fillId="4" borderId="0" xfId="13" applyNumberFormat="1" applyFont="1" applyFill="1" applyAlignment="1" applyProtection="1">
      <alignment horizontal="center"/>
    </xf>
    <xf numFmtId="0" fontId="22" fillId="4" borderId="0" xfId="13" applyFont="1" applyFill="1" applyBorder="1"/>
    <xf numFmtId="0" fontId="22" fillId="4" borderId="0" xfId="13" applyFont="1" applyFill="1" applyBorder="1" applyAlignment="1">
      <alignment vertical="top"/>
    </xf>
    <xf numFmtId="0" fontId="22" fillId="0" borderId="0" xfId="13" applyFont="1" applyAlignment="1">
      <alignment vertical="top"/>
    </xf>
    <xf numFmtId="0" fontId="22" fillId="0" borderId="0" xfId="16" applyFont="1"/>
    <xf numFmtId="0" fontId="22" fillId="4" borderId="0" xfId="16" applyFont="1" applyFill="1"/>
    <xf numFmtId="0" fontId="22" fillId="4" borderId="0" xfId="16" applyFont="1" applyFill="1" applyAlignment="1">
      <alignment vertical="top"/>
    </xf>
    <xf numFmtId="0" fontId="22" fillId="0" borderId="0" xfId="16" applyFont="1" applyAlignment="1">
      <alignment vertical="top"/>
    </xf>
    <xf numFmtId="0" fontId="22" fillId="0" borderId="0" xfId="18" applyFont="1"/>
    <xf numFmtId="0" fontId="22" fillId="4" borderId="0" xfId="18" applyFont="1" applyFill="1"/>
    <xf numFmtId="0" fontId="22" fillId="4" borderId="0" xfId="18" applyFont="1" applyFill="1" applyAlignment="1">
      <alignment vertical="top"/>
    </xf>
    <xf numFmtId="0" fontId="22" fillId="0" borderId="0" xfId="15" applyFont="1" applyAlignment="1">
      <alignment vertical="top"/>
    </xf>
    <xf numFmtId="0" fontId="22" fillId="0" borderId="0" xfId="7" applyFont="1"/>
    <xf numFmtId="1" fontId="25" fillId="4" borderId="0" xfId="7" applyNumberFormat="1" applyFont="1" applyFill="1" applyBorder="1" applyAlignment="1" applyProtection="1">
      <alignment horizontal="center"/>
    </xf>
    <xf numFmtId="0" fontId="22" fillId="4" borderId="0" xfId="7" applyFont="1" applyFill="1" applyBorder="1"/>
    <xf numFmtId="0" fontId="22" fillId="4" borderId="0" xfId="7" applyFont="1" applyFill="1" applyBorder="1" applyAlignment="1">
      <alignment vertical="top"/>
    </xf>
    <xf numFmtId="0" fontId="22" fillId="0" borderId="0" xfId="8" applyFont="1"/>
    <xf numFmtId="0" fontId="22" fillId="4" borderId="0" xfId="8" applyFont="1" applyFill="1" applyBorder="1"/>
    <xf numFmtId="0" fontId="22" fillId="4" borderId="0" xfId="8" applyFont="1" applyFill="1" applyBorder="1" applyAlignment="1">
      <alignment vertical="top"/>
    </xf>
    <xf numFmtId="165" fontId="25" fillId="0" borderId="0" xfId="8" applyNumberFormat="1" applyFont="1" applyFill="1" applyAlignment="1" applyProtection="1">
      <alignment horizontal="center"/>
    </xf>
    <xf numFmtId="0" fontId="22" fillId="0" borderId="0" xfId="8" quotePrefix="1" applyFont="1"/>
    <xf numFmtId="165" fontId="22" fillId="0" borderId="0" xfId="8" quotePrefix="1" applyNumberFormat="1" applyFont="1"/>
    <xf numFmtId="165" fontId="22" fillId="0" borderId="0" xfId="8" applyNumberFormat="1" applyFont="1"/>
    <xf numFmtId="0" fontId="20" fillId="0" borderId="3" xfId="6" applyFont="1" applyBorder="1" applyAlignment="1"/>
    <xf numFmtId="0" fontId="20" fillId="0" borderId="0" xfId="6" applyFont="1" applyBorder="1" applyAlignment="1">
      <alignment horizontal="left"/>
    </xf>
    <xf numFmtId="0" fontId="20" fillId="0" borderId="0" xfId="6" applyFont="1" applyBorder="1" applyAlignment="1"/>
    <xf numFmtId="0" fontId="20" fillId="0" borderId="0" xfId="6" applyFont="1" applyAlignment="1">
      <alignment horizontal="left"/>
    </xf>
    <xf numFmtId="0" fontId="25" fillId="0" borderId="0" xfId="14" applyFont="1" applyFill="1" applyProtection="1"/>
    <xf numFmtId="1" fontId="22" fillId="0" borderId="0" xfId="23" applyNumberFormat="1" applyFont="1"/>
    <xf numFmtId="1" fontId="22" fillId="0" borderId="0" xfId="14" applyNumberFormat="1" applyFont="1"/>
    <xf numFmtId="164" fontId="22" fillId="0" borderId="0" xfId="14" applyNumberFormat="1" applyFont="1"/>
    <xf numFmtId="3" fontId="22" fillId="0" borderId="0" xfId="14" applyNumberFormat="1" applyFont="1"/>
    <xf numFmtId="0" fontId="22" fillId="0" borderId="0" xfId="14" applyFont="1"/>
    <xf numFmtId="0" fontId="22" fillId="0" borderId="2" xfId="14" applyFont="1" applyBorder="1" applyAlignment="1">
      <alignment horizontal="right"/>
    </xf>
    <xf numFmtId="0" fontId="22" fillId="0" borderId="0" xfId="14" applyFont="1" applyBorder="1" applyAlignment="1">
      <alignment horizontal="right"/>
    </xf>
    <xf numFmtId="0" fontId="20" fillId="0" borderId="2" xfId="6" applyFont="1" applyBorder="1" applyAlignment="1">
      <alignment horizontal="left"/>
    </xf>
    <xf numFmtId="0" fontId="22" fillId="4" borderId="0" xfId="24" applyFont="1" applyFill="1" applyBorder="1" applyAlignment="1"/>
    <xf numFmtId="0" fontId="20" fillId="0" borderId="0" xfId="6" applyFont="1" applyAlignment="1"/>
    <xf numFmtId="0" fontId="20" fillId="4" borderId="0" xfId="6" applyFont="1" applyFill="1" applyAlignment="1">
      <alignment vertical="top"/>
    </xf>
    <xf numFmtId="0" fontId="22" fillId="4" borderId="0" xfId="15" quotePrefix="1" applyFont="1" applyFill="1" applyAlignment="1">
      <alignment horizontal="left" vertical="top"/>
    </xf>
    <xf numFmtId="0" fontId="20" fillId="0" borderId="0" xfId="6" applyFont="1" applyAlignment="1">
      <alignment vertical="top"/>
    </xf>
    <xf numFmtId="0" fontId="22" fillId="0" borderId="0" xfId="19" applyFont="1"/>
    <xf numFmtId="0" fontId="25" fillId="0" borderId="2" xfId="19" applyFont="1" applyFill="1" applyBorder="1" applyAlignment="1" applyProtection="1">
      <alignment horizontal="center"/>
    </xf>
    <xf numFmtId="0" fontId="22" fillId="0" borderId="0" xfId="19" applyFont="1" applyAlignment="1">
      <alignment vertical="top"/>
    </xf>
    <xf numFmtId="0" fontId="22" fillId="0" borderId="0" xfId="22" applyFont="1" applyFill="1"/>
    <xf numFmtId="164" fontId="25" fillId="0" borderId="0" xfId="9" applyNumberFormat="1" applyFont="1" applyFill="1" applyAlignment="1" applyProtection="1">
      <alignment horizontal="center"/>
    </xf>
    <xf numFmtId="0" fontId="22" fillId="0" borderId="0" xfId="9" applyFont="1" applyFill="1" applyBorder="1"/>
    <xf numFmtId="0" fontId="22" fillId="0" borderId="0" xfId="9" applyFont="1" applyFill="1" applyBorder="1" applyAlignment="1">
      <alignment vertical="top"/>
    </xf>
    <xf numFmtId="0" fontId="22" fillId="0" borderId="0" xfId="9" applyFont="1" applyFill="1" applyAlignment="1">
      <alignment vertical="top"/>
    </xf>
    <xf numFmtId="0" fontId="50" fillId="4" borderId="0" xfId="9" applyFont="1" applyFill="1" applyBorder="1" applyAlignment="1">
      <alignment horizontal="center"/>
    </xf>
    <xf numFmtId="0" fontId="47" fillId="4" borderId="0" xfId="9" applyFont="1" applyFill="1"/>
    <xf numFmtId="0" fontId="47" fillId="4" borderId="0" xfId="22" applyFont="1" applyFill="1"/>
    <xf numFmtId="164" fontId="14" fillId="4" borderId="0" xfId="9" applyNumberFormat="1" applyFont="1" applyFill="1" applyAlignment="1" applyProtection="1">
      <alignment horizontal="center"/>
    </xf>
    <xf numFmtId="0" fontId="47" fillId="4" borderId="0" xfId="9" applyFont="1" applyFill="1" applyBorder="1" applyAlignment="1">
      <alignment vertical="top"/>
    </xf>
    <xf numFmtId="0" fontId="47" fillId="4" borderId="0" xfId="9" applyFont="1" applyFill="1" applyAlignment="1">
      <alignment vertical="top"/>
    </xf>
    <xf numFmtId="2" fontId="24" fillId="0" borderId="0" xfId="23" applyNumberFormat="1" applyFont="1" applyFill="1" applyAlignment="1" applyProtection="1">
      <alignment horizontal="right" indent="1"/>
    </xf>
    <xf numFmtId="0" fontId="3" fillId="2" borderId="0" xfId="17" applyFont="1" applyFill="1" applyBorder="1" applyAlignment="1" applyProtection="1">
      <alignment horizontal="left"/>
    </xf>
    <xf numFmtId="0" fontId="0" fillId="0" borderId="0" xfId="0" applyAlignment="1">
      <alignment vertical="top" wrapText="1"/>
    </xf>
    <xf numFmtId="0" fontId="3" fillId="4" borderId="0" xfId="0" applyFont="1" applyFill="1" applyBorder="1" applyAlignment="1">
      <alignment vertical="top" wrapText="1"/>
    </xf>
    <xf numFmtId="171" fontId="3" fillId="0" borderId="3" xfId="21" applyNumberFormat="1" applyFont="1" applyBorder="1" applyAlignment="1" applyProtection="1">
      <alignment horizontal="left"/>
    </xf>
    <xf numFmtId="171" fontId="3" fillId="0" borderId="0" xfId="21" applyNumberFormat="1" applyFont="1" applyBorder="1" applyAlignment="1" applyProtection="1">
      <alignment horizontal="left"/>
    </xf>
    <xf numFmtId="3" fontId="11" fillId="4" borderId="0" xfId="21" applyNumberFormat="1" applyFont="1" applyFill="1" applyAlignment="1">
      <alignment vertical="top"/>
    </xf>
    <xf numFmtId="2" fontId="24" fillId="0" borderId="0" xfId="23" applyNumberFormat="1" applyFont="1" applyFill="1" applyAlignment="1" applyProtection="1">
      <alignment horizontal="center"/>
    </xf>
    <xf numFmtId="166" fontId="26" fillId="4" borderId="0" xfId="23" applyNumberFormat="1" applyFont="1" applyFill="1" applyBorder="1" applyAlignment="1" applyProtection="1">
      <alignment horizontal="right"/>
    </xf>
    <xf numFmtId="2" fontId="24" fillId="0" borderId="2" xfId="21" applyNumberFormat="1" applyFont="1" applyFill="1" applyBorder="1" applyAlignment="1" applyProtection="1">
      <alignment horizontal="right"/>
    </xf>
    <xf numFmtId="0" fontId="3" fillId="4" borderId="0" xfId="0" quotePrefix="1" applyFont="1" applyFill="1" applyBorder="1" applyAlignment="1">
      <alignment vertical="top" wrapText="1"/>
    </xf>
    <xf numFmtId="164" fontId="51" fillId="4" borderId="0" xfId="23" applyNumberFormat="1" applyFont="1" applyFill="1"/>
    <xf numFmtId="0" fontId="0" fillId="0" borderId="0" xfId="0" applyAlignment="1">
      <alignment horizontal="left"/>
    </xf>
    <xf numFmtId="49" fontId="0" fillId="0" borderId="0" xfId="0" applyNumberFormat="1" applyAlignment="1">
      <alignment horizontal="left"/>
    </xf>
    <xf numFmtId="0" fontId="1" fillId="0" borderId="0" xfId="26"/>
    <xf numFmtId="0" fontId="54" fillId="0" borderId="0" xfId="26" applyFont="1"/>
    <xf numFmtId="0" fontId="52" fillId="0" borderId="0" xfId="26" applyFont="1"/>
    <xf numFmtId="0" fontId="53" fillId="0" borderId="0" xfId="26" applyFont="1"/>
    <xf numFmtId="171" fontId="54" fillId="0" borderId="0" xfId="26" applyNumberFormat="1" applyFont="1"/>
    <xf numFmtId="0" fontId="55" fillId="0" borderId="0" xfId="26" applyFont="1"/>
    <xf numFmtId="0" fontId="54" fillId="5" borderId="0" xfId="26" applyFont="1" applyFill="1"/>
    <xf numFmtId="0" fontId="54" fillId="0" borderId="12" xfId="26" applyFont="1" applyBorder="1"/>
    <xf numFmtId="0" fontId="54" fillId="0" borderId="13" xfId="26" applyFont="1" applyBorder="1"/>
    <xf numFmtId="0" fontId="55" fillId="0" borderId="14" xfId="26" applyFont="1" applyBorder="1" applyAlignment="1">
      <alignment horizontal="center"/>
    </xf>
    <xf numFmtId="0" fontId="54" fillId="5" borderId="3" xfId="26" applyFont="1" applyFill="1" applyBorder="1"/>
    <xf numFmtId="171" fontId="54" fillId="0" borderId="3" xfId="26" applyNumberFormat="1" applyFont="1" applyBorder="1"/>
    <xf numFmtId="0" fontId="54" fillId="5" borderId="0" xfId="26" applyFont="1" applyFill="1" applyBorder="1"/>
    <xf numFmtId="0" fontId="54" fillId="0" borderId="0" xfId="26" applyFont="1" applyBorder="1"/>
    <xf numFmtId="0" fontId="1" fillId="0" borderId="0" xfId="26" applyBorder="1"/>
    <xf numFmtId="171" fontId="54" fillId="0" borderId="0" xfId="26" quotePrefix="1" applyNumberFormat="1" applyFont="1" applyBorder="1"/>
    <xf numFmtId="3" fontId="55" fillId="0" borderId="0" xfId="26" applyNumberFormat="1" applyFont="1"/>
    <xf numFmtId="3" fontId="55" fillId="0" borderId="0" xfId="26" quotePrefix="1" applyNumberFormat="1" applyFont="1" applyAlignment="1">
      <alignment horizontal="right"/>
    </xf>
    <xf numFmtId="0" fontId="56" fillId="0" borderId="0" xfId="26" applyFont="1"/>
    <xf numFmtId="3" fontId="55" fillId="0" borderId="3" xfId="26" applyNumberFormat="1" applyFont="1" applyBorder="1"/>
    <xf numFmtId="3" fontId="57" fillId="0" borderId="0" xfId="26" applyNumberFormat="1" applyFont="1"/>
    <xf numFmtId="0" fontId="57" fillId="0" borderId="0" xfId="26" applyFont="1"/>
    <xf numFmtId="0" fontId="58" fillId="0" borderId="0" xfId="26" applyFont="1"/>
    <xf numFmtId="3" fontId="57" fillId="0" borderId="3" xfId="26" applyNumberFormat="1" applyFont="1" applyBorder="1"/>
    <xf numFmtId="2" fontId="37" fillId="4" borderId="0" xfId="22" applyNumberFormat="1" applyFont="1" applyFill="1"/>
    <xf numFmtId="0" fontId="22" fillId="0" borderId="0" xfId="17" applyFont="1" applyBorder="1"/>
    <xf numFmtId="0" fontId="22" fillId="4" borderId="0" xfId="17" applyFont="1" applyFill="1"/>
    <xf numFmtId="0" fontId="22" fillId="0" borderId="0" xfId="17" applyFont="1" applyAlignment="1">
      <alignment vertical="top"/>
    </xf>
    <xf numFmtId="0" fontId="22" fillId="0" borderId="0" xfId="17" applyFont="1"/>
    <xf numFmtId="0" fontId="56" fillId="0" borderId="0" xfId="26" applyFont="1" applyBorder="1"/>
    <xf numFmtId="2" fontId="25" fillId="0" borderId="2" xfId="21" applyNumberFormat="1" applyFont="1" applyFill="1" applyBorder="1" applyAlignment="1" applyProtection="1">
      <alignment horizontal="right"/>
    </xf>
    <xf numFmtId="2" fontId="37" fillId="4" borderId="0" xfId="23" applyNumberFormat="1" applyFont="1" applyFill="1"/>
    <xf numFmtId="2" fontId="25" fillId="0" borderId="0" xfId="23" applyNumberFormat="1" applyFont="1" applyFill="1" applyAlignment="1" applyProtection="1">
      <alignment horizontal="center"/>
    </xf>
    <xf numFmtId="0" fontId="23" fillId="6" borderId="3" xfId="22" applyFont="1" applyFill="1" applyBorder="1" applyAlignment="1"/>
    <xf numFmtId="0" fontId="0" fillId="6" borderId="3" xfId="0" applyFill="1" applyBorder="1" applyAlignment="1"/>
    <xf numFmtId="3" fontId="47" fillId="4" borderId="0" xfId="9" applyNumberFormat="1" applyFont="1" applyFill="1" applyBorder="1"/>
    <xf numFmtId="0" fontId="3" fillId="0" borderId="0" xfId="19" applyFont="1" applyAlignment="1" applyProtection="1">
      <alignment horizontal="left"/>
    </xf>
    <xf numFmtId="0" fontId="11" fillId="4" borderId="0" xfId="17" quotePrefix="1" applyFont="1" applyFill="1" applyAlignment="1">
      <alignment horizontal="left" vertical="top" wrapText="1"/>
    </xf>
    <xf numFmtId="0" fontId="0" fillId="4" borderId="0" xfId="0" applyFill="1" applyAlignment="1">
      <alignment horizontal="left" vertical="top" wrapText="1"/>
    </xf>
    <xf numFmtId="0" fontId="0" fillId="0" borderId="0" xfId="0" applyAlignment="1">
      <alignment horizontal="left" vertical="top" wrapText="1"/>
    </xf>
    <xf numFmtId="0" fontId="11" fillId="4" borderId="0" xfId="17" applyFont="1" applyFill="1" applyAlignment="1">
      <alignment vertical="top" wrapText="1"/>
    </xf>
    <xf numFmtId="0" fontId="23" fillId="0" borderId="0" xfId="0" applyFont="1" applyAlignment="1">
      <alignment vertical="top" wrapText="1"/>
    </xf>
    <xf numFmtId="0" fontId="0" fillId="0" borderId="0" xfId="0" applyAlignment="1">
      <alignment vertical="top" wrapText="1"/>
    </xf>
    <xf numFmtId="0" fontId="22" fillId="0" borderId="0" xfId="17" applyFont="1" applyAlignment="1">
      <alignment vertical="top" wrapText="1"/>
    </xf>
    <xf numFmtId="0" fontId="11" fillId="0" borderId="0" xfId="17" applyFont="1" applyAlignment="1">
      <alignment vertical="top" wrapText="1"/>
    </xf>
    <xf numFmtId="0" fontId="22" fillId="4" borderId="0" xfId="17" applyFont="1" applyFill="1" applyAlignment="1">
      <alignment vertical="top" wrapText="1"/>
    </xf>
    <xf numFmtId="0" fontId="0" fillId="4" borderId="0" xfId="0" applyFill="1" applyAlignment="1">
      <alignment vertical="top" wrapText="1"/>
    </xf>
    <xf numFmtId="0" fontId="37" fillId="4" borderId="0" xfId="17" applyFont="1" applyFill="1" applyAlignment="1">
      <alignment vertical="top" wrapText="1"/>
    </xf>
    <xf numFmtId="0" fontId="35" fillId="4" borderId="0" xfId="5" applyFont="1" applyFill="1" applyBorder="1" applyAlignment="1" applyProtection="1">
      <alignment horizontal="center" vertical="center" wrapText="1"/>
    </xf>
    <xf numFmtId="0" fontId="35" fillId="4" borderId="0" xfId="5" applyFont="1" applyFill="1" applyAlignment="1" applyProtection="1">
      <alignment horizontal="center" vertical="center" wrapText="1"/>
    </xf>
    <xf numFmtId="0" fontId="22" fillId="3" borderId="4" xfId="8" applyFont="1" applyFill="1" applyBorder="1" applyAlignment="1">
      <alignment horizontal="center"/>
    </xf>
    <xf numFmtId="0" fontId="20" fillId="0" borderId="9" xfId="0" applyFont="1" applyBorder="1" applyAlignment="1">
      <alignment horizontal="center"/>
    </xf>
    <xf numFmtId="0" fontId="20" fillId="0" borderId="10" xfId="0" applyFon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21" fillId="0" borderId="0" xfId="17" applyFont="1" applyFill="1" applyBorder="1" applyAlignment="1" applyProtection="1"/>
    <xf numFmtId="0" fontId="0" fillId="0" borderId="0" xfId="0" applyAlignment="1"/>
    <xf numFmtId="0" fontId="25" fillId="0" borderId="4" xfId="8" applyFont="1" applyFill="1" applyBorder="1" applyAlignment="1" applyProtection="1">
      <alignment horizontal="center"/>
    </xf>
    <xf numFmtId="0" fontId="25" fillId="0" borderId="9" xfId="8" applyFont="1" applyFill="1" applyBorder="1" applyAlignment="1" applyProtection="1">
      <alignment horizontal="center"/>
    </xf>
    <xf numFmtId="49" fontId="11" fillId="4" borderId="0" xfId="0" quotePrefix="1" applyNumberFormat="1" applyFont="1" applyFill="1" applyBorder="1" applyAlignment="1"/>
    <xf numFmtId="0" fontId="23" fillId="4" borderId="0" xfId="0" applyFont="1" applyFill="1" applyAlignment="1">
      <alignment horizontal="left" vertical="top" wrapText="1"/>
    </xf>
    <xf numFmtId="49" fontId="11" fillId="4" borderId="0" xfId="0" applyNumberFormat="1" applyFont="1" applyFill="1" applyBorder="1" applyAlignment="1"/>
    <xf numFmtId="0" fontId="22" fillId="0" borderId="0" xfId="18" applyFont="1" applyAlignment="1">
      <alignment vertical="top" wrapText="1"/>
    </xf>
    <xf numFmtId="0" fontId="37" fillId="0" borderId="0" xfId="22" applyFont="1" applyAlignment="1">
      <alignment vertical="top" wrapText="1"/>
    </xf>
    <xf numFmtId="0" fontId="21" fillId="0" borderId="0" xfId="22" applyFont="1" applyFill="1" applyAlignment="1" applyProtection="1"/>
    <xf numFmtId="0" fontId="11" fillId="0" borderId="0" xfId="22" applyFont="1" applyAlignment="1">
      <alignment vertical="top" wrapText="1"/>
    </xf>
    <xf numFmtId="0" fontId="3" fillId="4" borderId="0" xfId="22" quotePrefix="1" applyFont="1" applyFill="1" applyBorder="1" applyAlignment="1">
      <alignment horizontal="justify" vertical="top" wrapText="1"/>
    </xf>
    <xf numFmtId="0" fontId="11" fillId="4" borderId="0" xfId="22" quotePrefix="1" applyFont="1" applyFill="1" applyBorder="1" applyAlignment="1">
      <alignment horizontal="justify" vertical="top" wrapText="1"/>
    </xf>
    <xf numFmtId="0" fontId="11" fillId="4" borderId="2" xfId="22" applyFont="1" applyFill="1" applyBorder="1" applyAlignment="1">
      <alignment horizontal="justify"/>
    </xf>
    <xf numFmtId="0" fontId="11" fillId="4" borderId="2" xfId="22" applyFont="1" applyFill="1" applyBorder="1" applyAlignment="1"/>
    <xf numFmtId="0" fontId="22" fillId="4" borderId="0" xfId="0" applyNumberFormat="1" applyFont="1" applyFill="1" applyBorder="1" applyAlignment="1">
      <alignment vertical="top" wrapText="1"/>
    </xf>
    <xf numFmtId="0" fontId="3" fillId="4" borderId="0" xfId="0" applyFont="1" applyFill="1" applyBorder="1" applyAlignment="1">
      <alignment vertical="top" wrapText="1"/>
    </xf>
    <xf numFmtId="0" fontId="18" fillId="4" borderId="11" xfId="0" applyFont="1" applyFill="1" applyBorder="1" applyAlignment="1"/>
    <xf numFmtId="0" fontId="3" fillId="4" borderId="0" xfId="0" applyFont="1" applyFill="1" applyBorder="1" applyAlignment="1">
      <alignment horizontal="left" vertical="top" wrapText="1"/>
    </xf>
    <xf numFmtId="49" fontId="3" fillId="4" borderId="0" xfId="0" applyNumberFormat="1" applyFont="1" applyFill="1" applyBorder="1" applyAlignment="1"/>
    <xf numFmtId="0" fontId="3" fillId="4" borderId="0" xfId="0" quotePrefix="1" applyFont="1" applyFill="1" applyBorder="1" applyAlignment="1">
      <alignment vertical="top" wrapText="1"/>
    </xf>
    <xf numFmtId="0" fontId="18" fillId="6" borderId="11" xfId="0" applyFont="1" applyFill="1" applyBorder="1" applyAlignment="1"/>
    <xf numFmtId="0" fontId="0" fillId="6" borderId="0" xfId="0" applyFill="1" applyAlignment="1"/>
    <xf numFmtId="0" fontId="18" fillId="4" borderId="0" xfId="0" applyFont="1" applyFill="1" applyBorder="1" applyAlignment="1">
      <alignment horizontal="left"/>
    </xf>
    <xf numFmtId="0" fontId="11" fillId="4" borderId="0" xfId="23" applyFont="1" applyFill="1" applyBorder="1" applyAlignment="1" applyProtection="1">
      <alignment horizontal="left" vertical="top" wrapText="1"/>
    </xf>
    <xf numFmtId="0" fontId="3" fillId="4" borderId="0" xfId="23" quotePrefix="1" applyFont="1" applyFill="1" applyBorder="1" applyAlignment="1" applyProtection="1">
      <alignment horizontal="left" vertical="top" wrapText="1"/>
    </xf>
    <xf numFmtId="0" fontId="11" fillId="4" borderId="0" xfId="23" quotePrefix="1" applyFont="1" applyFill="1" applyBorder="1" applyAlignment="1" applyProtection="1">
      <alignment horizontal="left" vertical="top" wrapText="1"/>
    </xf>
    <xf numFmtId="0" fontId="21" fillId="0" borderId="0" xfId="23" applyFont="1" applyFill="1" applyAlignment="1" applyProtection="1"/>
    <xf numFmtId="0" fontId="11" fillId="0" borderId="0" xfId="23" applyFont="1" applyAlignment="1"/>
    <xf numFmtId="0" fontId="21" fillId="4" borderId="0" xfId="23" applyFont="1" applyFill="1" applyAlignment="1" applyProtection="1"/>
    <xf numFmtId="0" fontId="23" fillId="4" borderId="0" xfId="23" applyFont="1" applyFill="1" applyAlignment="1"/>
    <xf numFmtId="0" fontId="11" fillId="0" borderId="0" xfId="0" applyFont="1" applyAlignment="1">
      <alignment vertical="top" wrapText="1"/>
    </xf>
    <xf numFmtId="0" fontId="20" fillId="0" borderId="0" xfId="11" applyFont="1" applyBorder="1" applyAlignment="1"/>
    <xf numFmtId="0" fontId="3" fillId="4" borderId="0" xfId="21" quotePrefix="1" applyFont="1" applyFill="1" applyAlignment="1">
      <alignment vertical="top" wrapText="1"/>
    </xf>
    <xf numFmtId="0" fontId="11" fillId="4" borderId="0" xfId="21" applyFont="1" applyFill="1" applyAlignment="1">
      <alignment vertical="top" wrapText="1"/>
    </xf>
    <xf numFmtId="0" fontId="11" fillId="4" borderId="0" xfId="21" quotePrefix="1" applyFont="1" applyFill="1" applyAlignment="1">
      <alignment vertical="top" wrapText="1"/>
    </xf>
    <xf numFmtId="0" fontId="21" fillId="0" borderId="0" xfId="21" applyFont="1" applyFill="1" applyAlignment="1" applyProtection="1"/>
    <xf numFmtId="0" fontId="11" fillId="0" borderId="0" xfId="21" applyFont="1" applyAlignment="1"/>
    <xf numFmtId="0" fontId="21" fillId="0" borderId="0" xfId="13" applyFont="1" applyFill="1" applyBorder="1" applyAlignment="1" applyProtection="1">
      <alignment horizontal="left" readingOrder="1"/>
    </xf>
    <xf numFmtId="0" fontId="26" fillId="4" borderId="0" xfId="16" quotePrefix="1" applyFont="1" applyFill="1" applyBorder="1" applyAlignment="1" applyProtection="1">
      <alignment vertical="top" wrapText="1"/>
    </xf>
    <xf numFmtId="0" fontId="21" fillId="0" borderId="0" xfId="16" applyFont="1" applyFill="1" applyAlignment="1" applyProtection="1"/>
    <xf numFmtId="0" fontId="23" fillId="0" borderId="0" xfId="16" applyFont="1" applyAlignment="1"/>
    <xf numFmtId="0" fontId="21" fillId="0" borderId="0" xfId="18" applyFont="1" applyFill="1" applyBorder="1" applyAlignment="1" applyProtection="1"/>
    <xf numFmtId="0" fontId="3" fillId="0" borderId="0" xfId="0" quotePrefix="1" applyFont="1" applyAlignment="1">
      <alignment vertical="top" wrapText="1"/>
    </xf>
    <xf numFmtId="0" fontId="21" fillId="0" borderId="0" xfId="7" applyFont="1" applyFill="1" applyBorder="1" applyAlignment="1" applyProtection="1">
      <alignment horizontal="left"/>
    </xf>
    <xf numFmtId="0" fontId="0" fillId="0" borderId="0" xfId="0" applyAlignment="1">
      <alignment horizontal="left"/>
    </xf>
    <xf numFmtId="0" fontId="25" fillId="0" borderId="10" xfId="8" applyFont="1" applyFill="1" applyBorder="1" applyAlignment="1" applyProtection="1">
      <alignment horizontal="center"/>
    </xf>
    <xf numFmtId="49" fontId="11" fillId="4" borderId="0" xfId="8" quotePrefix="1" applyNumberFormat="1" applyFont="1" applyFill="1" applyBorder="1" applyAlignment="1">
      <alignment vertical="top" wrapText="1"/>
    </xf>
    <xf numFmtId="0" fontId="21" fillId="0" borderId="0" xfId="8" applyFont="1" applyFill="1" applyBorder="1" applyAlignment="1" applyProtection="1">
      <alignment horizontal="left"/>
    </xf>
    <xf numFmtId="0" fontId="3" fillId="4" borderId="0" xfId="15" quotePrefix="1" applyFont="1" applyFill="1" applyAlignment="1">
      <alignment vertical="top" wrapText="1"/>
    </xf>
    <xf numFmtId="0" fontId="35" fillId="0" borderId="0" xfId="5" applyFont="1" applyAlignment="1" applyProtection="1">
      <alignment horizontal="center" vertical="center" wrapText="1"/>
    </xf>
    <xf numFmtId="49" fontId="55" fillId="0" borderId="4" xfId="26" applyNumberFormat="1" applyFont="1" applyBorder="1" applyAlignment="1">
      <alignment horizontal="center"/>
    </xf>
    <xf numFmtId="0" fontId="55" fillId="0" borderId="9" xfId="26" applyFont="1" applyBorder="1" applyAlignment="1">
      <alignment horizontal="center"/>
    </xf>
    <xf numFmtId="0" fontId="55" fillId="0" borderId="10" xfId="26" applyFont="1" applyBorder="1" applyAlignment="1">
      <alignment horizontal="center"/>
    </xf>
    <xf numFmtId="0" fontId="21" fillId="0" borderId="0" xfId="19" applyFont="1" applyFill="1" applyAlignment="1" applyProtection="1">
      <alignment wrapText="1"/>
    </xf>
    <xf numFmtId="0" fontId="0" fillId="0" borderId="0" xfId="0" applyAlignment="1">
      <alignment wrapText="1"/>
    </xf>
    <xf numFmtId="0" fontId="3" fillId="0" borderId="0" xfId="19" quotePrefix="1" applyFont="1" applyBorder="1" applyAlignment="1" applyProtection="1">
      <alignment horizontal="left" vertical="top" wrapText="1"/>
    </xf>
    <xf numFmtId="0" fontId="11" fillId="0" borderId="0" xfId="19" quotePrefix="1" applyFont="1" applyBorder="1" applyAlignment="1" applyProtection="1">
      <alignment horizontal="left" vertical="top" wrapText="1"/>
    </xf>
    <xf numFmtId="0" fontId="21" fillId="0" borderId="0" xfId="9" applyFont="1" applyFill="1" applyBorder="1" applyAlignment="1" applyProtection="1">
      <alignment horizontal="left" wrapText="1" readingOrder="1"/>
    </xf>
    <xf numFmtId="0" fontId="0" fillId="0" borderId="0" xfId="0" applyAlignment="1">
      <alignment wrapText="1" readingOrder="1"/>
    </xf>
    <xf numFmtId="0" fontId="16" fillId="6" borderId="0" xfId="9" applyFont="1" applyFill="1" applyBorder="1" applyAlignment="1" applyProtection="1">
      <alignment horizontal="left" wrapText="1" readingOrder="1"/>
    </xf>
    <xf numFmtId="0" fontId="0" fillId="6" borderId="0" xfId="0" applyFill="1" applyAlignment="1">
      <alignment wrapText="1"/>
    </xf>
    <xf numFmtId="49" fontId="3" fillId="4" borderId="0" xfId="0" quotePrefix="1" applyNumberFormat="1" applyFont="1" applyFill="1" applyBorder="1" applyAlignment="1"/>
    <xf numFmtId="0" fontId="3" fillId="4" borderId="0" xfId="17" applyFont="1" applyFill="1" applyAlignment="1">
      <alignment vertical="top" wrapText="1"/>
    </xf>
  </cellXfs>
  <cellStyles count="27">
    <cellStyle name="Date" xfId="1"/>
    <cellStyle name="Fixed" xfId="2"/>
    <cellStyle name="Heading1" xfId="3"/>
    <cellStyle name="Heading2" xfId="4"/>
    <cellStyle name="Hyperlink" xfId="5" builtinId="8"/>
    <cellStyle name="Normal" xfId="0" builtinId="0"/>
    <cellStyle name="Normal 2" xfId="6"/>
    <cellStyle name="Normal 3" xfId="2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Total" xfId="25" builtinId="25" customBuiltin="1"/>
  </cellStyles>
  <dxfs count="3">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hyperlink" Target="http://www.eia.gov/" TargetMode="External"/><Relationship Id="rId2" Type="http://schemas.openxmlformats.org/officeDocument/2006/relationships/image" Target="../media/image1.png"/><Relationship Id="rId1" Type="http://schemas.openxmlformats.org/officeDocument/2006/relationships/hyperlink" Target="http://www.eia.doe.gov/emeu/steo/pub/contents.html"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xdr:row>
      <xdr:rowOff>57150</xdr:rowOff>
    </xdr:from>
    <xdr:to>
      <xdr:col>0</xdr:col>
      <xdr:colOff>590550</xdr:colOff>
      <xdr:row>6</xdr:row>
      <xdr:rowOff>123825</xdr:rowOff>
    </xdr:to>
    <xdr:pic>
      <xdr:nvPicPr>
        <xdr:cNvPr id="1262" name="Picture 1" descr="STEO_logoS">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 y="704850"/>
          <a:ext cx="428625" cy="428625"/>
        </a:xfrm>
        <a:prstGeom prst="rect">
          <a:avLst/>
        </a:prstGeom>
        <a:noFill/>
        <a:ln w="9525">
          <a:noFill/>
          <a:miter lim="800000"/>
          <a:headEnd/>
          <a:tailEnd/>
        </a:ln>
      </xdr:spPr>
    </xdr:pic>
    <xdr:clientData/>
  </xdr:twoCellAnchor>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3"/>
        </xdr:cNvPr>
        <xdr:cNvPicPr>
          <a:picLocks noChangeAspect="1" noChangeArrowheads="1"/>
        </xdr:cNvPicPr>
      </xdr:nvPicPr>
      <xdr:blipFill>
        <a:blip xmlns:r="http://schemas.openxmlformats.org/officeDocument/2006/relationships" r:embed="rId4"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workbookViewId="0">
      <selection activeCell="D2" sqref="D2"/>
    </sheetView>
  </sheetViews>
  <sheetFormatPr defaultRowHeight="12.75" x14ac:dyDescent="0.2"/>
  <cols>
    <col min="1" max="1" width="6.42578125" customWidth="1"/>
    <col min="2" max="2" width="14" customWidth="1"/>
  </cols>
  <sheetData>
    <row r="1" spans="1:74" x14ac:dyDescent="0.2">
      <c r="A1" s="268" t="s">
        <v>238</v>
      </c>
      <c r="B1" s="269"/>
      <c r="C1" s="269"/>
      <c r="D1" s="626" t="s">
        <v>1366</v>
      </c>
      <c r="E1" s="269"/>
      <c r="F1" s="269"/>
      <c r="G1" s="269"/>
      <c r="H1" s="269"/>
      <c r="I1" s="269"/>
      <c r="J1" s="269"/>
      <c r="K1" s="269"/>
      <c r="L1" s="269"/>
      <c r="M1" s="269"/>
      <c r="N1" s="269"/>
      <c r="O1" s="269"/>
      <c r="P1" s="269"/>
    </row>
    <row r="3" spans="1:74" x14ac:dyDescent="0.2">
      <c r="A3" t="s">
        <v>112</v>
      </c>
      <c r="D3" s="742">
        <f>YEAR(D1)-4</f>
        <v>2015</v>
      </c>
    </row>
    <row r="4" spans="1:74" x14ac:dyDescent="0.2">
      <c r="D4" s="266"/>
    </row>
    <row r="5" spans="1:74" x14ac:dyDescent="0.2">
      <c r="A5" t="s">
        <v>1255</v>
      </c>
      <c r="D5" s="266">
        <f>+D3*100+1</f>
        <v>201501</v>
      </c>
    </row>
    <row r="7" spans="1:74" x14ac:dyDescent="0.2">
      <c r="A7" t="s">
        <v>1257</v>
      </c>
      <c r="D7" s="741">
        <f>IF(MONTH(D1)&gt;1,100*YEAR(D1)+MONTH(D1)-1,100*(YEAR(D1)-1)+12)</f>
        <v>201812</v>
      </c>
    </row>
    <row r="10" spans="1:74" s="297" customFormat="1" x14ac:dyDescent="0.2">
      <c r="A10" s="297" t="s">
        <v>239</v>
      </c>
    </row>
    <row r="11" spans="1:74" s="12" customFormat="1" ht="11.25" x14ac:dyDescent="0.2">
      <c r="A11" s="43"/>
      <c r="B11" s="44" t="s">
        <v>944</v>
      </c>
      <c r="C11" s="298">
        <f>+D5</f>
        <v>201501</v>
      </c>
      <c r="D11" s="45">
        <f>C11+1</f>
        <v>201502</v>
      </c>
      <c r="E11" s="45">
        <f>D11+1</f>
        <v>201503</v>
      </c>
      <c r="F11" s="46">
        <f>E11+1</f>
        <v>201504</v>
      </c>
      <c r="G11" s="46">
        <f t="shared" ref="G11:BR11" si="0">F11+1</f>
        <v>201505</v>
      </c>
      <c r="H11" s="46">
        <f t="shared" si="0"/>
        <v>201506</v>
      </c>
      <c r="I11" s="46">
        <f t="shared" si="0"/>
        <v>201507</v>
      </c>
      <c r="J11" s="46">
        <f t="shared" si="0"/>
        <v>201508</v>
      </c>
      <c r="K11" s="46">
        <f t="shared" si="0"/>
        <v>201509</v>
      </c>
      <c r="L11" s="46">
        <f t="shared" si="0"/>
        <v>201510</v>
      </c>
      <c r="M11" s="46">
        <f t="shared" si="0"/>
        <v>201511</v>
      </c>
      <c r="N11" s="46">
        <f t="shared" si="0"/>
        <v>201512</v>
      </c>
      <c r="O11" s="46">
        <f>+C11+100</f>
        <v>201601</v>
      </c>
      <c r="P11" s="46">
        <f t="shared" si="0"/>
        <v>201602</v>
      </c>
      <c r="Q11" s="46">
        <f t="shared" si="0"/>
        <v>201603</v>
      </c>
      <c r="R11" s="46">
        <f t="shared" si="0"/>
        <v>201604</v>
      </c>
      <c r="S11" s="46">
        <f t="shared" si="0"/>
        <v>201605</v>
      </c>
      <c r="T11" s="46">
        <f t="shared" si="0"/>
        <v>201606</v>
      </c>
      <c r="U11" s="46">
        <f t="shared" si="0"/>
        <v>201607</v>
      </c>
      <c r="V11" s="46">
        <f t="shared" si="0"/>
        <v>201608</v>
      </c>
      <c r="W11" s="46">
        <f t="shared" si="0"/>
        <v>201609</v>
      </c>
      <c r="X11" s="46">
        <f t="shared" si="0"/>
        <v>201610</v>
      </c>
      <c r="Y11" s="46">
        <f t="shared" si="0"/>
        <v>201611</v>
      </c>
      <c r="Z11" s="46">
        <f t="shared" si="0"/>
        <v>201612</v>
      </c>
      <c r="AA11" s="46">
        <f>+O11+100</f>
        <v>201701</v>
      </c>
      <c r="AB11" s="46">
        <f t="shared" si="0"/>
        <v>201702</v>
      </c>
      <c r="AC11" s="46">
        <f t="shared" si="0"/>
        <v>201703</v>
      </c>
      <c r="AD11" s="46">
        <f t="shared" si="0"/>
        <v>201704</v>
      </c>
      <c r="AE11" s="46">
        <f t="shared" si="0"/>
        <v>201705</v>
      </c>
      <c r="AF11" s="46">
        <f t="shared" si="0"/>
        <v>201706</v>
      </c>
      <c r="AG11" s="46">
        <f t="shared" si="0"/>
        <v>201707</v>
      </c>
      <c r="AH11" s="46">
        <f t="shared" si="0"/>
        <v>201708</v>
      </c>
      <c r="AI11" s="46">
        <f t="shared" si="0"/>
        <v>201709</v>
      </c>
      <c r="AJ11" s="46">
        <f t="shared" si="0"/>
        <v>201710</v>
      </c>
      <c r="AK11" s="46">
        <f t="shared" si="0"/>
        <v>201711</v>
      </c>
      <c r="AL11" s="46">
        <f t="shared" si="0"/>
        <v>201712</v>
      </c>
      <c r="AM11" s="46">
        <f>+AA11+100</f>
        <v>201801</v>
      </c>
      <c r="AN11" s="46">
        <f t="shared" si="0"/>
        <v>201802</v>
      </c>
      <c r="AO11" s="46">
        <f t="shared" si="0"/>
        <v>201803</v>
      </c>
      <c r="AP11" s="46">
        <f t="shared" si="0"/>
        <v>201804</v>
      </c>
      <c r="AQ11" s="46">
        <f t="shared" si="0"/>
        <v>201805</v>
      </c>
      <c r="AR11" s="46">
        <f t="shared" si="0"/>
        <v>201806</v>
      </c>
      <c r="AS11" s="46">
        <f t="shared" si="0"/>
        <v>201807</v>
      </c>
      <c r="AT11" s="46">
        <f t="shared" si="0"/>
        <v>201808</v>
      </c>
      <c r="AU11" s="46">
        <f t="shared" si="0"/>
        <v>201809</v>
      </c>
      <c r="AV11" s="46">
        <f t="shared" si="0"/>
        <v>201810</v>
      </c>
      <c r="AW11" s="46">
        <f t="shared" si="0"/>
        <v>201811</v>
      </c>
      <c r="AX11" s="46">
        <f t="shared" si="0"/>
        <v>201812</v>
      </c>
      <c r="AY11" s="46">
        <f>+AM11+100</f>
        <v>201901</v>
      </c>
      <c r="AZ11" s="46">
        <f t="shared" si="0"/>
        <v>201902</v>
      </c>
      <c r="BA11" s="46">
        <f t="shared" si="0"/>
        <v>201903</v>
      </c>
      <c r="BB11" s="46">
        <f t="shared" si="0"/>
        <v>201904</v>
      </c>
      <c r="BC11" s="46">
        <f t="shared" si="0"/>
        <v>201905</v>
      </c>
      <c r="BD11" s="46">
        <f t="shared" si="0"/>
        <v>201906</v>
      </c>
      <c r="BE11" s="46">
        <f t="shared" si="0"/>
        <v>201907</v>
      </c>
      <c r="BF11" s="46">
        <f t="shared" si="0"/>
        <v>201908</v>
      </c>
      <c r="BG11" s="46">
        <f t="shared" si="0"/>
        <v>201909</v>
      </c>
      <c r="BH11" s="46">
        <f t="shared" si="0"/>
        <v>201910</v>
      </c>
      <c r="BI11" s="46">
        <f t="shared" si="0"/>
        <v>201911</v>
      </c>
      <c r="BJ11" s="46">
        <f t="shared" si="0"/>
        <v>201912</v>
      </c>
      <c r="BK11" s="46">
        <f>+AY11+100</f>
        <v>202001</v>
      </c>
      <c r="BL11" s="46">
        <f t="shared" si="0"/>
        <v>202002</v>
      </c>
      <c r="BM11" s="46">
        <f t="shared" si="0"/>
        <v>202003</v>
      </c>
      <c r="BN11" s="46">
        <f t="shared" si="0"/>
        <v>202004</v>
      </c>
      <c r="BO11" s="46">
        <f t="shared" si="0"/>
        <v>202005</v>
      </c>
      <c r="BP11" s="46">
        <f t="shared" si="0"/>
        <v>202006</v>
      </c>
      <c r="BQ11" s="46">
        <f t="shared" si="0"/>
        <v>202007</v>
      </c>
      <c r="BR11" s="46">
        <f t="shared" si="0"/>
        <v>202008</v>
      </c>
      <c r="BS11" s="46">
        <f>BR11+1</f>
        <v>202009</v>
      </c>
      <c r="BT11" s="46">
        <f>BS11+1</f>
        <v>202010</v>
      </c>
      <c r="BU11" s="46">
        <f>BT11+1</f>
        <v>202011</v>
      </c>
      <c r="BV11" s="46">
        <f>BU11+1</f>
        <v>202012</v>
      </c>
    </row>
    <row r="12" spans="1:74" s="12" customFormat="1" ht="11.25" x14ac:dyDescent="0.2">
      <c r="A12" s="43"/>
      <c r="B12" s="47" t="s">
        <v>245</v>
      </c>
      <c r="C12" s="48">
        <v>253</v>
      </c>
      <c r="D12" s="48">
        <v>254</v>
      </c>
      <c r="E12" s="48">
        <v>255</v>
      </c>
      <c r="F12" s="48">
        <v>256</v>
      </c>
      <c r="G12" s="48">
        <v>257</v>
      </c>
      <c r="H12" s="48">
        <v>258</v>
      </c>
      <c r="I12" s="48">
        <v>259</v>
      </c>
      <c r="J12" s="48">
        <v>260</v>
      </c>
      <c r="K12" s="48">
        <v>261</v>
      </c>
      <c r="L12" s="48">
        <v>262</v>
      </c>
      <c r="M12" s="48">
        <v>263</v>
      </c>
      <c r="N12" s="48">
        <v>264</v>
      </c>
      <c r="O12" s="48">
        <v>265</v>
      </c>
      <c r="P12" s="48">
        <v>266</v>
      </c>
      <c r="Q12" s="48">
        <v>267</v>
      </c>
      <c r="R12" s="48">
        <v>268</v>
      </c>
      <c r="S12" s="48">
        <v>269</v>
      </c>
      <c r="T12" s="48">
        <v>270</v>
      </c>
      <c r="U12" s="48">
        <v>271</v>
      </c>
      <c r="V12" s="48">
        <v>272</v>
      </c>
      <c r="W12" s="48">
        <v>273</v>
      </c>
      <c r="X12" s="48">
        <v>274</v>
      </c>
      <c r="Y12" s="48">
        <v>275</v>
      </c>
      <c r="Z12" s="48">
        <v>276</v>
      </c>
      <c r="AA12" s="48">
        <v>277</v>
      </c>
      <c r="AB12" s="48">
        <v>278</v>
      </c>
      <c r="AC12" s="48">
        <v>279</v>
      </c>
      <c r="AD12" s="48">
        <v>280</v>
      </c>
      <c r="AE12" s="48">
        <v>281</v>
      </c>
      <c r="AF12" s="48">
        <v>282</v>
      </c>
      <c r="AG12" s="48">
        <v>283</v>
      </c>
      <c r="AH12" s="48">
        <v>284</v>
      </c>
      <c r="AI12" s="48">
        <v>285</v>
      </c>
      <c r="AJ12" s="48">
        <v>286</v>
      </c>
      <c r="AK12" s="48">
        <v>287</v>
      </c>
      <c r="AL12" s="48">
        <v>288</v>
      </c>
      <c r="AM12" s="48">
        <v>289</v>
      </c>
      <c r="AN12" s="48">
        <v>290</v>
      </c>
      <c r="AO12" s="48">
        <v>291</v>
      </c>
      <c r="AP12" s="48">
        <v>292</v>
      </c>
      <c r="AQ12" s="48">
        <v>293</v>
      </c>
      <c r="AR12" s="48">
        <v>294</v>
      </c>
      <c r="AS12" s="48">
        <v>295</v>
      </c>
      <c r="AT12" s="48">
        <v>296</v>
      </c>
      <c r="AU12" s="48">
        <v>297</v>
      </c>
      <c r="AV12" s="48">
        <v>298</v>
      </c>
      <c r="AW12" s="48">
        <v>299</v>
      </c>
      <c r="AX12" s="48">
        <v>300</v>
      </c>
      <c r="AY12" s="48">
        <v>301</v>
      </c>
      <c r="AZ12" s="48">
        <v>302</v>
      </c>
      <c r="BA12" s="48">
        <v>303</v>
      </c>
      <c r="BB12" s="48">
        <v>304</v>
      </c>
      <c r="BC12" s="48">
        <v>305</v>
      </c>
      <c r="BD12" s="48">
        <v>306</v>
      </c>
      <c r="BE12" s="48">
        <v>307</v>
      </c>
      <c r="BF12" s="48">
        <v>308</v>
      </c>
      <c r="BG12" s="48">
        <v>309</v>
      </c>
      <c r="BH12" s="48">
        <v>310</v>
      </c>
      <c r="BI12" s="48">
        <v>311</v>
      </c>
      <c r="BJ12" s="48">
        <v>312</v>
      </c>
      <c r="BK12" s="48">
        <v>313</v>
      </c>
      <c r="BL12" s="48">
        <v>314</v>
      </c>
      <c r="BM12" s="48">
        <v>315</v>
      </c>
      <c r="BN12" s="48">
        <v>316</v>
      </c>
      <c r="BO12" s="48">
        <v>317</v>
      </c>
      <c r="BP12" s="48">
        <v>318</v>
      </c>
      <c r="BQ12" s="48">
        <v>319</v>
      </c>
      <c r="BR12" s="48">
        <v>320</v>
      </c>
      <c r="BS12" s="48">
        <v>321</v>
      </c>
      <c r="BT12" s="48">
        <v>322</v>
      </c>
      <c r="BU12" s="48">
        <v>323</v>
      </c>
      <c r="BV12" s="48">
        <v>324</v>
      </c>
    </row>
    <row r="13" spans="1:74" s="297" customFormat="1" x14ac:dyDescent="0.2">
      <c r="B13" s="47" t="s">
        <v>1256</v>
      </c>
      <c r="C13" s="48">
        <f>IF(C11&lt;=$D$7,1,0)</f>
        <v>1</v>
      </c>
      <c r="D13" s="48">
        <f t="shared" ref="D13:BO13" si="1">IF(D11&lt;=$D$7,1,0)</f>
        <v>1</v>
      </c>
      <c r="E13" s="48">
        <f t="shared" si="1"/>
        <v>1</v>
      </c>
      <c r="F13" s="48">
        <f t="shared" si="1"/>
        <v>1</v>
      </c>
      <c r="G13" s="48">
        <f t="shared" si="1"/>
        <v>1</v>
      </c>
      <c r="H13" s="48">
        <f t="shared" si="1"/>
        <v>1</v>
      </c>
      <c r="I13" s="48">
        <f t="shared" si="1"/>
        <v>1</v>
      </c>
      <c r="J13" s="48">
        <f t="shared" si="1"/>
        <v>1</v>
      </c>
      <c r="K13" s="48">
        <f t="shared" si="1"/>
        <v>1</v>
      </c>
      <c r="L13" s="48">
        <f t="shared" si="1"/>
        <v>1</v>
      </c>
      <c r="M13" s="48">
        <f t="shared" si="1"/>
        <v>1</v>
      </c>
      <c r="N13" s="48">
        <f t="shared" si="1"/>
        <v>1</v>
      </c>
      <c r="O13" s="48">
        <f t="shared" si="1"/>
        <v>1</v>
      </c>
      <c r="P13" s="48">
        <f t="shared" si="1"/>
        <v>1</v>
      </c>
      <c r="Q13" s="48">
        <f t="shared" si="1"/>
        <v>1</v>
      </c>
      <c r="R13" s="48">
        <f t="shared" si="1"/>
        <v>1</v>
      </c>
      <c r="S13" s="48">
        <f t="shared" si="1"/>
        <v>1</v>
      </c>
      <c r="T13" s="48">
        <f t="shared" si="1"/>
        <v>1</v>
      </c>
      <c r="U13" s="48">
        <f t="shared" si="1"/>
        <v>1</v>
      </c>
      <c r="V13" s="48">
        <f t="shared" si="1"/>
        <v>1</v>
      </c>
      <c r="W13" s="48">
        <f t="shared" si="1"/>
        <v>1</v>
      </c>
      <c r="X13" s="48">
        <f t="shared" si="1"/>
        <v>1</v>
      </c>
      <c r="Y13" s="48">
        <f t="shared" si="1"/>
        <v>1</v>
      </c>
      <c r="Z13" s="48">
        <f t="shared" si="1"/>
        <v>1</v>
      </c>
      <c r="AA13" s="48">
        <f t="shared" si="1"/>
        <v>1</v>
      </c>
      <c r="AB13" s="48">
        <f t="shared" si="1"/>
        <v>1</v>
      </c>
      <c r="AC13" s="48">
        <f t="shared" si="1"/>
        <v>1</v>
      </c>
      <c r="AD13" s="48">
        <f t="shared" si="1"/>
        <v>1</v>
      </c>
      <c r="AE13" s="48">
        <f t="shared" si="1"/>
        <v>1</v>
      </c>
      <c r="AF13" s="48">
        <f t="shared" si="1"/>
        <v>1</v>
      </c>
      <c r="AG13" s="48">
        <f t="shared" si="1"/>
        <v>1</v>
      </c>
      <c r="AH13" s="48">
        <f t="shared" si="1"/>
        <v>1</v>
      </c>
      <c r="AI13" s="48">
        <f t="shared" si="1"/>
        <v>1</v>
      </c>
      <c r="AJ13" s="48">
        <f t="shared" si="1"/>
        <v>1</v>
      </c>
      <c r="AK13" s="48">
        <f t="shared" si="1"/>
        <v>1</v>
      </c>
      <c r="AL13" s="48">
        <f t="shared" si="1"/>
        <v>1</v>
      </c>
      <c r="AM13" s="48">
        <f t="shared" si="1"/>
        <v>1</v>
      </c>
      <c r="AN13" s="48">
        <f t="shared" si="1"/>
        <v>1</v>
      </c>
      <c r="AO13" s="48">
        <f t="shared" si="1"/>
        <v>1</v>
      </c>
      <c r="AP13" s="48">
        <f t="shared" si="1"/>
        <v>1</v>
      </c>
      <c r="AQ13" s="48">
        <f t="shared" si="1"/>
        <v>1</v>
      </c>
      <c r="AR13" s="48">
        <f t="shared" si="1"/>
        <v>1</v>
      </c>
      <c r="AS13" s="48">
        <f t="shared" si="1"/>
        <v>1</v>
      </c>
      <c r="AT13" s="48">
        <f t="shared" si="1"/>
        <v>1</v>
      </c>
      <c r="AU13" s="48">
        <f t="shared" si="1"/>
        <v>1</v>
      </c>
      <c r="AV13" s="48">
        <f t="shared" si="1"/>
        <v>1</v>
      </c>
      <c r="AW13" s="48">
        <f t="shared" si="1"/>
        <v>1</v>
      </c>
      <c r="AX13" s="48">
        <f t="shared" si="1"/>
        <v>1</v>
      </c>
      <c r="AY13" s="48">
        <f t="shared" si="1"/>
        <v>0</v>
      </c>
      <c r="AZ13" s="48">
        <f t="shared" si="1"/>
        <v>0</v>
      </c>
      <c r="BA13" s="48">
        <f t="shared" si="1"/>
        <v>0</v>
      </c>
      <c r="BB13" s="48">
        <f t="shared" si="1"/>
        <v>0</v>
      </c>
      <c r="BC13" s="48">
        <f t="shared" si="1"/>
        <v>0</v>
      </c>
      <c r="BD13" s="48">
        <f t="shared" si="1"/>
        <v>0</v>
      </c>
      <c r="BE13" s="48">
        <f t="shared" si="1"/>
        <v>0</v>
      </c>
      <c r="BF13" s="48">
        <f t="shared" si="1"/>
        <v>0</v>
      </c>
      <c r="BG13" s="48">
        <f t="shared" si="1"/>
        <v>0</v>
      </c>
      <c r="BH13" s="48">
        <f t="shared" si="1"/>
        <v>0</v>
      </c>
      <c r="BI13" s="48">
        <f t="shared" si="1"/>
        <v>0</v>
      </c>
      <c r="BJ13" s="48">
        <f t="shared" si="1"/>
        <v>0</v>
      </c>
      <c r="BK13" s="48">
        <f t="shared" si="1"/>
        <v>0</v>
      </c>
      <c r="BL13" s="48">
        <f t="shared" si="1"/>
        <v>0</v>
      </c>
      <c r="BM13" s="48">
        <f t="shared" si="1"/>
        <v>0</v>
      </c>
      <c r="BN13" s="48">
        <f t="shared" si="1"/>
        <v>0</v>
      </c>
      <c r="BO13" s="48">
        <f t="shared" si="1"/>
        <v>0</v>
      </c>
      <c r="BP13" s="48">
        <f t="shared" ref="BP13:BV13" si="2">IF(BP11&lt;=$D$7,1,0)</f>
        <v>0</v>
      </c>
      <c r="BQ13" s="48">
        <f t="shared" si="2"/>
        <v>0</v>
      </c>
      <c r="BR13" s="48">
        <f t="shared" si="2"/>
        <v>0</v>
      </c>
      <c r="BS13" s="48">
        <f t="shared" si="2"/>
        <v>0</v>
      </c>
      <c r="BT13" s="48">
        <f t="shared" si="2"/>
        <v>0</v>
      </c>
      <c r="BU13" s="48">
        <f t="shared" si="2"/>
        <v>0</v>
      </c>
      <c r="BV13" s="48">
        <f t="shared" si="2"/>
        <v>0</v>
      </c>
    </row>
  </sheetData>
  <phoneticPr fontId="3"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BV180"/>
  <sheetViews>
    <sheetView workbookViewId="0">
      <pane xSplit="2" ySplit="4" topLeftCell="AO5" activePane="bottomRight" state="frozen"/>
      <selection activeCell="BF63" sqref="BF63"/>
      <selection pane="topRight" activeCell="BF63" sqref="BF63"/>
      <selection pane="bottomLeft" activeCell="BF63" sqref="BF63"/>
      <selection pane="bottomRight" activeCell="BK9" sqref="BK9"/>
    </sheetView>
  </sheetViews>
  <sheetFormatPr defaultColWidth="9.5703125" defaultRowHeight="11.25" x14ac:dyDescent="0.2"/>
  <cols>
    <col min="1" max="1" width="12" style="154" customWidth="1"/>
    <col min="2" max="2" width="32.42578125" style="154" customWidth="1"/>
    <col min="3" max="3" width="7.5703125" style="154" customWidth="1"/>
    <col min="4" max="50" width="6.5703125" style="154" customWidth="1"/>
    <col min="51" max="55" width="6.5703125" style="406" customWidth="1"/>
    <col min="56" max="58" width="6.5703125" style="659" customWidth="1"/>
    <col min="59" max="59" width="6.5703125" style="406" customWidth="1"/>
    <col min="60" max="60" width="6.5703125" style="774" customWidth="1"/>
    <col min="61" max="62" width="6.5703125" style="406" customWidth="1"/>
    <col min="63" max="74" width="6.5703125" style="154" customWidth="1"/>
    <col min="75" max="16384" width="9.5703125" style="154"/>
  </cols>
  <sheetData>
    <row r="1" spans="1:74" ht="13.35" customHeight="1" x14ac:dyDescent="0.2">
      <c r="A1" s="791" t="s">
        <v>990</v>
      </c>
      <c r="B1" s="827" t="s">
        <v>1196</v>
      </c>
      <c r="C1" s="828"/>
      <c r="D1" s="828"/>
      <c r="E1" s="828"/>
      <c r="F1" s="828"/>
      <c r="G1" s="828"/>
      <c r="H1" s="828"/>
      <c r="I1" s="828"/>
      <c r="J1" s="828"/>
      <c r="K1" s="828"/>
      <c r="L1" s="828"/>
      <c r="M1" s="828"/>
      <c r="N1" s="828"/>
      <c r="O1" s="828"/>
      <c r="P1" s="828"/>
      <c r="Q1" s="828"/>
      <c r="R1" s="828"/>
      <c r="S1" s="828"/>
      <c r="T1" s="828"/>
      <c r="U1" s="828"/>
      <c r="V1" s="828"/>
      <c r="W1" s="828"/>
      <c r="X1" s="828"/>
      <c r="Y1" s="828"/>
      <c r="Z1" s="828"/>
      <c r="AA1" s="828"/>
      <c r="AB1" s="828"/>
      <c r="AC1" s="828"/>
      <c r="AD1" s="828"/>
      <c r="AE1" s="828"/>
      <c r="AF1" s="828"/>
      <c r="AG1" s="828"/>
      <c r="AH1" s="828"/>
      <c r="AI1" s="828"/>
      <c r="AJ1" s="828"/>
      <c r="AK1" s="828"/>
      <c r="AL1" s="828"/>
      <c r="AM1" s="307"/>
    </row>
    <row r="2" spans="1:74" ht="12.75" x14ac:dyDescent="0.2">
      <c r="A2" s="792"/>
      <c r="B2" s="541" t="str">
        <f>"U.S. Energy Information Administration  |  Short-Term Energy Outlook  - "&amp;Dates!D1</f>
        <v>U.S. Energy Information Administration  |  Short-Term Energy Outlook  - January 2019</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7"/>
    </row>
    <row r="3" spans="1:74" s="12" customFormat="1" ht="12.75" x14ac:dyDescent="0.2">
      <c r="A3" s="14"/>
      <c r="B3" s="15"/>
      <c r="C3" s="800">
        <f>Dates!D3</f>
        <v>2015</v>
      </c>
      <c r="D3" s="796"/>
      <c r="E3" s="796"/>
      <c r="F3" s="796"/>
      <c r="G3" s="796"/>
      <c r="H3" s="796"/>
      <c r="I3" s="796"/>
      <c r="J3" s="796"/>
      <c r="K3" s="796"/>
      <c r="L3" s="796"/>
      <c r="M3" s="796"/>
      <c r="N3" s="797"/>
      <c r="O3" s="800">
        <f>C3+1</f>
        <v>2016</v>
      </c>
      <c r="P3" s="801"/>
      <c r="Q3" s="801"/>
      <c r="R3" s="801"/>
      <c r="S3" s="801"/>
      <c r="T3" s="801"/>
      <c r="U3" s="801"/>
      <c r="V3" s="801"/>
      <c r="W3" s="801"/>
      <c r="X3" s="796"/>
      <c r="Y3" s="796"/>
      <c r="Z3" s="797"/>
      <c r="AA3" s="793">
        <f>O3+1</f>
        <v>2017</v>
      </c>
      <c r="AB3" s="796"/>
      <c r="AC3" s="796"/>
      <c r="AD3" s="796"/>
      <c r="AE3" s="796"/>
      <c r="AF3" s="796"/>
      <c r="AG3" s="796"/>
      <c r="AH3" s="796"/>
      <c r="AI3" s="796"/>
      <c r="AJ3" s="796"/>
      <c r="AK3" s="796"/>
      <c r="AL3" s="797"/>
      <c r="AM3" s="793">
        <f>AA3+1</f>
        <v>2018</v>
      </c>
      <c r="AN3" s="796"/>
      <c r="AO3" s="796"/>
      <c r="AP3" s="796"/>
      <c r="AQ3" s="796"/>
      <c r="AR3" s="796"/>
      <c r="AS3" s="796"/>
      <c r="AT3" s="796"/>
      <c r="AU3" s="796"/>
      <c r="AV3" s="796"/>
      <c r="AW3" s="796"/>
      <c r="AX3" s="797"/>
      <c r="AY3" s="793">
        <f>AM3+1</f>
        <v>2019</v>
      </c>
      <c r="AZ3" s="794"/>
      <c r="BA3" s="794"/>
      <c r="BB3" s="794"/>
      <c r="BC3" s="794"/>
      <c r="BD3" s="794"/>
      <c r="BE3" s="794"/>
      <c r="BF3" s="794"/>
      <c r="BG3" s="794"/>
      <c r="BH3" s="794"/>
      <c r="BI3" s="794"/>
      <c r="BJ3" s="795"/>
      <c r="BK3" s="793">
        <f>AY3+1</f>
        <v>2020</v>
      </c>
      <c r="BL3" s="796"/>
      <c r="BM3" s="796"/>
      <c r="BN3" s="796"/>
      <c r="BO3" s="796"/>
      <c r="BP3" s="796"/>
      <c r="BQ3" s="796"/>
      <c r="BR3" s="796"/>
      <c r="BS3" s="796"/>
      <c r="BT3" s="796"/>
      <c r="BU3" s="796"/>
      <c r="BV3" s="797"/>
    </row>
    <row r="4" spans="1:74" s="12" customFormat="1" x14ac:dyDescent="0.2">
      <c r="A4" s="16"/>
      <c r="B4" s="17"/>
      <c r="C4" s="18" t="s">
        <v>603</v>
      </c>
      <c r="D4" s="18" t="s">
        <v>604</v>
      </c>
      <c r="E4" s="18" t="s">
        <v>605</v>
      </c>
      <c r="F4" s="18" t="s">
        <v>606</v>
      </c>
      <c r="G4" s="18" t="s">
        <v>607</v>
      </c>
      <c r="H4" s="18" t="s">
        <v>608</v>
      </c>
      <c r="I4" s="18" t="s">
        <v>609</v>
      </c>
      <c r="J4" s="18" t="s">
        <v>610</v>
      </c>
      <c r="K4" s="18" t="s">
        <v>611</v>
      </c>
      <c r="L4" s="18" t="s">
        <v>612</v>
      </c>
      <c r="M4" s="18" t="s">
        <v>613</v>
      </c>
      <c r="N4" s="18" t="s">
        <v>614</v>
      </c>
      <c r="O4" s="18" t="s">
        <v>603</v>
      </c>
      <c r="P4" s="18" t="s">
        <v>604</v>
      </c>
      <c r="Q4" s="18" t="s">
        <v>605</v>
      </c>
      <c r="R4" s="18" t="s">
        <v>606</v>
      </c>
      <c r="S4" s="18" t="s">
        <v>607</v>
      </c>
      <c r="T4" s="18" t="s">
        <v>608</v>
      </c>
      <c r="U4" s="18" t="s">
        <v>609</v>
      </c>
      <c r="V4" s="18" t="s">
        <v>610</v>
      </c>
      <c r="W4" s="18" t="s">
        <v>611</v>
      </c>
      <c r="X4" s="18" t="s">
        <v>612</v>
      </c>
      <c r="Y4" s="18" t="s">
        <v>613</v>
      </c>
      <c r="Z4" s="18" t="s">
        <v>614</v>
      </c>
      <c r="AA4" s="18" t="s">
        <v>603</v>
      </c>
      <c r="AB4" s="18" t="s">
        <v>604</v>
      </c>
      <c r="AC4" s="18" t="s">
        <v>605</v>
      </c>
      <c r="AD4" s="18" t="s">
        <v>606</v>
      </c>
      <c r="AE4" s="18" t="s">
        <v>607</v>
      </c>
      <c r="AF4" s="18" t="s">
        <v>608</v>
      </c>
      <c r="AG4" s="18" t="s">
        <v>609</v>
      </c>
      <c r="AH4" s="18" t="s">
        <v>610</v>
      </c>
      <c r="AI4" s="18" t="s">
        <v>611</v>
      </c>
      <c r="AJ4" s="18" t="s">
        <v>612</v>
      </c>
      <c r="AK4" s="18" t="s">
        <v>613</v>
      </c>
      <c r="AL4" s="18" t="s">
        <v>614</v>
      </c>
      <c r="AM4" s="18" t="s">
        <v>603</v>
      </c>
      <c r="AN4" s="18" t="s">
        <v>604</v>
      </c>
      <c r="AO4" s="18" t="s">
        <v>605</v>
      </c>
      <c r="AP4" s="18" t="s">
        <v>606</v>
      </c>
      <c r="AQ4" s="18" t="s">
        <v>607</v>
      </c>
      <c r="AR4" s="18" t="s">
        <v>608</v>
      </c>
      <c r="AS4" s="18" t="s">
        <v>609</v>
      </c>
      <c r="AT4" s="18" t="s">
        <v>610</v>
      </c>
      <c r="AU4" s="18" t="s">
        <v>611</v>
      </c>
      <c r="AV4" s="18" t="s">
        <v>612</v>
      </c>
      <c r="AW4" s="18" t="s">
        <v>613</v>
      </c>
      <c r="AX4" s="18" t="s">
        <v>614</v>
      </c>
      <c r="AY4" s="18" t="s">
        <v>603</v>
      </c>
      <c r="AZ4" s="18" t="s">
        <v>604</v>
      </c>
      <c r="BA4" s="18" t="s">
        <v>605</v>
      </c>
      <c r="BB4" s="18" t="s">
        <v>606</v>
      </c>
      <c r="BC4" s="18" t="s">
        <v>607</v>
      </c>
      <c r="BD4" s="18" t="s">
        <v>608</v>
      </c>
      <c r="BE4" s="18" t="s">
        <v>609</v>
      </c>
      <c r="BF4" s="18" t="s">
        <v>610</v>
      </c>
      <c r="BG4" s="18" t="s">
        <v>611</v>
      </c>
      <c r="BH4" s="18" t="s">
        <v>612</v>
      </c>
      <c r="BI4" s="18" t="s">
        <v>613</v>
      </c>
      <c r="BJ4" s="18" t="s">
        <v>614</v>
      </c>
      <c r="BK4" s="18" t="s">
        <v>603</v>
      </c>
      <c r="BL4" s="18" t="s">
        <v>604</v>
      </c>
      <c r="BM4" s="18" t="s">
        <v>605</v>
      </c>
      <c r="BN4" s="18" t="s">
        <v>606</v>
      </c>
      <c r="BO4" s="18" t="s">
        <v>607</v>
      </c>
      <c r="BP4" s="18" t="s">
        <v>608</v>
      </c>
      <c r="BQ4" s="18" t="s">
        <v>609</v>
      </c>
      <c r="BR4" s="18" t="s">
        <v>610</v>
      </c>
      <c r="BS4" s="18" t="s">
        <v>611</v>
      </c>
      <c r="BT4" s="18" t="s">
        <v>612</v>
      </c>
      <c r="BU4" s="18" t="s">
        <v>613</v>
      </c>
      <c r="BV4" s="18" t="s">
        <v>614</v>
      </c>
    </row>
    <row r="5" spans="1:74" x14ac:dyDescent="0.2">
      <c r="A5" s="636"/>
      <c r="B5" s="155" t="s">
        <v>1143</v>
      </c>
      <c r="C5" s="161"/>
      <c r="D5" s="161"/>
      <c r="E5" s="161"/>
      <c r="F5" s="161"/>
      <c r="G5" s="161"/>
      <c r="H5" s="161"/>
      <c r="I5" s="161"/>
      <c r="J5" s="161"/>
      <c r="K5" s="161"/>
      <c r="L5" s="161"/>
      <c r="M5" s="161"/>
      <c r="N5" s="161"/>
      <c r="O5" s="161"/>
      <c r="P5" s="161"/>
      <c r="Q5" s="161"/>
      <c r="R5" s="161"/>
      <c r="S5" s="161"/>
      <c r="T5" s="161"/>
      <c r="U5" s="161"/>
      <c r="V5" s="161"/>
      <c r="W5" s="161"/>
      <c r="X5" s="161"/>
      <c r="Y5" s="161"/>
      <c r="Z5" s="161"/>
      <c r="AA5" s="161"/>
      <c r="AB5" s="161"/>
      <c r="AC5" s="161"/>
      <c r="AD5" s="161"/>
      <c r="AE5" s="161"/>
      <c r="AF5" s="161"/>
      <c r="AG5" s="161"/>
      <c r="AH5" s="161"/>
      <c r="AI5" s="161"/>
      <c r="AJ5" s="161"/>
      <c r="AK5" s="161"/>
      <c r="AL5" s="161"/>
      <c r="AM5" s="161"/>
      <c r="AN5" s="161"/>
      <c r="AO5" s="161"/>
      <c r="AP5" s="161"/>
      <c r="AQ5" s="161"/>
      <c r="AR5" s="161"/>
      <c r="AS5" s="161"/>
      <c r="AT5" s="161"/>
      <c r="AU5" s="161"/>
      <c r="AV5" s="161"/>
      <c r="AW5" s="161"/>
      <c r="AX5" s="161"/>
      <c r="AY5" s="405"/>
      <c r="AZ5" s="405"/>
      <c r="BA5" s="405"/>
      <c r="BB5" s="405"/>
      <c r="BC5" s="405"/>
      <c r="BD5" s="645"/>
      <c r="BE5" s="645"/>
      <c r="BF5" s="645"/>
      <c r="BG5" s="645"/>
      <c r="BH5" s="645"/>
      <c r="BI5" s="645"/>
      <c r="BJ5" s="405"/>
      <c r="BK5" s="405"/>
      <c r="BL5" s="405"/>
      <c r="BM5" s="405"/>
      <c r="BN5" s="405"/>
      <c r="BO5" s="405"/>
      <c r="BP5" s="405"/>
      <c r="BQ5" s="405"/>
      <c r="BR5" s="405"/>
      <c r="BS5" s="405"/>
      <c r="BT5" s="405"/>
      <c r="BU5" s="405"/>
      <c r="BV5" s="405"/>
    </row>
    <row r="6" spans="1:74" x14ac:dyDescent="0.2">
      <c r="A6" s="637"/>
      <c r="B6" s="155" t="s">
        <v>1144</v>
      </c>
      <c r="C6" s="161"/>
      <c r="D6" s="161"/>
      <c r="E6" s="161"/>
      <c r="F6" s="161"/>
      <c r="G6" s="161"/>
      <c r="H6" s="161"/>
      <c r="I6" s="161"/>
      <c r="J6" s="161"/>
      <c r="K6" s="161"/>
      <c r="L6" s="161"/>
      <c r="M6" s="161"/>
      <c r="N6" s="161"/>
      <c r="O6" s="161"/>
      <c r="P6" s="161"/>
      <c r="Q6" s="161"/>
      <c r="R6" s="161"/>
      <c r="S6" s="161"/>
      <c r="T6" s="161"/>
      <c r="U6" s="161"/>
      <c r="V6" s="161"/>
      <c r="W6" s="161"/>
      <c r="X6" s="161"/>
      <c r="Y6" s="161"/>
      <c r="Z6" s="161"/>
      <c r="AA6" s="161"/>
      <c r="AB6" s="161"/>
      <c r="AC6" s="161"/>
      <c r="AD6" s="161"/>
      <c r="AE6" s="161"/>
      <c r="AF6" s="161"/>
      <c r="AG6" s="161"/>
      <c r="AH6" s="161"/>
      <c r="AI6" s="161"/>
      <c r="AJ6" s="161"/>
      <c r="AK6" s="161"/>
      <c r="AL6" s="161"/>
      <c r="AM6" s="161"/>
      <c r="AN6" s="161"/>
      <c r="AO6" s="161"/>
      <c r="AP6" s="161"/>
      <c r="AQ6" s="161"/>
      <c r="AR6" s="161"/>
      <c r="AS6" s="161"/>
      <c r="AT6" s="161"/>
      <c r="AU6" s="161"/>
      <c r="AV6" s="161"/>
      <c r="AW6" s="161"/>
      <c r="AX6" s="161"/>
      <c r="AY6" s="405"/>
      <c r="AZ6" s="405"/>
      <c r="BA6" s="405"/>
      <c r="BB6" s="405"/>
      <c r="BC6" s="405"/>
      <c r="BD6" s="645"/>
      <c r="BE6" s="645"/>
      <c r="BF6" s="645"/>
      <c r="BG6" s="645"/>
      <c r="BH6" s="645"/>
      <c r="BI6" s="645"/>
      <c r="BJ6" s="405"/>
      <c r="BK6" s="405"/>
      <c r="BL6" s="405"/>
      <c r="BM6" s="405"/>
      <c r="BN6" s="405"/>
      <c r="BO6" s="405"/>
      <c r="BP6" s="405"/>
      <c r="BQ6" s="405"/>
      <c r="BR6" s="405"/>
      <c r="BS6" s="405"/>
      <c r="BT6" s="405"/>
      <c r="BU6" s="405"/>
      <c r="BV6" s="405"/>
    </row>
    <row r="7" spans="1:74" x14ac:dyDescent="0.2">
      <c r="A7" s="637" t="s">
        <v>1145</v>
      </c>
      <c r="B7" s="638" t="s">
        <v>1146</v>
      </c>
      <c r="C7" s="214">
        <v>1.033161</v>
      </c>
      <c r="D7" s="214">
        <v>1.0813569999999999</v>
      </c>
      <c r="E7" s="214">
        <v>1.0985480000000001</v>
      </c>
      <c r="F7" s="214">
        <v>1.1524000000000001</v>
      </c>
      <c r="G7" s="214">
        <v>1.116387</v>
      </c>
      <c r="H7" s="214">
        <v>1.0868660000000001</v>
      </c>
      <c r="I7" s="214">
        <v>1.085483</v>
      </c>
      <c r="J7" s="214">
        <v>1.134871</v>
      </c>
      <c r="K7" s="214">
        <v>1.129766</v>
      </c>
      <c r="L7" s="214">
        <v>1.1758059999999999</v>
      </c>
      <c r="M7" s="214">
        <v>1.237366</v>
      </c>
      <c r="N7" s="214">
        <v>1.222774</v>
      </c>
      <c r="O7" s="214">
        <v>1.1764840000000001</v>
      </c>
      <c r="P7" s="214">
        <v>1.1727240000000001</v>
      </c>
      <c r="Q7" s="214">
        <v>1.3108390000000001</v>
      </c>
      <c r="R7" s="214">
        <v>1.329933</v>
      </c>
      <c r="S7" s="214">
        <v>1.414968</v>
      </c>
      <c r="T7" s="214">
        <v>1.4038999999999999</v>
      </c>
      <c r="U7" s="214">
        <v>1.313323</v>
      </c>
      <c r="V7" s="214">
        <v>1.110968</v>
      </c>
      <c r="W7" s="214">
        <v>1.1672</v>
      </c>
      <c r="X7" s="214">
        <v>1.298</v>
      </c>
      <c r="Y7" s="214">
        <v>1.3475999999999999</v>
      </c>
      <c r="Z7" s="214">
        <v>1.225419</v>
      </c>
      <c r="AA7" s="214">
        <v>1.2442580000000001</v>
      </c>
      <c r="AB7" s="214">
        <v>1.391429</v>
      </c>
      <c r="AC7" s="214">
        <v>1.409645</v>
      </c>
      <c r="AD7" s="214">
        <v>1.3777330000000001</v>
      </c>
      <c r="AE7" s="214">
        <v>1.4263870000000001</v>
      </c>
      <c r="AF7" s="214">
        <v>1.436267</v>
      </c>
      <c r="AG7" s="214">
        <v>1.4073549999999999</v>
      </c>
      <c r="AH7" s="214">
        <v>1.3649359999999999</v>
      </c>
      <c r="AI7" s="214">
        <v>1.316567</v>
      </c>
      <c r="AJ7" s="214">
        <v>1.5703229999999999</v>
      </c>
      <c r="AK7" s="214">
        <v>1.6243000000000001</v>
      </c>
      <c r="AL7" s="214">
        <v>1.5415479999999999</v>
      </c>
      <c r="AM7" s="214">
        <v>1.498839</v>
      </c>
      <c r="AN7" s="214">
        <v>1.6045</v>
      </c>
      <c r="AO7" s="214">
        <v>1.661516</v>
      </c>
      <c r="AP7" s="214">
        <v>1.7192000000000001</v>
      </c>
      <c r="AQ7" s="214">
        <v>1.7039679999999999</v>
      </c>
      <c r="AR7" s="214">
        <v>1.6708670000000001</v>
      </c>
      <c r="AS7" s="214">
        <v>1.7079679999999999</v>
      </c>
      <c r="AT7" s="214">
        <v>1.7714840000000001</v>
      </c>
      <c r="AU7" s="214">
        <v>1.8137000000000001</v>
      </c>
      <c r="AV7" s="214">
        <v>1.797839</v>
      </c>
      <c r="AW7" s="214">
        <v>1.8622040200000001</v>
      </c>
      <c r="AX7" s="214">
        <v>1.8184910994000001</v>
      </c>
      <c r="AY7" s="355">
        <v>1.8862460000000001</v>
      </c>
      <c r="AZ7" s="355">
        <v>1.9293579999999999</v>
      </c>
      <c r="BA7" s="355">
        <v>1.9610939999999999</v>
      </c>
      <c r="BB7" s="355">
        <v>1.9420919999999999</v>
      </c>
      <c r="BC7" s="355">
        <v>1.961519</v>
      </c>
      <c r="BD7" s="355">
        <v>1.932833</v>
      </c>
      <c r="BE7" s="355">
        <v>1.9384159999999999</v>
      </c>
      <c r="BF7" s="355">
        <v>1.9674050000000001</v>
      </c>
      <c r="BG7" s="355">
        <v>2.037363</v>
      </c>
      <c r="BH7" s="355">
        <v>2.0422989999999999</v>
      </c>
      <c r="BI7" s="355">
        <v>2.1011839999999999</v>
      </c>
      <c r="BJ7" s="355">
        <v>2.021417</v>
      </c>
      <c r="BK7" s="355">
        <v>2.05321</v>
      </c>
      <c r="BL7" s="355">
        <v>2.0914999999999999</v>
      </c>
      <c r="BM7" s="355">
        <v>2.163557</v>
      </c>
      <c r="BN7" s="355">
        <v>2.1381420000000002</v>
      </c>
      <c r="BO7" s="355">
        <v>2.1341929999999998</v>
      </c>
      <c r="BP7" s="355">
        <v>2.1219109999999999</v>
      </c>
      <c r="BQ7" s="355">
        <v>2.1106099999999999</v>
      </c>
      <c r="BR7" s="355">
        <v>2.1385109999999998</v>
      </c>
      <c r="BS7" s="355">
        <v>2.2064710000000001</v>
      </c>
      <c r="BT7" s="355">
        <v>2.2101199999999999</v>
      </c>
      <c r="BU7" s="355">
        <v>2.246019</v>
      </c>
      <c r="BV7" s="355">
        <v>2.1595520000000001</v>
      </c>
    </row>
    <row r="8" spans="1:74" x14ac:dyDescent="0.2">
      <c r="A8" s="637" t="s">
        <v>1147</v>
      </c>
      <c r="B8" s="638" t="s">
        <v>1148</v>
      </c>
      <c r="C8" s="214">
        <v>1.0628379999999999</v>
      </c>
      <c r="D8" s="214">
        <v>1.0972850000000001</v>
      </c>
      <c r="E8" s="214">
        <v>1.1226449999999999</v>
      </c>
      <c r="F8" s="214">
        <v>1.1539999999999999</v>
      </c>
      <c r="G8" s="214">
        <v>1.1470320000000001</v>
      </c>
      <c r="H8" s="214">
        <v>1.140566</v>
      </c>
      <c r="I8" s="214">
        <v>1.1510320000000001</v>
      </c>
      <c r="J8" s="214">
        <v>1.164806</v>
      </c>
      <c r="K8" s="214">
        <v>1.1756329999999999</v>
      </c>
      <c r="L8" s="214">
        <v>1.1895800000000001</v>
      </c>
      <c r="M8" s="214">
        <v>1.174166</v>
      </c>
      <c r="N8" s="214">
        <v>1.1484190000000001</v>
      </c>
      <c r="O8" s="214">
        <v>1.142355</v>
      </c>
      <c r="P8" s="214">
        <v>1.158655</v>
      </c>
      <c r="Q8" s="214">
        <v>1.1837740000000001</v>
      </c>
      <c r="R8" s="214">
        <v>1.1851</v>
      </c>
      <c r="S8" s="214">
        <v>1.1816450000000001</v>
      </c>
      <c r="T8" s="214">
        <v>1.1665000000000001</v>
      </c>
      <c r="U8" s="214">
        <v>1.1758390000000001</v>
      </c>
      <c r="V8" s="214">
        <v>1.1779029999999999</v>
      </c>
      <c r="W8" s="214">
        <v>1.1634329999999999</v>
      </c>
      <c r="X8" s="214">
        <v>1.161548</v>
      </c>
      <c r="Y8" s="214">
        <v>1.1748670000000001</v>
      </c>
      <c r="Z8" s="214">
        <v>1.123032</v>
      </c>
      <c r="AA8" s="214">
        <v>1.1399030000000001</v>
      </c>
      <c r="AB8" s="214">
        <v>1.1874640000000001</v>
      </c>
      <c r="AC8" s="214">
        <v>1.2018390000000001</v>
      </c>
      <c r="AD8" s="214">
        <v>1.2105999999999999</v>
      </c>
      <c r="AE8" s="214">
        <v>1.227258</v>
      </c>
      <c r="AF8" s="214">
        <v>1.2308669999999999</v>
      </c>
      <c r="AG8" s="214">
        <v>1.2511939999999999</v>
      </c>
      <c r="AH8" s="214">
        <v>1.2419359999999999</v>
      </c>
      <c r="AI8" s="214">
        <v>1.248067</v>
      </c>
      <c r="AJ8" s="214">
        <v>1.2837099999999999</v>
      </c>
      <c r="AK8" s="214">
        <v>1.3142670000000001</v>
      </c>
      <c r="AL8" s="214">
        <v>1.291903</v>
      </c>
      <c r="AM8" s="214">
        <v>1.2397419999999999</v>
      </c>
      <c r="AN8" s="214">
        <v>1.296643</v>
      </c>
      <c r="AO8" s="214">
        <v>1.3390649999999999</v>
      </c>
      <c r="AP8" s="214">
        <v>1.3501669999999999</v>
      </c>
      <c r="AQ8" s="214">
        <v>1.372387</v>
      </c>
      <c r="AR8" s="214">
        <v>1.3823000000000001</v>
      </c>
      <c r="AS8" s="214">
        <v>1.401419</v>
      </c>
      <c r="AT8" s="214">
        <v>1.450742</v>
      </c>
      <c r="AU8" s="214">
        <v>1.4697</v>
      </c>
      <c r="AV8" s="214">
        <v>1.466065</v>
      </c>
      <c r="AW8" s="214">
        <v>1.4882816619000001</v>
      </c>
      <c r="AX8" s="214">
        <v>1.505462724</v>
      </c>
      <c r="AY8" s="355">
        <v>1.5221009999999999</v>
      </c>
      <c r="AZ8" s="355">
        <v>1.549569</v>
      </c>
      <c r="BA8" s="355">
        <v>1.5697159999999999</v>
      </c>
      <c r="BB8" s="355">
        <v>1.5703910000000001</v>
      </c>
      <c r="BC8" s="355">
        <v>1.569321</v>
      </c>
      <c r="BD8" s="355">
        <v>1.5882339999999999</v>
      </c>
      <c r="BE8" s="355">
        <v>1.5887690000000001</v>
      </c>
      <c r="BF8" s="355">
        <v>1.599351</v>
      </c>
      <c r="BG8" s="355">
        <v>1.60669</v>
      </c>
      <c r="BH8" s="355">
        <v>1.6162780000000001</v>
      </c>
      <c r="BI8" s="355">
        <v>1.6172089999999999</v>
      </c>
      <c r="BJ8" s="355">
        <v>1.6118300000000001</v>
      </c>
      <c r="BK8" s="355">
        <v>1.5834079999999999</v>
      </c>
      <c r="BL8" s="355">
        <v>1.6090120000000001</v>
      </c>
      <c r="BM8" s="355">
        <v>1.6251310000000001</v>
      </c>
      <c r="BN8" s="355">
        <v>1.6331249999999999</v>
      </c>
      <c r="BO8" s="355">
        <v>1.6392659999999999</v>
      </c>
      <c r="BP8" s="355">
        <v>1.6474</v>
      </c>
      <c r="BQ8" s="355">
        <v>1.6571830000000001</v>
      </c>
      <c r="BR8" s="355">
        <v>1.669122</v>
      </c>
      <c r="BS8" s="355">
        <v>1.6793709999999999</v>
      </c>
      <c r="BT8" s="355">
        <v>1.696623</v>
      </c>
      <c r="BU8" s="355">
        <v>1.699972</v>
      </c>
      <c r="BV8" s="355">
        <v>1.69553</v>
      </c>
    </row>
    <row r="9" spans="1:74" x14ac:dyDescent="0.2">
      <c r="A9" s="637" t="s">
        <v>1149</v>
      </c>
      <c r="B9" s="638" t="s">
        <v>1176</v>
      </c>
      <c r="C9" s="214">
        <v>0.57677500000000004</v>
      </c>
      <c r="D9" s="214">
        <v>0.59439399999999998</v>
      </c>
      <c r="E9" s="214">
        <v>0.61032299999999995</v>
      </c>
      <c r="F9" s="214">
        <v>0.63653300000000002</v>
      </c>
      <c r="G9" s="214">
        <v>0.63683900000000004</v>
      </c>
      <c r="H9" s="214">
        <v>0.64030100000000001</v>
      </c>
      <c r="I9" s="214">
        <v>0.65080800000000005</v>
      </c>
      <c r="J9" s="214">
        <v>0.65267699999999995</v>
      </c>
      <c r="K9" s="214">
        <v>0.66326799999999997</v>
      </c>
      <c r="L9" s="214">
        <v>0.66522700000000001</v>
      </c>
      <c r="M9" s="214">
        <v>0.65193500000000004</v>
      </c>
      <c r="N9" s="214">
        <v>0.63238799999999995</v>
      </c>
      <c r="O9" s="214">
        <v>0.62735399999999997</v>
      </c>
      <c r="P9" s="214">
        <v>0.63292999999999999</v>
      </c>
      <c r="Q9" s="214">
        <v>0.64158000000000004</v>
      </c>
      <c r="R9" s="214">
        <v>0.63500000000000001</v>
      </c>
      <c r="S9" s="214">
        <v>0.64145099999999999</v>
      </c>
      <c r="T9" s="214">
        <v>0.64200000000000002</v>
      </c>
      <c r="U9" s="214">
        <v>0.64638600000000002</v>
      </c>
      <c r="V9" s="214">
        <v>0.65109600000000001</v>
      </c>
      <c r="W9" s="214">
        <v>0.63926700000000003</v>
      </c>
      <c r="X9" s="214">
        <v>0.63787099999999997</v>
      </c>
      <c r="Y9" s="214">
        <v>0.63776600000000006</v>
      </c>
      <c r="Z9" s="214">
        <v>0.60625799999999996</v>
      </c>
      <c r="AA9" s="214">
        <v>0.61280699999999999</v>
      </c>
      <c r="AB9" s="214">
        <v>0.63807199999999997</v>
      </c>
      <c r="AC9" s="214">
        <v>0.64832299999999998</v>
      </c>
      <c r="AD9" s="214">
        <v>0.65480000000000005</v>
      </c>
      <c r="AE9" s="214">
        <v>0.66487200000000002</v>
      </c>
      <c r="AF9" s="214">
        <v>0.66826600000000003</v>
      </c>
      <c r="AG9" s="214">
        <v>0.67774199999999996</v>
      </c>
      <c r="AH9" s="214">
        <v>0.67483800000000005</v>
      </c>
      <c r="AI9" s="214">
        <v>0.68653299999999995</v>
      </c>
      <c r="AJ9" s="214">
        <v>0.69193499999999997</v>
      </c>
      <c r="AK9" s="214">
        <v>0.70116699999999998</v>
      </c>
      <c r="AL9" s="214">
        <v>0.69032400000000005</v>
      </c>
      <c r="AM9" s="214">
        <v>0.66525699999999999</v>
      </c>
      <c r="AN9" s="214">
        <v>0.68467800000000001</v>
      </c>
      <c r="AO9" s="214">
        <v>0.71058100000000002</v>
      </c>
      <c r="AP9" s="214">
        <v>0.71799900000000005</v>
      </c>
      <c r="AQ9" s="214">
        <v>0.73896799999999996</v>
      </c>
      <c r="AR9" s="214">
        <v>0.74909899999999996</v>
      </c>
      <c r="AS9" s="214">
        <v>0.759548</v>
      </c>
      <c r="AT9" s="214">
        <v>0.786161</v>
      </c>
      <c r="AU9" s="214">
        <v>0.79396699999999998</v>
      </c>
      <c r="AV9" s="214">
        <v>0.78709600000000002</v>
      </c>
      <c r="AW9" s="214">
        <v>0.80727215476000003</v>
      </c>
      <c r="AX9" s="214">
        <v>0.82922637281</v>
      </c>
      <c r="AY9" s="355">
        <v>0.81089829999999996</v>
      </c>
      <c r="AZ9" s="355">
        <v>0.8224823</v>
      </c>
      <c r="BA9" s="355">
        <v>0.83646469999999995</v>
      </c>
      <c r="BB9" s="355">
        <v>0.84050740000000002</v>
      </c>
      <c r="BC9" s="355">
        <v>0.83868290000000001</v>
      </c>
      <c r="BD9" s="355">
        <v>0.85128210000000004</v>
      </c>
      <c r="BE9" s="355">
        <v>0.85070469999999998</v>
      </c>
      <c r="BF9" s="355">
        <v>0.85788299999999995</v>
      </c>
      <c r="BG9" s="355">
        <v>0.86433249999999995</v>
      </c>
      <c r="BH9" s="355">
        <v>0.86584130000000004</v>
      </c>
      <c r="BI9" s="355">
        <v>0.86432109999999995</v>
      </c>
      <c r="BJ9" s="355">
        <v>0.85755760000000003</v>
      </c>
      <c r="BK9" s="355">
        <v>0.84179579999999998</v>
      </c>
      <c r="BL9" s="355">
        <v>0.85243990000000003</v>
      </c>
      <c r="BM9" s="355">
        <v>0.86439239999999995</v>
      </c>
      <c r="BN9" s="355">
        <v>0.8721238</v>
      </c>
      <c r="BO9" s="355">
        <v>0.87393370000000004</v>
      </c>
      <c r="BP9" s="355">
        <v>0.88110069999999996</v>
      </c>
      <c r="BQ9" s="355">
        <v>0.88518399999999997</v>
      </c>
      <c r="BR9" s="355">
        <v>0.89304570000000005</v>
      </c>
      <c r="BS9" s="355">
        <v>0.90096209999999999</v>
      </c>
      <c r="BT9" s="355">
        <v>0.90633319999999995</v>
      </c>
      <c r="BU9" s="355">
        <v>0.90603180000000005</v>
      </c>
      <c r="BV9" s="355">
        <v>0.89973990000000004</v>
      </c>
    </row>
    <row r="10" spans="1:74" x14ac:dyDescent="0.2">
      <c r="A10" s="637" t="s">
        <v>1151</v>
      </c>
      <c r="B10" s="638" t="s">
        <v>1152</v>
      </c>
      <c r="C10" s="214">
        <v>0.38200000000000001</v>
      </c>
      <c r="D10" s="214">
        <v>0.38867800000000002</v>
      </c>
      <c r="E10" s="214">
        <v>0.40525800000000001</v>
      </c>
      <c r="F10" s="214">
        <v>0.43240000000000001</v>
      </c>
      <c r="G10" s="214">
        <v>0.43645099999999998</v>
      </c>
      <c r="H10" s="214">
        <v>0.45103300000000002</v>
      </c>
      <c r="I10" s="214">
        <v>0.46774100000000002</v>
      </c>
      <c r="J10" s="214">
        <v>0.466387</v>
      </c>
      <c r="K10" s="214">
        <v>0.468366</v>
      </c>
      <c r="L10" s="214">
        <v>0.457903</v>
      </c>
      <c r="M10" s="214">
        <v>0.434666</v>
      </c>
      <c r="N10" s="214">
        <v>0.41367700000000002</v>
      </c>
      <c r="O10" s="214">
        <v>0.39858100000000002</v>
      </c>
      <c r="P10" s="214">
        <v>0.40503499999999998</v>
      </c>
      <c r="Q10" s="214">
        <v>0.419516</v>
      </c>
      <c r="R10" s="214">
        <v>0.42036699999999999</v>
      </c>
      <c r="S10" s="214">
        <v>0.43361300000000003</v>
      </c>
      <c r="T10" s="214">
        <v>0.45003300000000002</v>
      </c>
      <c r="U10" s="214">
        <v>0.46828999999999998</v>
      </c>
      <c r="V10" s="214">
        <v>0.47035500000000002</v>
      </c>
      <c r="W10" s="214">
        <v>0.45743299999999998</v>
      </c>
      <c r="X10" s="214">
        <v>0.44690299999999999</v>
      </c>
      <c r="Y10" s="214">
        <v>0.435533</v>
      </c>
      <c r="Z10" s="214">
        <v>0.397484</v>
      </c>
      <c r="AA10" s="214">
        <v>0.39806399999999997</v>
      </c>
      <c r="AB10" s="214">
        <v>0.415821</v>
      </c>
      <c r="AC10" s="214">
        <v>0.42545100000000002</v>
      </c>
      <c r="AD10" s="214">
        <v>0.43909999999999999</v>
      </c>
      <c r="AE10" s="214">
        <v>0.45257999999999998</v>
      </c>
      <c r="AF10" s="214">
        <v>0.47189999999999999</v>
      </c>
      <c r="AG10" s="214">
        <v>0.48580600000000002</v>
      </c>
      <c r="AH10" s="214">
        <v>0.48180600000000001</v>
      </c>
      <c r="AI10" s="214">
        <v>0.47986600000000001</v>
      </c>
      <c r="AJ10" s="214">
        <v>0.47377399999999997</v>
      </c>
      <c r="AK10" s="214">
        <v>0.46593299999999999</v>
      </c>
      <c r="AL10" s="214">
        <v>0.44519300000000001</v>
      </c>
      <c r="AM10" s="214">
        <v>0.42080699999999999</v>
      </c>
      <c r="AN10" s="214">
        <v>0.43742900000000001</v>
      </c>
      <c r="AO10" s="214">
        <v>0.46206399999999997</v>
      </c>
      <c r="AP10" s="214">
        <v>0.47246700000000003</v>
      </c>
      <c r="AQ10" s="214">
        <v>0.50616099999999997</v>
      </c>
      <c r="AR10" s="214">
        <v>0.52336700000000003</v>
      </c>
      <c r="AS10" s="214">
        <v>0.54235500000000003</v>
      </c>
      <c r="AT10" s="214">
        <v>0.56161300000000003</v>
      </c>
      <c r="AU10" s="214">
        <v>0.55383300000000002</v>
      </c>
      <c r="AV10" s="214">
        <v>0.52945200000000003</v>
      </c>
      <c r="AW10" s="214">
        <v>0.52744321667000005</v>
      </c>
      <c r="AX10" s="214">
        <v>0.53032165805999998</v>
      </c>
      <c r="AY10" s="355">
        <v>0.51356029999999997</v>
      </c>
      <c r="AZ10" s="355">
        <v>0.52141530000000003</v>
      </c>
      <c r="BA10" s="355">
        <v>0.53528819999999999</v>
      </c>
      <c r="BB10" s="355">
        <v>0.5468075</v>
      </c>
      <c r="BC10" s="355">
        <v>0.55674140000000005</v>
      </c>
      <c r="BD10" s="355">
        <v>0.57706729999999995</v>
      </c>
      <c r="BE10" s="355">
        <v>0.5783161</v>
      </c>
      <c r="BF10" s="355">
        <v>0.58771870000000004</v>
      </c>
      <c r="BG10" s="355">
        <v>0.58674340000000003</v>
      </c>
      <c r="BH10" s="355">
        <v>0.58489610000000003</v>
      </c>
      <c r="BI10" s="355">
        <v>0.56669789999999998</v>
      </c>
      <c r="BJ10" s="355">
        <v>0.55471570000000003</v>
      </c>
      <c r="BK10" s="355">
        <v>0.53355070000000004</v>
      </c>
      <c r="BL10" s="355">
        <v>0.54073629999999995</v>
      </c>
      <c r="BM10" s="355">
        <v>0.55347829999999998</v>
      </c>
      <c r="BN10" s="355">
        <v>0.56714180000000003</v>
      </c>
      <c r="BO10" s="355">
        <v>0.57923469999999999</v>
      </c>
      <c r="BP10" s="355">
        <v>0.59647439999999996</v>
      </c>
      <c r="BQ10" s="355">
        <v>0.59945890000000002</v>
      </c>
      <c r="BR10" s="355">
        <v>0.60931789999999997</v>
      </c>
      <c r="BS10" s="355">
        <v>0.60917049999999995</v>
      </c>
      <c r="BT10" s="355">
        <v>0.60905969999999998</v>
      </c>
      <c r="BU10" s="355">
        <v>0.59151120000000001</v>
      </c>
      <c r="BV10" s="355">
        <v>0.57978350000000001</v>
      </c>
    </row>
    <row r="11" spans="1:74" x14ac:dyDescent="0.2">
      <c r="A11" s="637"/>
      <c r="B11" s="155" t="s">
        <v>1153</v>
      </c>
      <c r="C11" s="161"/>
      <c r="D11" s="161"/>
      <c r="E11" s="161"/>
      <c r="F11" s="161"/>
      <c r="G11" s="161"/>
      <c r="H11" s="161"/>
      <c r="I11" s="161"/>
      <c r="J11" s="161"/>
      <c r="K11" s="161"/>
      <c r="L11" s="161"/>
      <c r="M11" s="161"/>
      <c r="N11" s="161"/>
      <c r="O11" s="161"/>
      <c r="P11" s="161"/>
      <c r="Q11" s="161"/>
      <c r="R11" s="161"/>
      <c r="S11" s="161"/>
      <c r="T11" s="161"/>
      <c r="U11" s="161"/>
      <c r="V11" s="161"/>
      <c r="W11" s="161"/>
      <c r="X11" s="161"/>
      <c r="Y11" s="161"/>
      <c r="Z11" s="161"/>
      <c r="AA11" s="161"/>
      <c r="AB11" s="161"/>
      <c r="AC11" s="161"/>
      <c r="AD11" s="161"/>
      <c r="AE11" s="161"/>
      <c r="AF11" s="161"/>
      <c r="AG11" s="161"/>
      <c r="AH11" s="161"/>
      <c r="AI11" s="161"/>
      <c r="AJ11" s="161"/>
      <c r="AK11" s="161"/>
      <c r="AL11" s="161"/>
      <c r="AM11" s="161"/>
      <c r="AN11" s="161"/>
      <c r="AO11" s="161"/>
      <c r="AP11" s="161"/>
      <c r="AQ11" s="161"/>
      <c r="AR11" s="161"/>
      <c r="AS11" s="161"/>
      <c r="AT11" s="161"/>
      <c r="AU11" s="161"/>
      <c r="AV11" s="161"/>
      <c r="AW11" s="161"/>
      <c r="AX11" s="161"/>
      <c r="AY11" s="405"/>
      <c r="AZ11" s="405"/>
      <c r="BA11" s="405"/>
      <c r="BB11" s="405"/>
      <c r="BC11" s="405"/>
      <c r="BD11" s="405"/>
      <c r="BE11" s="405"/>
      <c r="BF11" s="405"/>
      <c r="BG11" s="405"/>
      <c r="BH11" s="405"/>
      <c r="BI11" s="405"/>
      <c r="BJ11" s="405"/>
      <c r="BK11" s="405"/>
      <c r="BL11" s="405"/>
      <c r="BM11" s="405"/>
      <c r="BN11" s="405"/>
      <c r="BO11" s="405"/>
      <c r="BP11" s="405"/>
      <c r="BQ11" s="405"/>
      <c r="BR11" s="405"/>
      <c r="BS11" s="405"/>
      <c r="BT11" s="405"/>
      <c r="BU11" s="405"/>
      <c r="BV11" s="405"/>
    </row>
    <row r="12" spans="1:74" x14ac:dyDescent="0.2">
      <c r="A12" s="637" t="s">
        <v>1154</v>
      </c>
      <c r="B12" s="638" t="s">
        <v>1155</v>
      </c>
      <c r="C12" s="214">
        <v>4.1279999999999997E-3</v>
      </c>
      <c r="D12" s="214">
        <v>6.8919999999999997E-3</v>
      </c>
      <c r="E12" s="214">
        <v>6.6769999999999998E-3</v>
      </c>
      <c r="F12" s="214">
        <v>5.3319999999999999E-3</v>
      </c>
      <c r="G12" s="214">
        <v>6.2249999999999996E-3</v>
      </c>
      <c r="H12" s="214">
        <v>5.1330000000000004E-3</v>
      </c>
      <c r="I12" s="214">
        <v>6.0639999999999999E-3</v>
      </c>
      <c r="J12" s="214">
        <v>4.0309999999999999E-3</v>
      </c>
      <c r="K12" s="214">
        <v>5.1659999999999996E-3</v>
      </c>
      <c r="L12" s="214">
        <v>6.3860000000000002E-3</v>
      </c>
      <c r="M12" s="214">
        <v>6.3330000000000001E-3</v>
      </c>
      <c r="N12" s="214">
        <v>6.8380000000000003E-3</v>
      </c>
      <c r="O12" s="214">
        <v>5.0000000000000001E-3</v>
      </c>
      <c r="P12" s="214">
        <v>3.9309999999999996E-3</v>
      </c>
      <c r="Q12" s="214">
        <v>4.548E-3</v>
      </c>
      <c r="R12" s="214">
        <v>4.8659999999999997E-3</v>
      </c>
      <c r="S12" s="214">
        <v>5.4840000000000002E-3</v>
      </c>
      <c r="T12" s="214">
        <v>8.34E-4</v>
      </c>
      <c r="U12" s="214">
        <v>2.1930000000000001E-3</v>
      </c>
      <c r="V12" s="214">
        <v>6.0000000000000001E-3</v>
      </c>
      <c r="W12" s="214">
        <v>4.0340000000000003E-3</v>
      </c>
      <c r="X12" s="214">
        <v>4.516E-3</v>
      </c>
      <c r="Y12" s="214">
        <v>3.833E-3</v>
      </c>
      <c r="Z12" s="214">
        <v>3.2260000000000001E-3</v>
      </c>
      <c r="AA12" s="214">
        <v>3.5790000000000001E-3</v>
      </c>
      <c r="AB12" s="214">
        <v>9.8209999999999999E-3</v>
      </c>
      <c r="AC12" s="214">
        <v>2.3540000000000002E-3</v>
      </c>
      <c r="AD12" s="214">
        <v>5.7660000000000003E-3</v>
      </c>
      <c r="AE12" s="214">
        <v>7.6759999999999997E-3</v>
      </c>
      <c r="AF12" s="214">
        <v>5.633E-3</v>
      </c>
      <c r="AG12" s="214">
        <v>5.4819999999999999E-3</v>
      </c>
      <c r="AH12" s="214">
        <v>8.9350000000000002E-3</v>
      </c>
      <c r="AI12" s="214">
        <v>3.666E-3</v>
      </c>
      <c r="AJ12" s="214">
        <v>5.9020000000000001E-3</v>
      </c>
      <c r="AK12" s="214">
        <v>7.5329999999999998E-3</v>
      </c>
      <c r="AL12" s="214">
        <v>7.1919999999999996E-3</v>
      </c>
      <c r="AM12" s="214">
        <v>4.6449999999999998E-3</v>
      </c>
      <c r="AN12" s="214">
        <v>5.4289999999999998E-3</v>
      </c>
      <c r="AO12" s="214">
        <v>8.0309999999999999E-3</v>
      </c>
      <c r="AP12" s="214">
        <v>6.0670000000000003E-3</v>
      </c>
      <c r="AQ12" s="214">
        <v>4.4520000000000002E-3</v>
      </c>
      <c r="AR12" s="214">
        <v>6.4669999999999997E-3</v>
      </c>
      <c r="AS12" s="214">
        <v>6.2899999999999996E-3</v>
      </c>
      <c r="AT12" s="214">
        <v>9.5169999999999994E-3</v>
      </c>
      <c r="AU12" s="214">
        <v>5.0670000000000003E-3</v>
      </c>
      <c r="AV12" s="214">
        <v>6.4200000000000004E-3</v>
      </c>
      <c r="AW12" s="214">
        <v>4.2912799999999997E-3</v>
      </c>
      <c r="AX12" s="214">
        <v>4.01302E-3</v>
      </c>
      <c r="AY12" s="355">
        <v>4.6409399999999996E-3</v>
      </c>
      <c r="AZ12" s="355">
        <v>4.0462700000000002E-3</v>
      </c>
      <c r="BA12" s="355">
        <v>4.4199699999999996E-3</v>
      </c>
      <c r="BB12" s="355">
        <v>5.4485899999999997E-3</v>
      </c>
      <c r="BC12" s="355">
        <v>5.5119799999999997E-3</v>
      </c>
      <c r="BD12" s="355">
        <v>4.2219500000000004E-3</v>
      </c>
      <c r="BE12" s="355">
        <v>5.0352000000000001E-3</v>
      </c>
      <c r="BF12" s="355">
        <v>5.1952400000000003E-3</v>
      </c>
      <c r="BG12" s="355">
        <v>4.6164200000000004E-3</v>
      </c>
      <c r="BH12" s="355">
        <v>5.5337299999999997E-3</v>
      </c>
      <c r="BI12" s="355">
        <v>4.2184600000000003E-3</v>
      </c>
      <c r="BJ12" s="355">
        <v>3.6561300000000001E-3</v>
      </c>
      <c r="BK12" s="355">
        <v>4.15161E-3</v>
      </c>
      <c r="BL12" s="355">
        <v>3.3909399999999998E-3</v>
      </c>
      <c r="BM12" s="355">
        <v>3.75676E-3</v>
      </c>
      <c r="BN12" s="355">
        <v>4.5390999999999999E-3</v>
      </c>
      <c r="BO12" s="355">
        <v>4.6309799999999998E-3</v>
      </c>
      <c r="BP12" s="355">
        <v>3.5662300000000001E-3</v>
      </c>
      <c r="BQ12" s="355">
        <v>4.41188E-3</v>
      </c>
      <c r="BR12" s="355">
        <v>4.6334799999999997E-3</v>
      </c>
      <c r="BS12" s="355">
        <v>3.8064000000000001E-3</v>
      </c>
      <c r="BT12" s="355">
        <v>4.54565E-3</v>
      </c>
      <c r="BU12" s="355">
        <v>3.41873E-3</v>
      </c>
      <c r="BV12" s="355">
        <v>3.1159400000000002E-3</v>
      </c>
    </row>
    <row r="13" spans="1:74" x14ac:dyDescent="0.2">
      <c r="A13" s="637" t="s">
        <v>1339</v>
      </c>
      <c r="B13" s="638" t="s">
        <v>1148</v>
      </c>
      <c r="C13" s="214">
        <v>0.28841899999999998</v>
      </c>
      <c r="D13" s="214">
        <v>0.27389200000000002</v>
      </c>
      <c r="E13" s="214">
        <v>0.29909599999999997</v>
      </c>
      <c r="F13" s="214">
        <v>0.31369999999999998</v>
      </c>
      <c r="G13" s="214">
        <v>0.29703200000000002</v>
      </c>
      <c r="H13" s="214">
        <v>0.27813300000000002</v>
      </c>
      <c r="I13" s="214">
        <v>0.28261199999999997</v>
      </c>
      <c r="J13" s="214">
        <v>0.27516099999999999</v>
      </c>
      <c r="K13" s="214">
        <v>0.26519999999999999</v>
      </c>
      <c r="L13" s="214">
        <v>0.25703199999999998</v>
      </c>
      <c r="M13" s="214">
        <v>0.28439999999999999</v>
      </c>
      <c r="N13" s="214">
        <v>0.28487099999999999</v>
      </c>
      <c r="O13" s="214">
        <v>0.28445199999999998</v>
      </c>
      <c r="P13" s="214">
        <v>0.28986200000000001</v>
      </c>
      <c r="Q13" s="214">
        <v>0.306645</v>
      </c>
      <c r="R13" s="214">
        <v>0.313633</v>
      </c>
      <c r="S13" s="214">
        <v>0.32754800000000001</v>
      </c>
      <c r="T13" s="214">
        <v>0.3261</v>
      </c>
      <c r="U13" s="214">
        <v>0.32064500000000001</v>
      </c>
      <c r="V13" s="214">
        <v>0.30325800000000003</v>
      </c>
      <c r="W13" s="214">
        <v>0.30159999999999998</v>
      </c>
      <c r="X13" s="214">
        <v>0.29119400000000001</v>
      </c>
      <c r="Y13" s="214">
        <v>0.30866700000000002</v>
      </c>
      <c r="Z13" s="214">
        <v>0.307645</v>
      </c>
      <c r="AA13" s="214">
        <v>0.29764499999999999</v>
      </c>
      <c r="AB13" s="214">
        <v>0.28246399999999999</v>
      </c>
      <c r="AC13" s="214">
        <v>0.29519299999999998</v>
      </c>
      <c r="AD13" s="214">
        <v>0.29749999999999999</v>
      </c>
      <c r="AE13" s="214">
        <v>0.32438699999999998</v>
      </c>
      <c r="AF13" s="214">
        <v>0.33279999999999998</v>
      </c>
      <c r="AG13" s="214">
        <v>0.31190299999999999</v>
      </c>
      <c r="AH13" s="214">
        <v>0.30893500000000002</v>
      </c>
      <c r="AI13" s="214">
        <v>0.27829999999999999</v>
      </c>
      <c r="AJ13" s="214">
        <v>0.30312899999999998</v>
      </c>
      <c r="AK13" s="214">
        <v>0.31469999999999998</v>
      </c>
      <c r="AL13" s="214">
        <v>0.33157999999999999</v>
      </c>
      <c r="AM13" s="214">
        <v>0.295516</v>
      </c>
      <c r="AN13" s="214">
        <v>0.29457100000000003</v>
      </c>
      <c r="AO13" s="214">
        <v>0.29532199999999997</v>
      </c>
      <c r="AP13" s="214">
        <v>0.307</v>
      </c>
      <c r="AQ13" s="214">
        <v>0.29954799999999998</v>
      </c>
      <c r="AR13" s="214">
        <v>0.32300000000000001</v>
      </c>
      <c r="AS13" s="214">
        <v>0.32016099999999997</v>
      </c>
      <c r="AT13" s="214">
        <v>0.31019400000000003</v>
      </c>
      <c r="AU13" s="214">
        <v>0.29609999999999997</v>
      </c>
      <c r="AV13" s="214">
        <v>0.27948400000000001</v>
      </c>
      <c r="AW13" s="214">
        <v>0.29541010000000001</v>
      </c>
      <c r="AX13" s="214">
        <v>0.30398530000000001</v>
      </c>
      <c r="AY13" s="355">
        <v>0.27953670000000003</v>
      </c>
      <c r="AZ13" s="355">
        <v>0.26793309999999998</v>
      </c>
      <c r="BA13" s="355">
        <v>0.2847229</v>
      </c>
      <c r="BB13" s="355">
        <v>0.29078999999999999</v>
      </c>
      <c r="BC13" s="355">
        <v>0.29962850000000002</v>
      </c>
      <c r="BD13" s="355">
        <v>0.2994058</v>
      </c>
      <c r="BE13" s="355">
        <v>0.29627330000000002</v>
      </c>
      <c r="BF13" s="355">
        <v>0.29736899999999999</v>
      </c>
      <c r="BG13" s="355">
        <v>0.2818078</v>
      </c>
      <c r="BH13" s="355">
        <v>0.27246579999999998</v>
      </c>
      <c r="BI13" s="355">
        <v>0.29598730000000001</v>
      </c>
      <c r="BJ13" s="355">
        <v>0.3151911</v>
      </c>
      <c r="BK13" s="355">
        <v>0.28879769999999999</v>
      </c>
      <c r="BL13" s="355">
        <v>0.28028419999999998</v>
      </c>
      <c r="BM13" s="355">
        <v>0.2967033</v>
      </c>
      <c r="BN13" s="355">
        <v>0.30627300000000002</v>
      </c>
      <c r="BO13" s="355">
        <v>0.31357040000000003</v>
      </c>
      <c r="BP13" s="355">
        <v>0.30912840000000003</v>
      </c>
      <c r="BQ13" s="355">
        <v>0.30616520000000003</v>
      </c>
      <c r="BR13" s="355">
        <v>0.30515019999999998</v>
      </c>
      <c r="BS13" s="355">
        <v>0.29452830000000002</v>
      </c>
      <c r="BT13" s="355">
        <v>0.28864319999999999</v>
      </c>
      <c r="BU13" s="355">
        <v>0.30686059999999998</v>
      </c>
      <c r="BV13" s="355">
        <v>0.32370749999999998</v>
      </c>
    </row>
    <row r="14" spans="1:74" x14ac:dyDescent="0.2">
      <c r="A14" s="637" t="s">
        <v>1340</v>
      </c>
      <c r="B14" s="638" t="s">
        <v>1341</v>
      </c>
      <c r="C14" s="214">
        <v>0.27264500000000003</v>
      </c>
      <c r="D14" s="214">
        <v>0.25517800000000002</v>
      </c>
      <c r="E14" s="214">
        <v>0.23641899999999999</v>
      </c>
      <c r="F14" s="214">
        <v>0.27560000000000001</v>
      </c>
      <c r="G14" s="214">
        <v>0.28487099999999999</v>
      </c>
      <c r="H14" s="214">
        <v>0.29123300000000002</v>
      </c>
      <c r="I14" s="214">
        <v>0.297709</v>
      </c>
      <c r="J14" s="214">
        <v>0.298871</v>
      </c>
      <c r="K14" s="214">
        <v>0.26383299999999998</v>
      </c>
      <c r="L14" s="214">
        <v>0.263096</v>
      </c>
      <c r="M14" s="214">
        <v>0.27483299999999999</v>
      </c>
      <c r="N14" s="214">
        <v>0.292709</v>
      </c>
      <c r="O14" s="214">
        <v>0.30412899999999998</v>
      </c>
      <c r="P14" s="214">
        <v>0.28389700000000001</v>
      </c>
      <c r="Q14" s="214">
        <v>0.28851599999999999</v>
      </c>
      <c r="R14" s="214">
        <v>0.2838</v>
      </c>
      <c r="S14" s="214">
        <v>0.28522599999999998</v>
      </c>
      <c r="T14" s="214">
        <v>0.27233299999999999</v>
      </c>
      <c r="U14" s="214">
        <v>0.26896799999999998</v>
      </c>
      <c r="V14" s="214">
        <v>0.27232299999999998</v>
      </c>
      <c r="W14" s="214">
        <v>0.2732</v>
      </c>
      <c r="X14" s="214">
        <v>0.26519399999999999</v>
      </c>
      <c r="Y14" s="214">
        <v>0.28063300000000002</v>
      </c>
      <c r="Z14" s="214">
        <v>0.28725800000000001</v>
      </c>
      <c r="AA14" s="214">
        <v>0.26629000000000003</v>
      </c>
      <c r="AB14" s="214">
        <v>0.26167800000000002</v>
      </c>
      <c r="AC14" s="214">
        <v>0.29125800000000002</v>
      </c>
      <c r="AD14" s="214">
        <v>0.30343300000000001</v>
      </c>
      <c r="AE14" s="214">
        <v>0.297709</v>
      </c>
      <c r="AF14" s="214">
        <v>0.28243299999999999</v>
      </c>
      <c r="AG14" s="214">
        <v>0.29487099999999999</v>
      </c>
      <c r="AH14" s="214">
        <v>0.27967700000000001</v>
      </c>
      <c r="AI14" s="214">
        <v>0.23503299999999999</v>
      </c>
      <c r="AJ14" s="214">
        <v>0.29103200000000001</v>
      </c>
      <c r="AK14" s="214">
        <v>0.30120000000000002</v>
      </c>
      <c r="AL14" s="214">
        <v>0.31051600000000001</v>
      </c>
      <c r="AM14" s="214">
        <v>0.304226</v>
      </c>
      <c r="AN14" s="214">
        <v>0.27385700000000002</v>
      </c>
      <c r="AO14" s="214">
        <v>0.27574100000000001</v>
      </c>
      <c r="AP14" s="214">
        <v>0.28576699999999999</v>
      </c>
      <c r="AQ14" s="214">
        <v>0.29167700000000002</v>
      </c>
      <c r="AR14" s="214">
        <v>0.28573300000000001</v>
      </c>
      <c r="AS14" s="214">
        <v>0.28635500000000003</v>
      </c>
      <c r="AT14" s="214">
        <v>0.29338700000000001</v>
      </c>
      <c r="AU14" s="214">
        <v>0.29403299999999999</v>
      </c>
      <c r="AV14" s="214">
        <v>0.29429</v>
      </c>
      <c r="AW14" s="214">
        <v>0.28331299999999998</v>
      </c>
      <c r="AX14" s="214">
        <v>0.29767640000000001</v>
      </c>
      <c r="AY14" s="355">
        <v>0.2790472</v>
      </c>
      <c r="AZ14" s="355">
        <v>0.2755184</v>
      </c>
      <c r="BA14" s="355">
        <v>0.27593479999999998</v>
      </c>
      <c r="BB14" s="355">
        <v>0.28668870000000002</v>
      </c>
      <c r="BC14" s="355">
        <v>0.28517389999999998</v>
      </c>
      <c r="BD14" s="355">
        <v>0.28298489999999998</v>
      </c>
      <c r="BE14" s="355">
        <v>0.28751539999999998</v>
      </c>
      <c r="BF14" s="355">
        <v>0.28812969999999999</v>
      </c>
      <c r="BG14" s="355">
        <v>0.26300780000000001</v>
      </c>
      <c r="BH14" s="355">
        <v>0.2721325</v>
      </c>
      <c r="BI14" s="355">
        <v>0.28661059999999999</v>
      </c>
      <c r="BJ14" s="355">
        <v>0.30262139999999998</v>
      </c>
      <c r="BK14" s="355">
        <v>0.28497670000000003</v>
      </c>
      <c r="BL14" s="355">
        <v>0.28316069999999999</v>
      </c>
      <c r="BM14" s="355">
        <v>0.28363769999999999</v>
      </c>
      <c r="BN14" s="355">
        <v>0.29555609999999999</v>
      </c>
      <c r="BO14" s="355">
        <v>0.29405920000000002</v>
      </c>
      <c r="BP14" s="355">
        <v>0.2904234</v>
      </c>
      <c r="BQ14" s="355">
        <v>0.29489729999999997</v>
      </c>
      <c r="BR14" s="355">
        <v>0.2948364</v>
      </c>
      <c r="BS14" s="355">
        <v>0.27133600000000002</v>
      </c>
      <c r="BT14" s="355">
        <v>0.2820627</v>
      </c>
      <c r="BU14" s="355">
        <v>0.29303069999999998</v>
      </c>
      <c r="BV14" s="355">
        <v>0.30826720000000002</v>
      </c>
    </row>
    <row r="15" spans="1:74" x14ac:dyDescent="0.2">
      <c r="A15" s="637" t="s">
        <v>1156</v>
      </c>
      <c r="B15" s="638" t="s">
        <v>1150</v>
      </c>
      <c r="C15" s="214">
        <v>-0.17274100000000001</v>
      </c>
      <c r="D15" s="214">
        <v>-0.134962</v>
      </c>
      <c r="E15" s="214">
        <v>6.7516999999999994E-2</v>
      </c>
      <c r="F15" s="214">
        <v>0.220501</v>
      </c>
      <c r="G15" s="214">
        <v>0.29703299999999999</v>
      </c>
      <c r="H15" s="214">
        <v>0.28933399999999998</v>
      </c>
      <c r="I15" s="214">
        <v>0.266453</v>
      </c>
      <c r="J15" s="214">
        <v>0.26135599999999998</v>
      </c>
      <c r="K15" s="214">
        <v>4.8534000000000001E-2</v>
      </c>
      <c r="L15" s="214">
        <v>-8.4902000000000005E-2</v>
      </c>
      <c r="M15" s="214">
        <v>-0.22289999999999999</v>
      </c>
      <c r="N15" s="214">
        <v>-0.25174099999999999</v>
      </c>
      <c r="O15" s="214">
        <v>-0.239258</v>
      </c>
      <c r="P15" s="214">
        <v>-0.151724</v>
      </c>
      <c r="Q15" s="214">
        <v>6.5838999999999995E-2</v>
      </c>
      <c r="R15" s="214">
        <v>0.226301</v>
      </c>
      <c r="S15" s="214">
        <v>0.27896799999999999</v>
      </c>
      <c r="T15" s="214">
        <v>0.28889999999999999</v>
      </c>
      <c r="U15" s="214">
        <v>0.28071000000000002</v>
      </c>
      <c r="V15" s="214">
        <v>0.25670900000000002</v>
      </c>
      <c r="W15" s="214">
        <v>6.6365999999999994E-2</v>
      </c>
      <c r="X15" s="214">
        <v>-8.4548999999999999E-2</v>
      </c>
      <c r="Y15" s="214">
        <v>-0.24423300000000001</v>
      </c>
      <c r="Z15" s="214">
        <v>-0.26828999999999997</v>
      </c>
      <c r="AA15" s="214">
        <v>-0.21261099999999999</v>
      </c>
      <c r="AB15" s="214">
        <v>-0.14099900000000001</v>
      </c>
      <c r="AC15" s="214">
        <v>8.9097999999999997E-2</v>
      </c>
      <c r="AD15" s="214">
        <v>0.25023400000000001</v>
      </c>
      <c r="AE15" s="214">
        <v>0.27826000000000001</v>
      </c>
      <c r="AF15" s="214">
        <v>0.29433399999999998</v>
      </c>
      <c r="AG15" s="214">
        <v>0.264905</v>
      </c>
      <c r="AH15" s="214">
        <v>0.23622699999999999</v>
      </c>
      <c r="AI15" s="214">
        <v>-3.9666E-2</v>
      </c>
      <c r="AJ15" s="214">
        <v>-8.0418000000000003E-2</v>
      </c>
      <c r="AK15" s="214">
        <v>-0.27500000000000002</v>
      </c>
      <c r="AL15" s="214">
        <v>-0.30809500000000001</v>
      </c>
      <c r="AM15" s="214">
        <v>-0.21</v>
      </c>
      <c r="AN15" s="214">
        <v>-0.164821</v>
      </c>
      <c r="AO15" s="214">
        <v>5.2227999999999997E-2</v>
      </c>
      <c r="AP15" s="214">
        <v>0.20146600000000001</v>
      </c>
      <c r="AQ15" s="214">
        <v>0.257581</v>
      </c>
      <c r="AR15" s="214">
        <v>0.2601</v>
      </c>
      <c r="AS15" s="214">
        <v>0.25729099999999999</v>
      </c>
      <c r="AT15" s="214">
        <v>0.26738600000000001</v>
      </c>
      <c r="AU15" s="214">
        <v>5.5133000000000001E-2</v>
      </c>
      <c r="AV15" s="214">
        <v>-0.11996800000000001</v>
      </c>
      <c r="AW15" s="214">
        <v>-0.25036340000000001</v>
      </c>
      <c r="AX15" s="214">
        <v>-0.26057150000000001</v>
      </c>
      <c r="AY15" s="355">
        <v>-0.193773</v>
      </c>
      <c r="AZ15" s="355">
        <v>-0.1185638</v>
      </c>
      <c r="BA15" s="355">
        <v>7.5407799999999997E-2</v>
      </c>
      <c r="BB15" s="355">
        <v>0.2342436</v>
      </c>
      <c r="BC15" s="355">
        <v>0.27872360000000002</v>
      </c>
      <c r="BD15" s="355">
        <v>0.27743659999999998</v>
      </c>
      <c r="BE15" s="355">
        <v>0.27047840000000001</v>
      </c>
      <c r="BF15" s="355">
        <v>0.24906519999999999</v>
      </c>
      <c r="BG15" s="355">
        <v>3.5095500000000002E-2</v>
      </c>
      <c r="BH15" s="355">
        <v>-9.4116400000000003E-2</v>
      </c>
      <c r="BI15" s="355">
        <v>-0.25036340000000001</v>
      </c>
      <c r="BJ15" s="355">
        <v>-0.26057150000000001</v>
      </c>
      <c r="BK15" s="355">
        <v>-0.193773</v>
      </c>
      <c r="BL15" s="355">
        <v>-0.1185638</v>
      </c>
      <c r="BM15" s="355">
        <v>7.5407799999999997E-2</v>
      </c>
      <c r="BN15" s="355">
        <v>0.2342436</v>
      </c>
      <c r="BO15" s="355">
        <v>0.27872360000000002</v>
      </c>
      <c r="BP15" s="355">
        <v>0.27743659999999998</v>
      </c>
      <c r="BQ15" s="355">
        <v>0.27047840000000001</v>
      </c>
      <c r="BR15" s="355">
        <v>0.24906519999999999</v>
      </c>
      <c r="BS15" s="355">
        <v>3.5095500000000002E-2</v>
      </c>
      <c r="BT15" s="355">
        <v>-9.4116400000000003E-2</v>
      </c>
      <c r="BU15" s="355">
        <v>-0.25036340000000001</v>
      </c>
      <c r="BV15" s="355">
        <v>-0.26057150000000001</v>
      </c>
    </row>
    <row r="16" spans="1:74" x14ac:dyDescent="0.2">
      <c r="A16" s="637"/>
      <c r="B16" s="155" t="s">
        <v>1157</v>
      </c>
      <c r="C16" s="161"/>
      <c r="D16" s="161"/>
      <c r="E16" s="161"/>
      <c r="F16" s="161"/>
      <c r="G16" s="161"/>
      <c r="H16" s="161"/>
      <c r="I16" s="161"/>
      <c r="J16" s="161"/>
      <c r="K16" s="161"/>
      <c r="L16" s="161"/>
      <c r="M16" s="161"/>
      <c r="N16" s="161"/>
      <c r="O16" s="161"/>
      <c r="P16" s="161"/>
      <c r="Q16" s="161"/>
      <c r="R16" s="161"/>
      <c r="S16" s="161"/>
      <c r="T16" s="161"/>
      <c r="U16" s="161"/>
      <c r="V16" s="161"/>
      <c r="W16" s="161"/>
      <c r="X16" s="161"/>
      <c r="Y16" s="161"/>
      <c r="Z16" s="161"/>
      <c r="AA16" s="161"/>
      <c r="AB16" s="161"/>
      <c r="AC16" s="161"/>
      <c r="AD16" s="161"/>
      <c r="AE16" s="161"/>
      <c r="AF16" s="161"/>
      <c r="AG16" s="161"/>
      <c r="AH16" s="161"/>
      <c r="AI16" s="161"/>
      <c r="AJ16" s="161"/>
      <c r="AK16" s="161"/>
      <c r="AL16" s="161"/>
      <c r="AM16" s="161"/>
      <c r="AN16" s="161"/>
      <c r="AO16" s="161"/>
      <c r="AP16" s="161"/>
      <c r="AQ16" s="161"/>
      <c r="AR16" s="161"/>
      <c r="AS16" s="161"/>
      <c r="AT16" s="161"/>
      <c r="AU16" s="161"/>
      <c r="AV16" s="161"/>
      <c r="AW16" s="161"/>
      <c r="AX16" s="161"/>
      <c r="AY16" s="405"/>
      <c r="AZ16" s="405"/>
      <c r="BA16" s="405"/>
      <c r="BB16" s="405"/>
      <c r="BC16" s="405"/>
      <c r="BD16" s="405"/>
      <c r="BE16" s="405"/>
      <c r="BF16" s="405"/>
      <c r="BG16" s="405"/>
      <c r="BH16" s="405"/>
      <c r="BI16" s="405"/>
      <c r="BJ16" s="405"/>
      <c r="BK16" s="405"/>
      <c r="BL16" s="405"/>
      <c r="BM16" s="405"/>
      <c r="BN16" s="405"/>
      <c r="BO16" s="405"/>
      <c r="BP16" s="405"/>
      <c r="BQ16" s="405"/>
      <c r="BR16" s="405"/>
      <c r="BS16" s="405"/>
      <c r="BT16" s="405"/>
      <c r="BU16" s="405"/>
      <c r="BV16" s="405"/>
    </row>
    <row r="17" spans="1:74" x14ac:dyDescent="0.2">
      <c r="A17" s="637" t="s">
        <v>1158</v>
      </c>
      <c r="B17" s="638" t="s">
        <v>1152</v>
      </c>
      <c r="C17" s="214">
        <v>-2.0225E-2</v>
      </c>
      <c r="D17" s="214">
        <v>-2.0677999999999998E-2</v>
      </c>
      <c r="E17" s="214">
        <v>-2.0677000000000001E-2</v>
      </c>
      <c r="F17" s="214">
        <v>-2.0299999999999999E-2</v>
      </c>
      <c r="G17" s="214">
        <v>-2.0967E-2</v>
      </c>
      <c r="H17" s="214">
        <v>-2.1533E-2</v>
      </c>
      <c r="I17" s="214">
        <v>-2.1193E-2</v>
      </c>
      <c r="J17" s="214">
        <v>-2.0774000000000001E-2</v>
      </c>
      <c r="K17" s="214">
        <v>-2.0532999999999999E-2</v>
      </c>
      <c r="L17" s="214">
        <v>-2.1063999999999999E-2</v>
      </c>
      <c r="M17" s="214">
        <v>-2.1565999999999998E-2</v>
      </c>
      <c r="N17" s="214">
        <v>-2.1967E-2</v>
      </c>
      <c r="O17" s="214">
        <v>-2.1484E-2</v>
      </c>
      <c r="P17" s="214">
        <v>-2.1482999999999999E-2</v>
      </c>
      <c r="Q17" s="214">
        <v>-2.1323000000000002E-2</v>
      </c>
      <c r="R17" s="214">
        <v>-2.06E-2</v>
      </c>
      <c r="S17" s="214">
        <v>-2.1451999999999999E-2</v>
      </c>
      <c r="T17" s="214">
        <v>-2.2266999999999999E-2</v>
      </c>
      <c r="U17" s="214">
        <v>-2.1419000000000001E-2</v>
      </c>
      <c r="V17" s="214">
        <v>-2.171E-2</v>
      </c>
      <c r="W17" s="214">
        <v>-2.1732999999999999E-2</v>
      </c>
      <c r="X17" s="214">
        <v>-2.1548000000000001E-2</v>
      </c>
      <c r="Y17" s="214">
        <v>-2.1867000000000001E-2</v>
      </c>
      <c r="Z17" s="214">
        <v>-2.2452E-2</v>
      </c>
      <c r="AA17" s="214">
        <v>-2.2225000000000002E-2</v>
      </c>
      <c r="AB17" s="214">
        <v>-2.1749999999999999E-2</v>
      </c>
      <c r="AC17" s="214">
        <v>-2.1935E-2</v>
      </c>
      <c r="AD17" s="214">
        <v>-2.0799999999999999E-2</v>
      </c>
      <c r="AE17" s="214">
        <v>-2.1322000000000001E-2</v>
      </c>
      <c r="AF17" s="214">
        <v>-2.18E-2</v>
      </c>
      <c r="AG17" s="214">
        <v>-2.1354000000000001E-2</v>
      </c>
      <c r="AH17" s="214">
        <v>-2.2483E-2</v>
      </c>
      <c r="AI17" s="214">
        <v>-2.18E-2</v>
      </c>
      <c r="AJ17" s="214">
        <v>-2.1676999999999998E-2</v>
      </c>
      <c r="AK17" s="214">
        <v>-2.2433000000000002E-2</v>
      </c>
      <c r="AL17" s="214">
        <v>-2.1516E-2</v>
      </c>
      <c r="AM17" s="214">
        <v>-2.1000000000000001E-2</v>
      </c>
      <c r="AN17" s="214">
        <v>-2.0357E-2</v>
      </c>
      <c r="AO17" s="214">
        <v>-2.0032000000000001E-2</v>
      </c>
      <c r="AP17" s="214">
        <v>-2.0233000000000001E-2</v>
      </c>
      <c r="AQ17" s="214">
        <v>-2.1484E-2</v>
      </c>
      <c r="AR17" s="214">
        <v>-2.1132999999999999E-2</v>
      </c>
      <c r="AS17" s="214">
        <v>-2.1807E-2</v>
      </c>
      <c r="AT17" s="214">
        <v>-2.2225999999999999E-2</v>
      </c>
      <c r="AU17" s="214">
        <v>-2.0767000000000001E-2</v>
      </c>
      <c r="AV17" s="214">
        <v>-2.0032000000000001E-2</v>
      </c>
      <c r="AW17" s="214">
        <v>-2.11434E-2</v>
      </c>
      <c r="AX17" s="214">
        <v>-2.1049100000000001E-2</v>
      </c>
      <c r="AY17" s="355">
        <v>-2.0807699999999998E-2</v>
      </c>
      <c r="AZ17" s="355">
        <v>-2.0642600000000001E-2</v>
      </c>
      <c r="BA17" s="355">
        <v>-2.1145600000000001E-2</v>
      </c>
      <c r="BB17" s="355">
        <v>-2.0355499999999999E-2</v>
      </c>
      <c r="BC17" s="355">
        <v>-2.1205999999999999E-2</v>
      </c>
      <c r="BD17" s="355">
        <v>-2.1503999999999999E-2</v>
      </c>
      <c r="BE17" s="355">
        <v>-2.1030400000000001E-2</v>
      </c>
      <c r="BF17" s="355">
        <v>-2.1023699999999999E-2</v>
      </c>
      <c r="BG17" s="355">
        <v>-2.0356699999999998E-2</v>
      </c>
      <c r="BH17" s="355">
        <v>-2.0121199999999999E-2</v>
      </c>
      <c r="BI17" s="355">
        <v>-2.0781399999999998E-2</v>
      </c>
      <c r="BJ17" s="355">
        <v>-2.1393300000000001E-2</v>
      </c>
      <c r="BK17" s="355">
        <v>-2.0767299999999999E-2</v>
      </c>
      <c r="BL17" s="355">
        <v>-2.0566899999999999E-2</v>
      </c>
      <c r="BM17" s="355">
        <v>-2.0951899999999999E-2</v>
      </c>
      <c r="BN17" s="355">
        <v>-2.0490000000000001E-2</v>
      </c>
      <c r="BO17" s="355">
        <v>-2.1110799999999999E-2</v>
      </c>
      <c r="BP17" s="355">
        <v>-2.1617899999999999E-2</v>
      </c>
      <c r="BQ17" s="355">
        <v>-2.1084800000000001E-2</v>
      </c>
      <c r="BR17" s="355">
        <v>-2.1329999999999998E-2</v>
      </c>
      <c r="BS17" s="355">
        <v>-2.0601299999999999E-2</v>
      </c>
      <c r="BT17" s="355">
        <v>-2.0247000000000001E-2</v>
      </c>
      <c r="BU17" s="355">
        <v>-2.0768200000000001E-2</v>
      </c>
      <c r="BV17" s="355">
        <v>-2.1185599999999999E-2</v>
      </c>
    </row>
    <row r="18" spans="1:74" x14ac:dyDescent="0.2">
      <c r="A18" s="637"/>
      <c r="B18" s="638"/>
      <c r="C18" s="161"/>
      <c r="D18" s="161"/>
      <c r="E18" s="161"/>
      <c r="F18" s="161"/>
      <c r="G18" s="161"/>
      <c r="H18" s="161"/>
      <c r="I18" s="161"/>
      <c r="J18" s="161"/>
      <c r="K18" s="161"/>
      <c r="L18" s="161"/>
      <c r="M18" s="161"/>
      <c r="N18" s="161"/>
      <c r="O18" s="161"/>
      <c r="P18" s="161"/>
      <c r="Q18" s="161"/>
      <c r="R18" s="161"/>
      <c r="S18" s="161"/>
      <c r="T18" s="161"/>
      <c r="U18" s="161"/>
      <c r="V18" s="161"/>
      <c r="W18" s="161"/>
      <c r="X18" s="161"/>
      <c r="Y18" s="161"/>
      <c r="Z18" s="161"/>
      <c r="AA18" s="161"/>
      <c r="AB18" s="161"/>
      <c r="AC18" s="161"/>
      <c r="AD18" s="161"/>
      <c r="AE18" s="161"/>
      <c r="AF18" s="161"/>
      <c r="AG18" s="161"/>
      <c r="AH18" s="161"/>
      <c r="AI18" s="161"/>
      <c r="AJ18" s="161"/>
      <c r="AK18" s="161"/>
      <c r="AL18" s="161"/>
      <c r="AM18" s="161"/>
      <c r="AN18" s="161"/>
      <c r="AO18" s="161"/>
      <c r="AP18" s="161"/>
      <c r="AQ18" s="161"/>
      <c r="AR18" s="161"/>
      <c r="AS18" s="161"/>
      <c r="AT18" s="161"/>
      <c r="AU18" s="161"/>
      <c r="AV18" s="161"/>
      <c r="AW18" s="161"/>
      <c r="AX18" s="161"/>
      <c r="AY18" s="405"/>
      <c r="AZ18" s="405"/>
      <c r="BA18" s="405"/>
      <c r="BB18" s="405"/>
      <c r="BC18" s="405"/>
      <c r="BD18" s="405"/>
      <c r="BE18" s="405"/>
      <c r="BF18" s="405"/>
      <c r="BG18" s="405"/>
      <c r="BH18" s="405"/>
      <c r="BI18" s="405"/>
      <c r="BJ18" s="405"/>
      <c r="BK18" s="405"/>
      <c r="BL18" s="405"/>
      <c r="BM18" s="405"/>
      <c r="BN18" s="405"/>
      <c r="BO18" s="405"/>
      <c r="BP18" s="405"/>
      <c r="BQ18" s="405"/>
      <c r="BR18" s="405"/>
      <c r="BS18" s="405"/>
      <c r="BT18" s="405"/>
      <c r="BU18" s="405"/>
      <c r="BV18" s="405"/>
    </row>
    <row r="19" spans="1:74" x14ac:dyDescent="0.2">
      <c r="A19" s="636"/>
      <c r="B19" s="155" t="s">
        <v>1159</v>
      </c>
      <c r="C19" s="161"/>
      <c r="D19" s="161"/>
      <c r="E19" s="161"/>
      <c r="F19" s="161"/>
      <c r="G19" s="161"/>
      <c r="H19" s="161"/>
      <c r="I19" s="161"/>
      <c r="J19" s="161"/>
      <c r="K19" s="161"/>
      <c r="L19" s="161"/>
      <c r="M19" s="161"/>
      <c r="N19" s="161"/>
      <c r="O19" s="161"/>
      <c r="P19" s="161"/>
      <c r="Q19" s="161"/>
      <c r="R19" s="161"/>
      <c r="S19" s="161"/>
      <c r="T19" s="161"/>
      <c r="U19" s="161"/>
      <c r="V19" s="161"/>
      <c r="W19" s="161"/>
      <c r="X19" s="161"/>
      <c r="Y19" s="161"/>
      <c r="Z19" s="161"/>
      <c r="AA19" s="161"/>
      <c r="AB19" s="161"/>
      <c r="AC19" s="161"/>
      <c r="AD19" s="161"/>
      <c r="AE19" s="161"/>
      <c r="AF19" s="161"/>
      <c r="AG19" s="161"/>
      <c r="AH19" s="161"/>
      <c r="AI19" s="161"/>
      <c r="AJ19" s="161"/>
      <c r="AK19" s="161"/>
      <c r="AL19" s="161"/>
      <c r="AM19" s="161"/>
      <c r="AN19" s="161"/>
      <c r="AO19" s="161"/>
      <c r="AP19" s="161"/>
      <c r="AQ19" s="161"/>
      <c r="AR19" s="161"/>
      <c r="AS19" s="161"/>
      <c r="AT19" s="161"/>
      <c r="AU19" s="161"/>
      <c r="AV19" s="161"/>
      <c r="AW19" s="161"/>
      <c r="AX19" s="161"/>
      <c r="AY19" s="405"/>
      <c r="AZ19" s="405"/>
      <c r="BA19" s="405"/>
      <c r="BB19" s="405"/>
      <c r="BC19" s="405"/>
      <c r="BD19" s="405"/>
      <c r="BE19" s="405"/>
      <c r="BF19" s="405"/>
      <c r="BG19" s="405"/>
      <c r="BH19" s="405"/>
      <c r="BI19" s="405"/>
      <c r="BJ19" s="405"/>
      <c r="BK19" s="405"/>
      <c r="BL19" s="405"/>
      <c r="BM19" s="405"/>
      <c r="BN19" s="405"/>
      <c r="BO19" s="405"/>
      <c r="BP19" s="405"/>
      <c r="BQ19" s="405"/>
      <c r="BR19" s="405"/>
      <c r="BS19" s="405"/>
      <c r="BT19" s="405"/>
      <c r="BU19" s="405"/>
      <c r="BV19" s="405"/>
    </row>
    <row r="20" spans="1:74" x14ac:dyDescent="0.2">
      <c r="A20" s="637" t="s">
        <v>1160</v>
      </c>
      <c r="B20" s="638" t="s">
        <v>1161</v>
      </c>
      <c r="C20" s="214">
        <v>-6.6968E-2</v>
      </c>
      <c r="D20" s="214">
        <v>-7.0749999999999993E-2</v>
      </c>
      <c r="E20" s="214">
        <v>-5.5E-2</v>
      </c>
      <c r="F20" s="214">
        <v>-6.2167E-2</v>
      </c>
      <c r="G20" s="214">
        <v>-7.7482999999999996E-2</v>
      </c>
      <c r="H20" s="214">
        <v>-7.0000000000000007E-2</v>
      </c>
      <c r="I20" s="214">
        <v>-6.5290000000000001E-2</v>
      </c>
      <c r="J20" s="214">
        <v>-0.06</v>
      </c>
      <c r="K20" s="214">
        <v>-5.1066E-2</v>
      </c>
      <c r="L20" s="214">
        <v>-6.7934999999999995E-2</v>
      </c>
      <c r="M20" s="214">
        <v>-6.5500000000000003E-2</v>
      </c>
      <c r="N20" s="214">
        <v>-6.3450999999999994E-2</v>
      </c>
      <c r="O20" s="214">
        <v>-8.2807000000000006E-2</v>
      </c>
      <c r="P20" s="214">
        <v>-7.5759000000000007E-2</v>
      </c>
      <c r="Q20" s="214">
        <v>-8.4584999999999994E-2</v>
      </c>
      <c r="R20" s="214">
        <v>-8.5793999999999995E-2</v>
      </c>
      <c r="S20" s="214">
        <v>-9.2497999999999997E-2</v>
      </c>
      <c r="T20" s="214">
        <v>-8.0776000000000001E-2</v>
      </c>
      <c r="U20" s="214">
        <v>-9.0852000000000002E-2</v>
      </c>
      <c r="V20" s="214">
        <v>-0.105335</v>
      </c>
      <c r="W20" s="214">
        <v>-0.116413</v>
      </c>
      <c r="X20" s="214">
        <v>-9.1025999999999996E-2</v>
      </c>
      <c r="Y20" s="214">
        <v>-9.1443999999999998E-2</v>
      </c>
      <c r="Z20" s="214">
        <v>-0.13924700000000001</v>
      </c>
      <c r="AA20" s="214">
        <v>-0.13771600000000001</v>
      </c>
      <c r="AB20" s="214">
        <v>-0.15329400000000001</v>
      </c>
      <c r="AC20" s="214">
        <v>-0.16963500000000001</v>
      </c>
      <c r="AD20" s="214">
        <v>-0.176066</v>
      </c>
      <c r="AE20" s="214">
        <v>-0.19095899999999999</v>
      </c>
      <c r="AF20" s="214">
        <v>-0.11909500000000001</v>
      </c>
      <c r="AG20" s="214">
        <v>-0.19223799999999999</v>
      </c>
      <c r="AH20" s="214">
        <v>-0.18752199999999999</v>
      </c>
      <c r="AI20" s="214">
        <v>-0.22050400000000001</v>
      </c>
      <c r="AJ20" s="214">
        <v>-0.13878399999999999</v>
      </c>
      <c r="AK20" s="214">
        <v>-0.24393799999999999</v>
      </c>
      <c r="AL20" s="214">
        <v>-0.20060900000000001</v>
      </c>
      <c r="AM20" s="214">
        <v>-0.213167</v>
      </c>
      <c r="AN20" s="214">
        <v>-0.20687700000000001</v>
      </c>
      <c r="AO20" s="214">
        <v>-0.23299300000000001</v>
      </c>
      <c r="AP20" s="214">
        <v>-0.31867400000000001</v>
      </c>
      <c r="AQ20" s="214">
        <v>-0.282829</v>
      </c>
      <c r="AR20" s="214">
        <v>-0.26764500000000002</v>
      </c>
      <c r="AS20" s="214">
        <v>-0.210894</v>
      </c>
      <c r="AT20" s="214">
        <v>-0.287775</v>
      </c>
      <c r="AU20" s="214">
        <v>-0.28288799999999997</v>
      </c>
      <c r="AV20" s="214">
        <v>-0.27194600000000002</v>
      </c>
      <c r="AW20" s="214">
        <v>-0.31031629999999999</v>
      </c>
      <c r="AX20" s="214">
        <v>-0.33219870000000001</v>
      </c>
      <c r="AY20" s="355">
        <v>-0.32686559999999998</v>
      </c>
      <c r="AZ20" s="355">
        <v>-0.32453399999999999</v>
      </c>
      <c r="BA20" s="355">
        <v>-0.32372590000000001</v>
      </c>
      <c r="BB20" s="355">
        <v>-0.32120650000000001</v>
      </c>
      <c r="BC20" s="355">
        <v>-0.3213473</v>
      </c>
      <c r="BD20" s="355">
        <v>-0.32087130000000003</v>
      </c>
      <c r="BE20" s="355">
        <v>-0.31906869999999998</v>
      </c>
      <c r="BF20" s="355">
        <v>-0.31810070000000001</v>
      </c>
      <c r="BG20" s="355">
        <v>-0.31696819999999998</v>
      </c>
      <c r="BH20" s="355">
        <v>-0.31794820000000001</v>
      </c>
      <c r="BI20" s="355">
        <v>-0.3470607</v>
      </c>
      <c r="BJ20" s="355">
        <v>-0.34746339999999998</v>
      </c>
      <c r="BK20" s="355">
        <v>-0.33996080000000001</v>
      </c>
      <c r="BL20" s="355">
        <v>-0.3393697</v>
      </c>
      <c r="BM20" s="355">
        <v>-0.33952979999999999</v>
      </c>
      <c r="BN20" s="355">
        <v>-0.33580330000000003</v>
      </c>
      <c r="BO20" s="355">
        <v>-0.33572150000000001</v>
      </c>
      <c r="BP20" s="355">
        <v>-0.3349607</v>
      </c>
      <c r="BQ20" s="355">
        <v>-0.33392149999999998</v>
      </c>
      <c r="BR20" s="355">
        <v>-0.33268449999999999</v>
      </c>
      <c r="BS20" s="355">
        <v>-0.33284019999999997</v>
      </c>
      <c r="BT20" s="355">
        <v>-0.33369650000000001</v>
      </c>
      <c r="BU20" s="355">
        <v>-0.34424569999999999</v>
      </c>
      <c r="BV20" s="355">
        <v>-0.33847450000000001</v>
      </c>
    </row>
    <row r="21" spans="1:74" x14ac:dyDescent="0.2">
      <c r="A21" s="637" t="s">
        <v>1162</v>
      </c>
      <c r="B21" s="638" t="s">
        <v>1171</v>
      </c>
      <c r="C21" s="214">
        <v>-0.35463099999999997</v>
      </c>
      <c r="D21" s="214">
        <v>-0.49879499999999999</v>
      </c>
      <c r="E21" s="214">
        <v>-0.32268599999999997</v>
      </c>
      <c r="F21" s="214">
        <v>-0.50121899999999997</v>
      </c>
      <c r="G21" s="214">
        <v>-0.49149900000000002</v>
      </c>
      <c r="H21" s="214">
        <v>-0.44181199999999998</v>
      </c>
      <c r="I21" s="214">
        <v>-0.499282</v>
      </c>
      <c r="J21" s="214">
        <v>-0.48520099999999999</v>
      </c>
      <c r="K21" s="214">
        <v>-0.64718900000000001</v>
      </c>
      <c r="L21" s="214">
        <v>-0.48513000000000001</v>
      </c>
      <c r="M21" s="214">
        <v>-0.56873200000000002</v>
      </c>
      <c r="N21" s="214">
        <v>-0.60536000000000001</v>
      </c>
      <c r="O21" s="214">
        <v>-0.70120400000000005</v>
      </c>
      <c r="P21" s="214">
        <v>-0.66364800000000002</v>
      </c>
      <c r="Q21" s="214">
        <v>-0.54281100000000004</v>
      </c>
      <c r="R21" s="214">
        <v>-0.58425000000000005</v>
      </c>
      <c r="S21" s="214">
        <v>-0.74161600000000005</v>
      </c>
      <c r="T21" s="214">
        <v>-0.65653700000000004</v>
      </c>
      <c r="U21" s="214">
        <v>-0.63570000000000004</v>
      </c>
      <c r="V21" s="214">
        <v>-0.54196800000000001</v>
      </c>
      <c r="W21" s="214">
        <v>-0.53085700000000002</v>
      </c>
      <c r="X21" s="214">
        <v>-0.728043</v>
      </c>
      <c r="Y21" s="214">
        <v>-0.66368300000000002</v>
      </c>
      <c r="Z21" s="214">
        <v>-0.88667200000000002</v>
      </c>
      <c r="AA21" s="214">
        <v>-0.85418400000000005</v>
      </c>
      <c r="AB21" s="214">
        <v>-0.72855899999999996</v>
      </c>
      <c r="AC21" s="214">
        <v>-0.80413000000000001</v>
      </c>
      <c r="AD21" s="214">
        <v>-0.80268300000000004</v>
      </c>
      <c r="AE21" s="214">
        <v>-0.73609500000000005</v>
      </c>
      <c r="AF21" s="214">
        <v>-0.63729100000000005</v>
      </c>
      <c r="AG21" s="214">
        <v>-0.68186100000000005</v>
      </c>
      <c r="AH21" s="214">
        <v>-0.59363999999999995</v>
      </c>
      <c r="AI21" s="214">
        <v>-0.78761599999999998</v>
      </c>
      <c r="AJ21" s="214">
        <v>-0.90434899999999996</v>
      </c>
      <c r="AK21" s="214">
        <v>-0.75349100000000002</v>
      </c>
      <c r="AL21" s="214">
        <v>-0.80307799999999996</v>
      </c>
      <c r="AM21" s="214">
        <v>-0.667072</v>
      </c>
      <c r="AN21" s="214">
        <v>-0.71520600000000001</v>
      </c>
      <c r="AO21" s="214">
        <v>-0.77831099999999998</v>
      </c>
      <c r="AP21" s="214">
        <v>-0.79814499999999999</v>
      </c>
      <c r="AQ21" s="214">
        <v>-0.86756900000000003</v>
      </c>
      <c r="AR21" s="214">
        <v>-0.76308299999999996</v>
      </c>
      <c r="AS21" s="214">
        <v>-0.97270400000000001</v>
      </c>
      <c r="AT21" s="214">
        <v>-0.89410299999999998</v>
      </c>
      <c r="AU21" s="214">
        <v>-0.75425299999999995</v>
      </c>
      <c r="AV21" s="214">
        <v>-0.77864800000000001</v>
      </c>
      <c r="AW21" s="214">
        <v>-0.86273333333000002</v>
      </c>
      <c r="AX21" s="214">
        <v>-0.89329032257999996</v>
      </c>
      <c r="AY21" s="355">
        <v>-0.98353120000000005</v>
      </c>
      <c r="AZ21" s="355">
        <v>-1.0091330000000001</v>
      </c>
      <c r="BA21" s="355">
        <v>-0.89146740000000002</v>
      </c>
      <c r="BB21" s="355">
        <v>-0.89859730000000004</v>
      </c>
      <c r="BC21" s="355">
        <v>-0.93640449999999997</v>
      </c>
      <c r="BD21" s="355">
        <v>-0.90699799999999997</v>
      </c>
      <c r="BE21" s="355">
        <v>-0.89409070000000002</v>
      </c>
      <c r="BF21" s="355">
        <v>-0.89079929999999996</v>
      </c>
      <c r="BG21" s="355">
        <v>-0.91457500000000003</v>
      </c>
      <c r="BH21" s="355">
        <v>-1.0121309999999999</v>
      </c>
      <c r="BI21" s="355">
        <v>-1.0147139999999999</v>
      </c>
      <c r="BJ21" s="355">
        <v>-1.091847</v>
      </c>
      <c r="BK21" s="355">
        <v>-0.97429359999999998</v>
      </c>
      <c r="BL21" s="355">
        <v>-1.0329710000000001</v>
      </c>
      <c r="BM21" s="355">
        <v>-0.93939010000000001</v>
      </c>
      <c r="BN21" s="355">
        <v>-0.99538850000000001</v>
      </c>
      <c r="BO21" s="355">
        <v>-1.038362</v>
      </c>
      <c r="BP21" s="355">
        <v>-0.9909348</v>
      </c>
      <c r="BQ21" s="355">
        <v>-0.98978339999999998</v>
      </c>
      <c r="BR21" s="355">
        <v>-0.98616610000000005</v>
      </c>
      <c r="BS21" s="355">
        <v>-1.0201229999999999</v>
      </c>
      <c r="BT21" s="355">
        <v>-1.15435</v>
      </c>
      <c r="BU21" s="355">
        <v>-1.0568059999999999</v>
      </c>
      <c r="BV21" s="355">
        <v>-1.196501</v>
      </c>
    </row>
    <row r="22" spans="1:74" x14ac:dyDescent="0.2">
      <c r="A22" s="637" t="s">
        <v>1163</v>
      </c>
      <c r="B22" s="638" t="s">
        <v>1164</v>
      </c>
      <c r="C22" s="214">
        <v>-2.2613000000000001E-2</v>
      </c>
      <c r="D22" s="214">
        <v>-4.6316999999999997E-2</v>
      </c>
      <c r="E22" s="214">
        <v>-7.7253000000000002E-2</v>
      </c>
      <c r="F22" s="214">
        <v>-6.3286999999999996E-2</v>
      </c>
      <c r="G22" s="214">
        <v>-9.6129000000000006E-2</v>
      </c>
      <c r="H22" s="214">
        <v>-0.12427199999999999</v>
      </c>
      <c r="I22" s="214">
        <v>-0.10988299999999999</v>
      </c>
      <c r="J22" s="214">
        <v>-0.118091</v>
      </c>
      <c r="K22" s="214">
        <v>-9.0190999999999993E-2</v>
      </c>
      <c r="L22" s="214">
        <v>-9.7336000000000006E-2</v>
      </c>
      <c r="M22" s="214">
        <v>-9.1871999999999995E-2</v>
      </c>
      <c r="N22" s="214">
        <v>-5.7258999999999997E-2</v>
      </c>
      <c r="O22" s="214">
        <v>-5.4113000000000001E-2</v>
      </c>
      <c r="P22" s="214">
        <v>-4.2937999999999997E-2</v>
      </c>
      <c r="Q22" s="214">
        <v>-9.7968E-2</v>
      </c>
      <c r="R22" s="214">
        <v>-0.12845400000000001</v>
      </c>
      <c r="S22" s="214">
        <v>-0.142425</v>
      </c>
      <c r="T22" s="214">
        <v>-9.2171000000000003E-2</v>
      </c>
      <c r="U22" s="214">
        <v>-8.0568000000000001E-2</v>
      </c>
      <c r="V22" s="214">
        <v>-6.2594999999999998E-2</v>
      </c>
      <c r="W22" s="214">
        <v>-0.10978499999999999</v>
      </c>
      <c r="X22" s="214">
        <v>-9.3952999999999995E-2</v>
      </c>
      <c r="Y22" s="214">
        <v>-0.120063</v>
      </c>
      <c r="Z22" s="214">
        <v>-7.2202000000000002E-2</v>
      </c>
      <c r="AA22" s="214">
        <v>-1.7735000000000001E-2</v>
      </c>
      <c r="AB22" s="214">
        <v>-8.4911E-2</v>
      </c>
      <c r="AC22" s="214">
        <v>-0.144922</v>
      </c>
      <c r="AD22" s="214">
        <v>-0.158523</v>
      </c>
      <c r="AE22" s="214">
        <v>-9.1486999999999999E-2</v>
      </c>
      <c r="AF22" s="214">
        <v>-0.13181300000000001</v>
      </c>
      <c r="AG22" s="214">
        <v>-8.3066000000000001E-2</v>
      </c>
      <c r="AH22" s="214">
        <v>-0.13978499999999999</v>
      </c>
      <c r="AI22" s="214">
        <v>-9.9972000000000005E-2</v>
      </c>
      <c r="AJ22" s="214">
        <v>-7.918E-2</v>
      </c>
      <c r="AK22" s="214">
        <v>-0.125469</v>
      </c>
      <c r="AL22" s="214">
        <v>-0.13306799999999999</v>
      </c>
      <c r="AM22" s="214">
        <v>-0.152477</v>
      </c>
      <c r="AN22" s="214">
        <v>-7.5393000000000002E-2</v>
      </c>
      <c r="AO22" s="214">
        <v>-6.7923999999999998E-2</v>
      </c>
      <c r="AP22" s="214">
        <v>-0.16611100000000001</v>
      </c>
      <c r="AQ22" s="214">
        <v>-0.20924899999999999</v>
      </c>
      <c r="AR22" s="214">
        <v>-0.22698599999999999</v>
      </c>
      <c r="AS22" s="214">
        <v>-0.17005500000000001</v>
      </c>
      <c r="AT22" s="214">
        <v>-0.14583299999999999</v>
      </c>
      <c r="AU22" s="214">
        <v>-0.24912999999999999</v>
      </c>
      <c r="AV22" s="214">
        <v>-0.170017</v>
      </c>
      <c r="AW22" s="214">
        <v>-0.30039589999999999</v>
      </c>
      <c r="AX22" s="214">
        <v>-0.2099452</v>
      </c>
      <c r="AY22" s="355">
        <v>-0.28763660000000002</v>
      </c>
      <c r="AZ22" s="355">
        <v>-0.23422589999999999</v>
      </c>
      <c r="BA22" s="355">
        <v>-0.28708430000000001</v>
      </c>
      <c r="BB22" s="355">
        <v>-0.28115990000000002</v>
      </c>
      <c r="BC22" s="355">
        <v>-0.27004699999999998</v>
      </c>
      <c r="BD22" s="355">
        <v>-0.28214739999999999</v>
      </c>
      <c r="BE22" s="355">
        <v>-0.27078000000000002</v>
      </c>
      <c r="BF22" s="355">
        <v>-0.2569843</v>
      </c>
      <c r="BG22" s="355">
        <v>-0.25750620000000002</v>
      </c>
      <c r="BH22" s="355">
        <v>-0.2737503</v>
      </c>
      <c r="BI22" s="355">
        <v>-0.24224780000000001</v>
      </c>
      <c r="BJ22" s="355">
        <v>-0.25644319999999998</v>
      </c>
      <c r="BK22" s="355">
        <v>-0.31256450000000002</v>
      </c>
      <c r="BL22" s="355">
        <v>-0.26770100000000002</v>
      </c>
      <c r="BM22" s="355">
        <v>-0.30712440000000002</v>
      </c>
      <c r="BN22" s="355">
        <v>-0.3049518</v>
      </c>
      <c r="BO22" s="355">
        <v>-0.29840899999999998</v>
      </c>
      <c r="BP22" s="355">
        <v>-0.30796390000000001</v>
      </c>
      <c r="BQ22" s="355">
        <v>-0.30052319999999999</v>
      </c>
      <c r="BR22" s="355">
        <v>-0.28846909999999998</v>
      </c>
      <c r="BS22" s="355">
        <v>-0.2855145</v>
      </c>
      <c r="BT22" s="355">
        <v>-0.30235440000000002</v>
      </c>
      <c r="BU22" s="355">
        <v>-0.27682600000000002</v>
      </c>
      <c r="BV22" s="355">
        <v>-0.29370020000000002</v>
      </c>
    </row>
    <row r="23" spans="1:74" x14ac:dyDescent="0.2">
      <c r="A23" s="637" t="s">
        <v>189</v>
      </c>
      <c r="B23" s="638" t="s">
        <v>1165</v>
      </c>
      <c r="C23" s="214">
        <v>-0.167985</v>
      </c>
      <c r="D23" s="214">
        <v>-0.20810899999999999</v>
      </c>
      <c r="E23" s="214">
        <v>-0.128862</v>
      </c>
      <c r="F23" s="214">
        <v>-0.12613199999999999</v>
      </c>
      <c r="G23" s="214">
        <v>-0.16547300000000001</v>
      </c>
      <c r="H23" s="214">
        <v>-0.16389000000000001</v>
      </c>
      <c r="I23" s="214">
        <v>-0.19997599999999999</v>
      </c>
      <c r="J23" s="214">
        <v>-0.18726200000000001</v>
      </c>
      <c r="K23" s="214">
        <v>-0.233042</v>
      </c>
      <c r="L23" s="214">
        <v>-0.14390500000000001</v>
      </c>
      <c r="M23" s="214">
        <v>-0.17910200000000001</v>
      </c>
      <c r="N23" s="214">
        <v>-0.159466</v>
      </c>
      <c r="O23" s="214">
        <v>-0.18809500000000001</v>
      </c>
      <c r="P23" s="214">
        <v>-0.212949</v>
      </c>
      <c r="Q23" s="214">
        <v>-0.199797</v>
      </c>
      <c r="R23" s="214">
        <v>-0.20981900000000001</v>
      </c>
      <c r="S23" s="214">
        <v>-0.218667</v>
      </c>
      <c r="T23" s="214">
        <v>-0.16676099999999999</v>
      </c>
      <c r="U23" s="214">
        <v>-0.19217000000000001</v>
      </c>
      <c r="V23" s="214">
        <v>-0.18978999999999999</v>
      </c>
      <c r="W23" s="214">
        <v>-0.19400000000000001</v>
      </c>
      <c r="X23" s="214">
        <v>-0.15138399999999999</v>
      </c>
      <c r="Y23" s="214">
        <v>-0.172595</v>
      </c>
      <c r="Z23" s="214">
        <v>-0.15956200000000001</v>
      </c>
      <c r="AA23" s="214">
        <v>-0.15914200000000001</v>
      </c>
      <c r="AB23" s="214">
        <v>-0.217719</v>
      </c>
      <c r="AC23" s="214">
        <v>-0.16941000000000001</v>
      </c>
      <c r="AD23" s="214">
        <v>-0.18615599999999999</v>
      </c>
      <c r="AE23" s="214">
        <v>-0.16022700000000001</v>
      </c>
      <c r="AF23" s="214">
        <v>-0.20535999999999999</v>
      </c>
      <c r="AG23" s="214">
        <v>-0.172542</v>
      </c>
      <c r="AH23" s="214">
        <v>-0.14993400000000001</v>
      </c>
      <c r="AI23" s="214">
        <v>-0.164046</v>
      </c>
      <c r="AJ23" s="214">
        <v>-0.123283</v>
      </c>
      <c r="AK23" s="214">
        <v>-0.14918500000000001</v>
      </c>
      <c r="AL23" s="214">
        <v>-0.13839799999999999</v>
      </c>
      <c r="AM23" s="214">
        <v>-0.188193</v>
      </c>
      <c r="AN23" s="214">
        <v>-0.20128799999999999</v>
      </c>
      <c r="AO23" s="214">
        <v>-0.155636</v>
      </c>
      <c r="AP23" s="214">
        <v>-0.22745699999999999</v>
      </c>
      <c r="AQ23" s="214">
        <v>-0.231992</v>
      </c>
      <c r="AR23" s="214">
        <v>-0.23507400000000001</v>
      </c>
      <c r="AS23" s="214">
        <v>-0.16714399999999999</v>
      </c>
      <c r="AT23" s="214">
        <v>-0.154224</v>
      </c>
      <c r="AU23" s="214">
        <v>-0.181731</v>
      </c>
      <c r="AV23" s="214">
        <v>-0.17368600000000001</v>
      </c>
      <c r="AW23" s="214">
        <v>-0.18890570000000001</v>
      </c>
      <c r="AX23" s="214">
        <v>-0.1880058</v>
      </c>
      <c r="AY23" s="355">
        <v>-0.22950519999999999</v>
      </c>
      <c r="AZ23" s="355">
        <v>-0.28062169999999997</v>
      </c>
      <c r="BA23" s="355">
        <v>-0.25206450000000002</v>
      </c>
      <c r="BB23" s="355">
        <v>-0.26265359999999999</v>
      </c>
      <c r="BC23" s="355">
        <v>-0.26785399999999998</v>
      </c>
      <c r="BD23" s="355">
        <v>-0.26208769999999998</v>
      </c>
      <c r="BE23" s="355">
        <v>-0.2894449</v>
      </c>
      <c r="BF23" s="355">
        <v>-0.3065234</v>
      </c>
      <c r="BG23" s="355">
        <v>-0.29013850000000002</v>
      </c>
      <c r="BH23" s="355">
        <v>-0.26954129999999998</v>
      </c>
      <c r="BI23" s="355">
        <v>-0.29759790000000003</v>
      </c>
      <c r="BJ23" s="355">
        <v>-0.29161749999999997</v>
      </c>
      <c r="BK23" s="355">
        <v>-0.26998070000000002</v>
      </c>
      <c r="BL23" s="355">
        <v>-0.31753749999999997</v>
      </c>
      <c r="BM23" s="355">
        <v>-0.28671819999999998</v>
      </c>
      <c r="BN23" s="355">
        <v>-0.30401020000000001</v>
      </c>
      <c r="BO23" s="355">
        <v>-0.3108398</v>
      </c>
      <c r="BP23" s="355">
        <v>-0.30092160000000001</v>
      </c>
      <c r="BQ23" s="355">
        <v>-0.32831660000000001</v>
      </c>
      <c r="BR23" s="355">
        <v>-0.34438750000000001</v>
      </c>
      <c r="BS23" s="355">
        <v>-0.3271173</v>
      </c>
      <c r="BT23" s="355">
        <v>-0.30888860000000001</v>
      </c>
      <c r="BU23" s="355">
        <v>-0.33468110000000001</v>
      </c>
      <c r="BV23" s="355">
        <v>-0.3281172</v>
      </c>
    </row>
    <row r="24" spans="1:74" x14ac:dyDescent="0.2">
      <c r="A24" s="637"/>
      <c r="B24" s="638"/>
      <c r="C24" s="161"/>
      <c r="D24" s="161"/>
      <c r="E24" s="161"/>
      <c r="F24" s="161"/>
      <c r="G24" s="161"/>
      <c r="H24" s="161"/>
      <c r="I24" s="161"/>
      <c r="J24" s="161"/>
      <c r="K24" s="161"/>
      <c r="L24" s="161"/>
      <c r="M24" s="161"/>
      <c r="N24" s="161"/>
      <c r="O24" s="161"/>
      <c r="P24" s="161"/>
      <c r="Q24" s="161"/>
      <c r="R24" s="161"/>
      <c r="S24" s="161"/>
      <c r="T24" s="161"/>
      <c r="U24" s="161"/>
      <c r="V24" s="161"/>
      <c r="W24" s="161"/>
      <c r="X24" s="161"/>
      <c r="Y24" s="161"/>
      <c r="Z24" s="161"/>
      <c r="AA24" s="161"/>
      <c r="AB24" s="161"/>
      <c r="AC24" s="161"/>
      <c r="AD24" s="161"/>
      <c r="AE24" s="161"/>
      <c r="AF24" s="161"/>
      <c r="AG24" s="161"/>
      <c r="AH24" s="161"/>
      <c r="AI24" s="161"/>
      <c r="AJ24" s="161"/>
      <c r="AK24" s="161"/>
      <c r="AL24" s="161"/>
      <c r="AM24" s="161"/>
      <c r="AN24" s="161"/>
      <c r="AO24" s="161"/>
      <c r="AP24" s="161"/>
      <c r="AQ24" s="161"/>
      <c r="AR24" s="161"/>
      <c r="AS24" s="161"/>
      <c r="AT24" s="161"/>
      <c r="AU24" s="161"/>
      <c r="AV24" s="161"/>
      <c r="AW24" s="161"/>
      <c r="AX24" s="161"/>
      <c r="AY24" s="405"/>
      <c r="AZ24" s="405"/>
      <c r="BA24" s="405"/>
      <c r="BB24" s="405"/>
      <c r="BC24" s="405"/>
      <c r="BD24" s="405"/>
      <c r="BE24" s="405"/>
      <c r="BF24" s="405"/>
      <c r="BG24" s="405"/>
      <c r="BH24" s="405"/>
      <c r="BI24" s="405"/>
      <c r="BJ24" s="405"/>
      <c r="BK24" s="405"/>
      <c r="BL24" s="405"/>
      <c r="BM24" s="405"/>
      <c r="BN24" s="405"/>
      <c r="BO24" s="405"/>
      <c r="BP24" s="405"/>
      <c r="BQ24" s="405"/>
      <c r="BR24" s="405"/>
      <c r="BS24" s="405"/>
      <c r="BT24" s="405"/>
      <c r="BU24" s="405"/>
      <c r="BV24" s="405"/>
    </row>
    <row r="25" spans="1:74" x14ac:dyDescent="0.2">
      <c r="A25" s="636"/>
      <c r="B25" s="155" t="s">
        <v>1166</v>
      </c>
      <c r="C25" s="161"/>
      <c r="D25" s="161"/>
      <c r="E25" s="161"/>
      <c r="F25" s="161"/>
      <c r="G25" s="161"/>
      <c r="H25" s="161"/>
      <c r="I25" s="161"/>
      <c r="J25" s="161"/>
      <c r="K25" s="161"/>
      <c r="L25" s="161"/>
      <c r="M25" s="161"/>
      <c r="N25" s="161"/>
      <c r="O25" s="161"/>
      <c r="P25" s="161"/>
      <c r="Q25" s="161"/>
      <c r="R25" s="161"/>
      <c r="S25" s="161"/>
      <c r="T25" s="161"/>
      <c r="U25" s="161"/>
      <c r="V25" s="161"/>
      <c r="W25" s="161"/>
      <c r="X25" s="161"/>
      <c r="Y25" s="161"/>
      <c r="Z25" s="161"/>
      <c r="AA25" s="161"/>
      <c r="AB25" s="161"/>
      <c r="AC25" s="161"/>
      <c r="AD25" s="161"/>
      <c r="AE25" s="161"/>
      <c r="AF25" s="161"/>
      <c r="AG25" s="161"/>
      <c r="AH25" s="161"/>
      <c r="AI25" s="161"/>
      <c r="AJ25" s="161"/>
      <c r="AK25" s="161"/>
      <c r="AL25" s="161"/>
      <c r="AM25" s="161"/>
      <c r="AN25" s="161"/>
      <c r="AO25" s="161"/>
      <c r="AP25" s="161"/>
      <c r="AQ25" s="161"/>
      <c r="AR25" s="161"/>
      <c r="AS25" s="161"/>
      <c r="AT25" s="161"/>
      <c r="AU25" s="161"/>
      <c r="AV25" s="161"/>
      <c r="AW25" s="161"/>
      <c r="AX25" s="161"/>
      <c r="AY25" s="405"/>
      <c r="AZ25" s="405"/>
      <c r="BA25" s="405"/>
      <c r="BB25" s="405"/>
      <c r="BC25" s="405"/>
      <c r="BD25" s="405"/>
      <c r="BE25" s="405"/>
      <c r="BF25" s="405"/>
      <c r="BG25" s="405"/>
      <c r="BH25" s="405"/>
      <c r="BI25" s="405"/>
      <c r="BJ25" s="405"/>
      <c r="BK25" s="405"/>
      <c r="BL25" s="405"/>
      <c r="BM25" s="405"/>
      <c r="BN25" s="405"/>
      <c r="BO25" s="405"/>
      <c r="BP25" s="405"/>
      <c r="BQ25" s="405"/>
      <c r="BR25" s="405"/>
      <c r="BS25" s="405"/>
      <c r="BT25" s="405"/>
      <c r="BU25" s="405"/>
      <c r="BV25" s="405"/>
    </row>
    <row r="26" spans="1:74" x14ac:dyDescent="0.2">
      <c r="A26" s="637" t="s">
        <v>1167</v>
      </c>
      <c r="B26" s="638" t="s">
        <v>1164</v>
      </c>
      <c r="C26" s="214">
        <v>0.45835500000000001</v>
      </c>
      <c r="D26" s="214">
        <v>0.40550000000000003</v>
      </c>
      <c r="E26" s="214">
        <v>0.32529000000000002</v>
      </c>
      <c r="F26" s="214">
        <v>0.27053300000000002</v>
      </c>
      <c r="G26" s="214">
        <v>0.254967</v>
      </c>
      <c r="H26" s="214">
        <v>0.27873399999999998</v>
      </c>
      <c r="I26" s="214">
        <v>0.27954800000000002</v>
      </c>
      <c r="J26" s="214">
        <v>0.29390300000000003</v>
      </c>
      <c r="K26" s="214">
        <v>0.38603300000000002</v>
      </c>
      <c r="L26" s="214">
        <v>0.44400000000000001</v>
      </c>
      <c r="M26" s="214">
        <v>0.53756700000000002</v>
      </c>
      <c r="N26" s="214">
        <v>0.51545099999999999</v>
      </c>
      <c r="O26" s="214">
        <v>0.51516099999999998</v>
      </c>
      <c r="P26" s="214">
        <v>0.43186200000000002</v>
      </c>
      <c r="Q26" s="214">
        <v>0.34709699999999999</v>
      </c>
      <c r="R26" s="214">
        <v>0.31176700000000002</v>
      </c>
      <c r="S26" s="214">
        <v>0.26957999999999999</v>
      </c>
      <c r="T26" s="214">
        <v>0.27786699999999998</v>
      </c>
      <c r="U26" s="214">
        <v>0.28154899999999999</v>
      </c>
      <c r="V26" s="214">
        <v>0.28545199999999998</v>
      </c>
      <c r="W26" s="214">
        <v>0.39329999999999998</v>
      </c>
      <c r="X26" s="214">
        <v>0.48706500000000003</v>
      </c>
      <c r="Y26" s="214">
        <v>0.55526699999999996</v>
      </c>
      <c r="Z26" s="214">
        <v>0.53529000000000004</v>
      </c>
      <c r="AA26" s="214">
        <v>0.50493600000000005</v>
      </c>
      <c r="AB26" s="214">
        <v>0.43707099999999999</v>
      </c>
      <c r="AC26" s="214">
        <v>0.34867799999999999</v>
      </c>
      <c r="AD26" s="214">
        <v>0.318467</v>
      </c>
      <c r="AE26" s="214">
        <v>0.292323</v>
      </c>
      <c r="AF26" s="214">
        <v>0.282833</v>
      </c>
      <c r="AG26" s="214">
        <v>0.29109600000000002</v>
      </c>
      <c r="AH26" s="214">
        <v>0.28880600000000001</v>
      </c>
      <c r="AI26" s="214">
        <v>0.40510000000000002</v>
      </c>
      <c r="AJ26" s="214">
        <v>0.42399999999999999</v>
      </c>
      <c r="AK26" s="214">
        <v>0.53320000000000001</v>
      </c>
      <c r="AL26" s="214">
        <v>0.55058099999999999</v>
      </c>
      <c r="AM26" s="214">
        <v>0.47467700000000002</v>
      </c>
      <c r="AN26" s="214">
        <v>0.49728600000000001</v>
      </c>
      <c r="AO26" s="214">
        <v>0.39600000000000002</v>
      </c>
      <c r="AP26" s="214">
        <v>0.3372</v>
      </c>
      <c r="AQ26" s="214">
        <v>0.29158099999999998</v>
      </c>
      <c r="AR26" s="214">
        <v>0.28389999999999999</v>
      </c>
      <c r="AS26" s="214">
        <v>0.26480700000000001</v>
      </c>
      <c r="AT26" s="214">
        <v>0.30361300000000002</v>
      </c>
      <c r="AU26" s="214">
        <v>0.39879999999999999</v>
      </c>
      <c r="AV26" s="214">
        <v>0.50103299999999995</v>
      </c>
      <c r="AW26" s="214">
        <v>0.54560810000000004</v>
      </c>
      <c r="AX26" s="214">
        <v>0.53508800000000001</v>
      </c>
      <c r="AY26" s="355">
        <v>0.44182749999999998</v>
      </c>
      <c r="AZ26" s="355">
        <v>0.42442859999999999</v>
      </c>
      <c r="BA26" s="355">
        <v>0.35075139999999999</v>
      </c>
      <c r="BB26" s="355">
        <v>0.31121969999999999</v>
      </c>
      <c r="BC26" s="355">
        <v>0.29252089999999997</v>
      </c>
      <c r="BD26" s="355">
        <v>0.30006319999999997</v>
      </c>
      <c r="BE26" s="355">
        <v>0.29073529999999997</v>
      </c>
      <c r="BF26" s="355">
        <v>0.30601390000000001</v>
      </c>
      <c r="BG26" s="355">
        <v>0.3992269</v>
      </c>
      <c r="BH26" s="355">
        <v>0.44407370000000002</v>
      </c>
      <c r="BI26" s="355">
        <v>0.54901120000000003</v>
      </c>
      <c r="BJ26" s="355">
        <v>0.54309969999999996</v>
      </c>
      <c r="BK26" s="355">
        <v>0.45607890000000001</v>
      </c>
      <c r="BL26" s="355">
        <v>0.43865100000000001</v>
      </c>
      <c r="BM26" s="355">
        <v>0.36289650000000001</v>
      </c>
      <c r="BN26" s="355">
        <v>0.3265555</v>
      </c>
      <c r="BO26" s="355">
        <v>0.30627910000000003</v>
      </c>
      <c r="BP26" s="355">
        <v>0.31066969999999999</v>
      </c>
      <c r="BQ26" s="355">
        <v>0.3012592</v>
      </c>
      <c r="BR26" s="355">
        <v>0.31524400000000002</v>
      </c>
      <c r="BS26" s="355">
        <v>0.41229979999999999</v>
      </c>
      <c r="BT26" s="355">
        <v>0.45999469999999998</v>
      </c>
      <c r="BU26" s="355">
        <v>0.55886089999999999</v>
      </c>
      <c r="BV26" s="355">
        <v>0.55065900000000001</v>
      </c>
    </row>
    <row r="27" spans="1:74" x14ac:dyDescent="0.2">
      <c r="A27" s="637" t="s">
        <v>947</v>
      </c>
      <c r="B27" s="638" t="s">
        <v>1165</v>
      </c>
      <c r="C27" s="214">
        <v>0.13051599999999999</v>
      </c>
      <c r="D27" s="214">
        <v>0.13928499999999999</v>
      </c>
      <c r="E27" s="214">
        <v>0.168935</v>
      </c>
      <c r="F27" s="214">
        <v>0.13589999999999999</v>
      </c>
      <c r="G27" s="214">
        <v>0.13864499999999999</v>
      </c>
      <c r="H27" s="214">
        <v>0.13966600000000001</v>
      </c>
      <c r="I27" s="214">
        <v>0.152419</v>
      </c>
      <c r="J27" s="214">
        <v>0.155032</v>
      </c>
      <c r="K27" s="214">
        <v>0.160133</v>
      </c>
      <c r="L27" s="214">
        <v>0.15648300000000001</v>
      </c>
      <c r="M27" s="214">
        <v>0.145866</v>
      </c>
      <c r="N27" s="214">
        <v>0.13403200000000001</v>
      </c>
      <c r="O27" s="214">
        <v>0.157226</v>
      </c>
      <c r="P27" s="214">
        <v>0.136655</v>
      </c>
      <c r="Q27" s="214">
        <v>0.14016100000000001</v>
      </c>
      <c r="R27" s="214">
        <v>0.140433</v>
      </c>
      <c r="S27" s="214">
        <v>0.15058099999999999</v>
      </c>
      <c r="T27" s="214">
        <v>0.15459999999999999</v>
      </c>
      <c r="U27" s="214">
        <v>0.14341899999999999</v>
      </c>
      <c r="V27" s="214">
        <v>0.14116100000000001</v>
      </c>
      <c r="W27" s="214">
        <v>0.154033</v>
      </c>
      <c r="X27" s="214">
        <v>0.145677</v>
      </c>
      <c r="Y27" s="214">
        <v>0.14360000000000001</v>
      </c>
      <c r="Z27" s="214">
        <v>0.13825799999999999</v>
      </c>
      <c r="AA27" s="214">
        <v>0.14435400000000001</v>
      </c>
      <c r="AB27" s="214">
        <v>0.14960699999999999</v>
      </c>
      <c r="AC27" s="214">
        <v>0.170741</v>
      </c>
      <c r="AD27" s="214">
        <v>0.159466</v>
      </c>
      <c r="AE27" s="214">
        <v>0.191354</v>
      </c>
      <c r="AF27" s="214">
        <v>0.1905</v>
      </c>
      <c r="AG27" s="214">
        <v>0.154645</v>
      </c>
      <c r="AH27" s="214">
        <v>0.19151599999999999</v>
      </c>
      <c r="AI27" s="214">
        <v>0.20039999999999999</v>
      </c>
      <c r="AJ27" s="214">
        <v>0.16906399999999999</v>
      </c>
      <c r="AK27" s="214">
        <v>0.19766600000000001</v>
      </c>
      <c r="AL27" s="214">
        <v>0.19961200000000001</v>
      </c>
      <c r="AM27" s="214">
        <v>0.154613</v>
      </c>
      <c r="AN27" s="214">
        <v>0.13635700000000001</v>
      </c>
      <c r="AO27" s="214">
        <v>0.16006400000000001</v>
      </c>
      <c r="AP27" s="214">
        <v>0.1593</v>
      </c>
      <c r="AQ27" s="214">
        <v>0.162129</v>
      </c>
      <c r="AR27" s="214">
        <v>0.17333299999999999</v>
      </c>
      <c r="AS27" s="214">
        <v>0.17751600000000001</v>
      </c>
      <c r="AT27" s="214">
        <v>0.200548</v>
      </c>
      <c r="AU27" s="214">
        <v>0.166267</v>
      </c>
      <c r="AV27" s="214">
        <v>0.18454799999999999</v>
      </c>
      <c r="AW27" s="214">
        <v>0.18138650000000001</v>
      </c>
      <c r="AX27" s="214">
        <v>0.1777637</v>
      </c>
      <c r="AY27" s="355">
        <v>0.1627921</v>
      </c>
      <c r="AZ27" s="355">
        <v>0.16823450000000001</v>
      </c>
      <c r="BA27" s="355">
        <v>0.17926049999999999</v>
      </c>
      <c r="BB27" s="355">
        <v>0.17537079999999999</v>
      </c>
      <c r="BC27" s="355">
        <v>0.1807252</v>
      </c>
      <c r="BD27" s="355">
        <v>0.18343680000000001</v>
      </c>
      <c r="BE27" s="355">
        <v>0.17453759999999999</v>
      </c>
      <c r="BF27" s="355">
        <v>0.1798806</v>
      </c>
      <c r="BG27" s="355">
        <v>0.19709940000000001</v>
      </c>
      <c r="BH27" s="355">
        <v>0.19191510000000001</v>
      </c>
      <c r="BI27" s="355">
        <v>0.17973</v>
      </c>
      <c r="BJ27" s="355">
        <v>0.1736936</v>
      </c>
      <c r="BK27" s="355">
        <v>0.15612760000000001</v>
      </c>
      <c r="BL27" s="355">
        <v>0.15992200000000001</v>
      </c>
      <c r="BM27" s="355">
        <v>0.17077809999999999</v>
      </c>
      <c r="BN27" s="355">
        <v>0.16536960000000001</v>
      </c>
      <c r="BO27" s="355">
        <v>0.1707851</v>
      </c>
      <c r="BP27" s="355">
        <v>0.17420620000000001</v>
      </c>
      <c r="BQ27" s="355">
        <v>0.16591510000000001</v>
      </c>
      <c r="BR27" s="355">
        <v>0.17173450000000001</v>
      </c>
      <c r="BS27" s="355">
        <v>0.18819179999999999</v>
      </c>
      <c r="BT27" s="355">
        <v>0.18174170000000001</v>
      </c>
      <c r="BU27" s="355">
        <v>0.17086309999999999</v>
      </c>
      <c r="BV27" s="355">
        <v>0.16642190000000001</v>
      </c>
    </row>
    <row r="28" spans="1:74" x14ac:dyDescent="0.2">
      <c r="A28" s="637"/>
      <c r="B28" s="638"/>
      <c r="C28" s="161"/>
      <c r="D28" s="161"/>
      <c r="E28" s="161"/>
      <c r="F28" s="161"/>
      <c r="G28" s="161"/>
      <c r="H28" s="161"/>
      <c r="I28" s="161"/>
      <c r="J28" s="161"/>
      <c r="K28" s="161"/>
      <c r="L28" s="161"/>
      <c r="M28" s="161"/>
      <c r="N28" s="161"/>
      <c r="O28" s="161"/>
      <c r="P28" s="161"/>
      <c r="Q28" s="161"/>
      <c r="R28" s="161"/>
      <c r="S28" s="161"/>
      <c r="T28" s="161"/>
      <c r="U28" s="161"/>
      <c r="V28" s="161"/>
      <c r="W28" s="161"/>
      <c r="X28" s="161"/>
      <c r="Y28" s="161"/>
      <c r="Z28" s="161"/>
      <c r="AA28" s="161"/>
      <c r="AB28" s="161"/>
      <c r="AC28" s="161"/>
      <c r="AD28" s="161"/>
      <c r="AE28" s="161"/>
      <c r="AF28" s="161"/>
      <c r="AG28" s="161"/>
      <c r="AH28" s="161"/>
      <c r="AI28" s="161"/>
      <c r="AJ28" s="161"/>
      <c r="AK28" s="161"/>
      <c r="AL28" s="161"/>
      <c r="AM28" s="161"/>
      <c r="AN28" s="161"/>
      <c r="AO28" s="161"/>
      <c r="AP28" s="161"/>
      <c r="AQ28" s="161"/>
      <c r="AR28" s="161"/>
      <c r="AS28" s="161"/>
      <c r="AT28" s="161"/>
      <c r="AU28" s="161"/>
      <c r="AV28" s="161"/>
      <c r="AW28" s="161"/>
      <c r="AX28" s="161"/>
      <c r="AY28" s="405"/>
      <c r="AZ28" s="405"/>
      <c r="BA28" s="405"/>
      <c r="BB28" s="405"/>
      <c r="BC28" s="405"/>
      <c r="BD28" s="405"/>
      <c r="BE28" s="405"/>
      <c r="BF28" s="405"/>
      <c r="BG28" s="405"/>
      <c r="BH28" s="405"/>
      <c r="BI28" s="405"/>
      <c r="BJ28" s="405"/>
      <c r="BK28" s="405"/>
      <c r="BL28" s="405"/>
      <c r="BM28" s="405"/>
      <c r="BN28" s="405"/>
      <c r="BO28" s="405"/>
      <c r="BP28" s="405"/>
      <c r="BQ28" s="405"/>
      <c r="BR28" s="405"/>
      <c r="BS28" s="405"/>
      <c r="BT28" s="405"/>
      <c r="BU28" s="405"/>
      <c r="BV28" s="405"/>
    </row>
    <row r="29" spans="1:74" x14ac:dyDescent="0.2">
      <c r="A29" s="636"/>
      <c r="B29" s="155" t="s">
        <v>1168</v>
      </c>
      <c r="C29" s="161"/>
      <c r="D29" s="161"/>
      <c r="E29" s="161"/>
      <c r="F29" s="161"/>
      <c r="G29" s="161"/>
      <c r="H29" s="161"/>
      <c r="I29" s="161"/>
      <c r="J29" s="161"/>
      <c r="K29" s="161"/>
      <c r="L29" s="161"/>
      <c r="M29" s="161"/>
      <c r="N29" s="161"/>
      <c r="O29" s="161"/>
      <c r="P29" s="161"/>
      <c r="Q29" s="161"/>
      <c r="R29" s="161"/>
      <c r="S29" s="161"/>
      <c r="T29" s="161"/>
      <c r="U29" s="161"/>
      <c r="V29" s="161"/>
      <c r="W29" s="161"/>
      <c r="X29" s="161"/>
      <c r="Y29" s="161"/>
      <c r="Z29" s="161"/>
      <c r="AA29" s="161"/>
      <c r="AB29" s="161"/>
      <c r="AC29" s="161"/>
      <c r="AD29" s="161"/>
      <c r="AE29" s="161"/>
      <c r="AF29" s="161"/>
      <c r="AG29" s="161"/>
      <c r="AH29" s="161"/>
      <c r="AI29" s="161"/>
      <c r="AJ29" s="161"/>
      <c r="AK29" s="161"/>
      <c r="AL29" s="161"/>
      <c r="AM29" s="161"/>
      <c r="AN29" s="161"/>
      <c r="AO29" s="161"/>
      <c r="AP29" s="161"/>
      <c r="AQ29" s="161"/>
      <c r="AR29" s="161"/>
      <c r="AS29" s="161"/>
      <c r="AT29" s="161"/>
      <c r="AU29" s="161"/>
      <c r="AV29" s="161"/>
      <c r="AW29" s="161"/>
      <c r="AX29" s="161"/>
      <c r="AY29" s="405"/>
      <c r="AZ29" s="405"/>
      <c r="BA29" s="405"/>
      <c r="BB29" s="405"/>
      <c r="BC29" s="405"/>
      <c r="BD29" s="405"/>
      <c r="BE29" s="405"/>
      <c r="BF29" s="405"/>
      <c r="BG29" s="405"/>
      <c r="BH29" s="405"/>
      <c r="BI29" s="405"/>
      <c r="BJ29" s="405"/>
      <c r="BK29" s="405"/>
      <c r="BL29" s="405"/>
      <c r="BM29" s="405"/>
      <c r="BN29" s="405"/>
      <c r="BO29" s="405"/>
      <c r="BP29" s="405"/>
      <c r="BQ29" s="405"/>
      <c r="BR29" s="405"/>
      <c r="BS29" s="405"/>
      <c r="BT29" s="405"/>
      <c r="BU29" s="405"/>
      <c r="BV29" s="405"/>
    </row>
    <row r="30" spans="1:74" x14ac:dyDescent="0.2">
      <c r="A30" s="637" t="s">
        <v>1169</v>
      </c>
      <c r="B30" s="638" t="s">
        <v>1170</v>
      </c>
      <c r="C30" s="214">
        <v>1.068063</v>
      </c>
      <c r="D30" s="214">
        <v>1.0991420000000001</v>
      </c>
      <c r="E30" s="214">
        <v>1.00458</v>
      </c>
      <c r="F30" s="214">
        <v>1.0602659999999999</v>
      </c>
      <c r="G30" s="214">
        <v>1.0743860000000001</v>
      </c>
      <c r="H30" s="214">
        <v>1.0421659999999999</v>
      </c>
      <c r="I30" s="214">
        <v>1.062289</v>
      </c>
      <c r="J30" s="214">
        <v>1.0119670000000001</v>
      </c>
      <c r="K30" s="214">
        <v>1.074133</v>
      </c>
      <c r="L30" s="214">
        <v>1.085418</v>
      </c>
      <c r="M30" s="214">
        <v>1.165233</v>
      </c>
      <c r="N30" s="214">
        <v>1.1558060000000001</v>
      </c>
      <c r="O30" s="214">
        <v>1.1133550000000001</v>
      </c>
      <c r="P30" s="214">
        <v>1.108449</v>
      </c>
      <c r="Q30" s="214">
        <v>1.1807700000000001</v>
      </c>
      <c r="R30" s="214">
        <v>1.1401049999999999</v>
      </c>
      <c r="S30" s="214">
        <v>1.1311789999999999</v>
      </c>
      <c r="T30" s="214">
        <v>1.0894250000000001</v>
      </c>
      <c r="U30" s="214">
        <v>1.170083</v>
      </c>
      <c r="V30" s="214">
        <v>1.111278</v>
      </c>
      <c r="W30" s="214">
        <v>1.0531870000000001</v>
      </c>
      <c r="X30" s="214">
        <v>1.16978</v>
      </c>
      <c r="Y30" s="214">
        <v>1.159022</v>
      </c>
      <c r="Z30" s="214">
        <v>1.1322700000000001</v>
      </c>
      <c r="AA30" s="214">
        <v>1.182831</v>
      </c>
      <c r="AB30" s="214">
        <v>1.2067049999999999</v>
      </c>
      <c r="AC30" s="214">
        <v>1.199106</v>
      </c>
      <c r="AD30" s="214">
        <v>1.1665669999999999</v>
      </c>
      <c r="AE30" s="214">
        <v>1.2540389999999999</v>
      </c>
      <c r="AF30" s="214">
        <v>1.325672</v>
      </c>
      <c r="AG30" s="214">
        <v>1.2729539999999999</v>
      </c>
      <c r="AH30" s="214">
        <v>1.1310260000000001</v>
      </c>
      <c r="AI30" s="214">
        <v>1.0473619999999999</v>
      </c>
      <c r="AJ30" s="214">
        <v>1.268634</v>
      </c>
      <c r="AK30" s="214">
        <v>1.376728</v>
      </c>
      <c r="AL30" s="214">
        <v>1.456164</v>
      </c>
      <c r="AM30" s="214">
        <v>1.4276709999999999</v>
      </c>
      <c r="AN30" s="214">
        <v>1.353588</v>
      </c>
      <c r="AO30" s="214">
        <v>1.5167470000000001</v>
      </c>
      <c r="AP30" s="214">
        <v>1.465659</v>
      </c>
      <c r="AQ30" s="214">
        <v>1.4261710000000001</v>
      </c>
      <c r="AR30" s="214">
        <v>1.468121</v>
      </c>
      <c r="AS30" s="214">
        <v>1.5244930000000001</v>
      </c>
      <c r="AT30" s="214">
        <v>1.5187740000000001</v>
      </c>
      <c r="AU30" s="214">
        <v>1.4817119999999999</v>
      </c>
      <c r="AV30" s="214">
        <v>1.421699</v>
      </c>
      <c r="AW30" s="214">
        <v>1.5431999999999999</v>
      </c>
      <c r="AX30" s="214">
        <v>1.5446880000000001</v>
      </c>
      <c r="AY30" s="355">
        <v>1.591771</v>
      </c>
      <c r="AZ30" s="355">
        <v>1.604455</v>
      </c>
      <c r="BA30" s="355">
        <v>1.5975569999999999</v>
      </c>
      <c r="BB30" s="355">
        <v>1.5702149999999999</v>
      </c>
      <c r="BC30" s="355">
        <v>1.6199399999999999</v>
      </c>
      <c r="BD30" s="355">
        <v>1.627006</v>
      </c>
      <c r="BE30" s="355">
        <v>1.6779250000000001</v>
      </c>
      <c r="BF30" s="355">
        <v>1.670561</v>
      </c>
      <c r="BG30" s="355">
        <v>1.7169840000000001</v>
      </c>
      <c r="BH30" s="355">
        <v>1.7206459999999999</v>
      </c>
      <c r="BI30" s="355">
        <v>1.757466</v>
      </c>
      <c r="BJ30" s="355">
        <v>1.7549779999999999</v>
      </c>
      <c r="BK30" s="355">
        <v>1.7415389999999999</v>
      </c>
      <c r="BL30" s="355">
        <v>1.7501500000000001</v>
      </c>
      <c r="BM30" s="355">
        <v>1.78268</v>
      </c>
      <c r="BN30" s="355">
        <v>1.7507740000000001</v>
      </c>
      <c r="BO30" s="355">
        <v>1.7773620000000001</v>
      </c>
      <c r="BP30" s="355">
        <v>1.801342</v>
      </c>
      <c r="BQ30" s="355">
        <v>1.8346420000000001</v>
      </c>
      <c r="BR30" s="355">
        <v>1.826522</v>
      </c>
      <c r="BS30" s="355">
        <v>1.869415</v>
      </c>
      <c r="BT30" s="355">
        <v>1.8717360000000001</v>
      </c>
      <c r="BU30" s="355">
        <v>1.9043350000000001</v>
      </c>
      <c r="BV30" s="355">
        <v>1.9015789999999999</v>
      </c>
    </row>
    <row r="31" spans="1:74" x14ac:dyDescent="0.2">
      <c r="A31" s="637" t="s">
        <v>1342</v>
      </c>
      <c r="B31" s="638" t="s">
        <v>1344</v>
      </c>
      <c r="C31" s="214">
        <v>1.2810790000000001</v>
      </c>
      <c r="D31" s="214">
        <v>1.3045260000000001</v>
      </c>
      <c r="E31" s="214">
        <v>0.97679700000000003</v>
      </c>
      <c r="F31" s="214">
        <v>0.67274800000000001</v>
      </c>
      <c r="G31" s="214">
        <v>0.59898499999999999</v>
      </c>
      <c r="H31" s="214">
        <v>0.74405399999999999</v>
      </c>
      <c r="I31" s="214">
        <v>0.69316999999999995</v>
      </c>
      <c r="J31" s="214">
        <v>0.71989599999999998</v>
      </c>
      <c r="K31" s="214">
        <v>0.67840999999999996</v>
      </c>
      <c r="L31" s="214">
        <v>0.79619300000000004</v>
      </c>
      <c r="M31" s="214">
        <v>0.85830200000000001</v>
      </c>
      <c r="N31" s="214">
        <v>1.079221</v>
      </c>
      <c r="O31" s="214">
        <v>1.2451190000000001</v>
      </c>
      <c r="P31" s="214">
        <v>1.2260070000000001</v>
      </c>
      <c r="Q31" s="214">
        <v>0.90651199999999998</v>
      </c>
      <c r="R31" s="214">
        <v>0.65891599999999995</v>
      </c>
      <c r="S31" s="214">
        <v>0.66635200000000006</v>
      </c>
      <c r="T31" s="214">
        <v>0.52826300000000004</v>
      </c>
      <c r="U31" s="214">
        <v>0.63994499999999999</v>
      </c>
      <c r="V31" s="214">
        <v>0.64551599999999998</v>
      </c>
      <c r="W31" s="214">
        <v>0.74917699999999998</v>
      </c>
      <c r="X31" s="214">
        <v>0.79473000000000005</v>
      </c>
      <c r="Y31" s="214">
        <v>0.86055000000000004</v>
      </c>
      <c r="Z31" s="214">
        <v>1.083521</v>
      </c>
      <c r="AA31" s="214">
        <v>1.319591</v>
      </c>
      <c r="AB31" s="214">
        <v>0.93526299999999996</v>
      </c>
      <c r="AC31" s="214">
        <v>0.89245099999999999</v>
      </c>
      <c r="AD31" s="214">
        <v>0.73681799999999997</v>
      </c>
      <c r="AE31" s="214">
        <v>0.54809799999999997</v>
      </c>
      <c r="AF31" s="214">
        <v>0.54424300000000003</v>
      </c>
      <c r="AG31" s="214">
        <v>0.63723600000000002</v>
      </c>
      <c r="AH31" s="214">
        <v>0.60371600000000003</v>
      </c>
      <c r="AI31" s="214">
        <v>0.80225100000000005</v>
      </c>
      <c r="AJ31" s="214">
        <v>0.61768400000000001</v>
      </c>
      <c r="AK31" s="214">
        <v>0.95564300000000002</v>
      </c>
      <c r="AL31" s="214">
        <v>1.04789</v>
      </c>
      <c r="AM31" s="214">
        <v>1.3908309999999999</v>
      </c>
      <c r="AN31" s="214">
        <v>1.1049009999999999</v>
      </c>
      <c r="AO31" s="214">
        <v>0.988819</v>
      </c>
      <c r="AP31" s="214">
        <v>0.81448799999999999</v>
      </c>
      <c r="AQ31" s="214">
        <v>0.49452800000000002</v>
      </c>
      <c r="AR31" s="214">
        <v>0.49921700000000002</v>
      </c>
      <c r="AS31" s="214">
        <v>0.61390900000000004</v>
      </c>
      <c r="AT31" s="214">
        <v>0.63641300000000001</v>
      </c>
      <c r="AU31" s="214">
        <v>0.71051299999999995</v>
      </c>
      <c r="AV31" s="214">
        <v>0.83589999999999998</v>
      </c>
      <c r="AW31" s="214">
        <v>1.0824760333000001</v>
      </c>
      <c r="AX31" s="214">
        <v>1.1891382129000001</v>
      </c>
      <c r="AY31" s="355">
        <v>1.323612</v>
      </c>
      <c r="AZ31" s="355">
        <v>1.0740229999999999</v>
      </c>
      <c r="BA31" s="355">
        <v>0.94480050000000004</v>
      </c>
      <c r="BB31" s="355">
        <v>0.70797860000000001</v>
      </c>
      <c r="BC31" s="355">
        <v>0.57304710000000003</v>
      </c>
      <c r="BD31" s="355">
        <v>0.63332180000000005</v>
      </c>
      <c r="BE31" s="355">
        <v>0.67362960000000005</v>
      </c>
      <c r="BF31" s="355">
        <v>0.69796040000000004</v>
      </c>
      <c r="BG31" s="355">
        <v>0.78425549999999999</v>
      </c>
      <c r="BH31" s="355">
        <v>0.8111505</v>
      </c>
      <c r="BI31" s="355">
        <v>0.98015350000000001</v>
      </c>
      <c r="BJ31" s="355">
        <v>1.1436059999999999</v>
      </c>
      <c r="BK31" s="355">
        <v>1.361399</v>
      </c>
      <c r="BL31" s="355">
        <v>1.1266240000000001</v>
      </c>
      <c r="BM31" s="355">
        <v>0.98102679999999998</v>
      </c>
      <c r="BN31" s="355">
        <v>0.74683869999999997</v>
      </c>
      <c r="BO31" s="355">
        <v>0.60547680000000004</v>
      </c>
      <c r="BP31" s="355">
        <v>0.6580684</v>
      </c>
      <c r="BQ31" s="355">
        <v>0.69122099999999997</v>
      </c>
      <c r="BR31" s="355">
        <v>0.71125240000000001</v>
      </c>
      <c r="BS31" s="355">
        <v>0.79478110000000002</v>
      </c>
      <c r="BT31" s="355">
        <v>0.8160077</v>
      </c>
      <c r="BU31" s="355">
        <v>0.98440349999999999</v>
      </c>
      <c r="BV31" s="355">
        <v>1.1459109999999999</v>
      </c>
    </row>
    <row r="32" spans="1:74" x14ac:dyDescent="0.2">
      <c r="A32" s="637" t="s">
        <v>1343</v>
      </c>
      <c r="B32" s="638" t="s">
        <v>1345</v>
      </c>
      <c r="C32" s="214">
        <v>0.29845100000000002</v>
      </c>
      <c r="D32" s="214">
        <v>0.26710699999999998</v>
      </c>
      <c r="E32" s="214">
        <v>0.250967</v>
      </c>
      <c r="F32" s="214">
        <v>0.29330000000000001</v>
      </c>
      <c r="G32" s="214">
        <v>0.29064499999999999</v>
      </c>
      <c r="H32" s="214">
        <v>0.30893300000000001</v>
      </c>
      <c r="I32" s="214">
        <v>0.33706399999999997</v>
      </c>
      <c r="J32" s="214">
        <v>0.32203199999999998</v>
      </c>
      <c r="K32" s="214">
        <v>0.29173300000000002</v>
      </c>
      <c r="L32" s="214">
        <v>0.28787099999999999</v>
      </c>
      <c r="M32" s="214">
        <v>0.311033</v>
      </c>
      <c r="N32" s="214">
        <v>0.30461199999999999</v>
      </c>
      <c r="O32" s="214">
        <v>0.329129</v>
      </c>
      <c r="P32" s="214">
        <v>0.31658599999999998</v>
      </c>
      <c r="Q32" s="214">
        <v>0.28680699999999998</v>
      </c>
      <c r="R32" s="214">
        <v>0.29186699999999999</v>
      </c>
      <c r="S32" s="214">
        <v>0.29970999999999998</v>
      </c>
      <c r="T32" s="214">
        <v>0.30206699999999997</v>
      </c>
      <c r="U32" s="214">
        <v>0.31238700000000003</v>
      </c>
      <c r="V32" s="214">
        <v>0.30496800000000002</v>
      </c>
      <c r="W32" s="214">
        <v>0.280333</v>
      </c>
      <c r="X32" s="214">
        <v>0.242807</v>
      </c>
      <c r="Y32" s="214">
        <v>0.28160000000000002</v>
      </c>
      <c r="Z32" s="214">
        <v>0.31329000000000001</v>
      </c>
      <c r="AA32" s="214">
        <v>0.33319399999999999</v>
      </c>
      <c r="AB32" s="214">
        <v>0.37071399999999999</v>
      </c>
      <c r="AC32" s="214">
        <v>0.31283899999999998</v>
      </c>
      <c r="AD32" s="214">
        <v>0.30763299999999999</v>
      </c>
      <c r="AE32" s="214">
        <v>0.331258</v>
      </c>
      <c r="AF32" s="214">
        <v>0.30606699999999998</v>
      </c>
      <c r="AG32" s="214">
        <v>0.29799999999999999</v>
      </c>
      <c r="AH32" s="214">
        <v>0.27841900000000003</v>
      </c>
      <c r="AI32" s="214">
        <v>0.269067</v>
      </c>
      <c r="AJ32" s="214">
        <v>0.31496800000000003</v>
      </c>
      <c r="AK32" s="214">
        <v>0.31693300000000002</v>
      </c>
      <c r="AL32" s="214">
        <v>0.33751599999999998</v>
      </c>
      <c r="AM32" s="214">
        <v>0.31545200000000001</v>
      </c>
      <c r="AN32" s="214">
        <v>0.29949999999999999</v>
      </c>
      <c r="AO32" s="214">
        <v>0.33216099999999998</v>
      </c>
      <c r="AP32" s="214">
        <v>0.28589999999999999</v>
      </c>
      <c r="AQ32" s="214">
        <v>0.304419</v>
      </c>
      <c r="AR32" s="214">
        <v>0.33040000000000003</v>
      </c>
      <c r="AS32" s="214">
        <v>0.30474200000000001</v>
      </c>
      <c r="AT32" s="214">
        <v>0.31593599999999999</v>
      </c>
      <c r="AU32" s="214">
        <v>0.30096699999999998</v>
      </c>
      <c r="AV32" s="214">
        <v>0.263129</v>
      </c>
      <c r="AW32" s="214">
        <v>0.2786573</v>
      </c>
      <c r="AX32" s="214">
        <v>0.31831340000000002</v>
      </c>
      <c r="AY32" s="355">
        <v>0.3172159</v>
      </c>
      <c r="AZ32" s="355">
        <v>0.3007206</v>
      </c>
      <c r="BA32" s="355">
        <v>0.30862400000000001</v>
      </c>
      <c r="BB32" s="355">
        <v>0.32077329999999998</v>
      </c>
      <c r="BC32" s="355">
        <v>0.3093089</v>
      </c>
      <c r="BD32" s="355">
        <v>0.30581920000000001</v>
      </c>
      <c r="BE32" s="355">
        <v>0.32280160000000002</v>
      </c>
      <c r="BF32" s="355">
        <v>0.29980030000000002</v>
      </c>
      <c r="BG32" s="355">
        <v>0.27998269999999997</v>
      </c>
      <c r="BH32" s="355">
        <v>0.29299799999999998</v>
      </c>
      <c r="BI32" s="355">
        <v>0.27157520000000002</v>
      </c>
      <c r="BJ32" s="355">
        <v>0.31058269999999999</v>
      </c>
      <c r="BK32" s="355">
        <v>0.31659029999999999</v>
      </c>
      <c r="BL32" s="355">
        <v>0.30763790000000002</v>
      </c>
      <c r="BM32" s="355">
        <v>0.3139422</v>
      </c>
      <c r="BN32" s="355">
        <v>0.33460459999999997</v>
      </c>
      <c r="BO32" s="355">
        <v>0.3247176</v>
      </c>
      <c r="BP32" s="355">
        <v>0.31820559999999998</v>
      </c>
      <c r="BQ32" s="355">
        <v>0.33058710000000002</v>
      </c>
      <c r="BR32" s="355">
        <v>0.30616510000000002</v>
      </c>
      <c r="BS32" s="355">
        <v>0.28605910000000001</v>
      </c>
      <c r="BT32" s="355">
        <v>0.30260979999999998</v>
      </c>
      <c r="BU32" s="355">
        <v>0.2876359</v>
      </c>
      <c r="BV32" s="355">
        <v>0.31762079999999998</v>
      </c>
    </row>
    <row r="33" spans="1:74" x14ac:dyDescent="0.2">
      <c r="A33" s="637" t="s">
        <v>1172</v>
      </c>
      <c r="B33" s="638" t="s">
        <v>1164</v>
      </c>
      <c r="C33" s="214">
        <v>0.21009800000000001</v>
      </c>
      <c r="D33" s="214">
        <v>0.13911200000000001</v>
      </c>
      <c r="E33" s="214">
        <v>0.17494299999999999</v>
      </c>
      <c r="F33" s="214">
        <v>0.22234599999999999</v>
      </c>
      <c r="G33" s="214">
        <v>0.28858200000000001</v>
      </c>
      <c r="H33" s="214">
        <v>0.24226400000000001</v>
      </c>
      <c r="I33" s="214">
        <v>0.29744199999999998</v>
      </c>
      <c r="J33" s="214">
        <v>0.24668399999999999</v>
      </c>
      <c r="K33" s="214">
        <v>0.16597700000000001</v>
      </c>
      <c r="L33" s="214">
        <v>0.23176099999999999</v>
      </c>
      <c r="M33" s="214">
        <v>0.206761</v>
      </c>
      <c r="N33" s="214">
        <v>0.19980700000000001</v>
      </c>
      <c r="O33" s="214">
        <v>0.21120700000000001</v>
      </c>
      <c r="P33" s="214">
        <v>0.145061</v>
      </c>
      <c r="Q33" s="214">
        <v>0.175676</v>
      </c>
      <c r="R33" s="214">
        <v>0.25664599999999999</v>
      </c>
      <c r="S33" s="214">
        <v>0.26293</v>
      </c>
      <c r="T33" s="214">
        <v>0.255361</v>
      </c>
      <c r="U33" s="214">
        <v>0.223271</v>
      </c>
      <c r="V33" s="214">
        <v>0.20295199999999999</v>
      </c>
      <c r="W33" s="214">
        <v>0.280615</v>
      </c>
      <c r="X33" s="214">
        <v>0.227242</v>
      </c>
      <c r="Y33" s="214">
        <v>0.14400399999999999</v>
      </c>
      <c r="Z33" s="214">
        <v>0.13131399999999999</v>
      </c>
      <c r="AA33" s="214">
        <v>0.12581300000000001</v>
      </c>
      <c r="AB33" s="214">
        <v>5.2589999999999998E-2</v>
      </c>
      <c r="AC33" s="214">
        <v>0.21898200000000001</v>
      </c>
      <c r="AD33" s="214">
        <v>0.208311</v>
      </c>
      <c r="AE33" s="214">
        <v>0.206452</v>
      </c>
      <c r="AF33" s="214">
        <v>0.28211900000000001</v>
      </c>
      <c r="AG33" s="214">
        <v>0.30925900000000001</v>
      </c>
      <c r="AH33" s="214">
        <v>0.15063599999999999</v>
      </c>
      <c r="AI33" s="214">
        <v>0.127329</v>
      </c>
      <c r="AJ33" s="214">
        <v>0.194853</v>
      </c>
      <c r="AK33" s="214">
        <v>0.14726500000000001</v>
      </c>
      <c r="AL33" s="214">
        <v>0.15080499999999999</v>
      </c>
      <c r="AM33" s="214">
        <v>0.22191</v>
      </c>
      <c r="AN33" s="214">
        <v>0.25703599999999999</v>
      </c>
      <c r="AO33" s="214">
        <v>0.139206</v>
      </c>
      <c r="AP33" s="214">
        <v>0.183056</v>
      </c>
      <c r="AQ33" s="214">
        <v>0.21639700000000001</v>
      </c>
      <c r="AR33" s="214">
        <v>0.241781</v>
      </c>
      <c r="AS33" s="214">
        <v>0.221526</v>
      </c>
      <c r="AT33" s="214">
        <v>0.24610199999999999</v>
      </c>
      <c r="AU33" s="214">
        <v>0.171705</v>
      </c>
      <c r="AV33" s="214">
        <v>0.25766099999999997</v>
      </c>
      <c r="AW33" s="214">
        <v>0.20611670000000001</v>
      </c>
      <c r="AX33" s="214">
        <v>0.22575899999999999</v>
      </c>
      <c r="AY33" s="355">
        <v>0.18856980000000001</v>
      </c>
      <c r="AZ33" s="355">
        <v>0.18657360000000001</v>
      </c>
      <c r="BA33" s="355">
        <v>0.209846</v>
      </c>
      <c r="BB33" s="355">
        <v>0.25618930000000001</v>
      </c>
      <c r="BC33" s="355">
        <v>0.2766111</v>
      </c>
      <c r="BD33" s="355">
        <v>0.27109699999999998</v>
      </c>
      <c r="BE33" s="355">
        <v>0.27787580000000001</v>
      </c>
      <c r="BF33" s="355">
        <v>0.24360599999999999</v>
      </c>
      <c r="BG33" s="355">
        <v>0.22956950000000001</v>
      </c>
      <c r="BH33" s="355">
        <v>0.23405580000000001</v>
      </c>
      <c r="BI33" s="355">
        <v>0.2331453</v>
      </c>
      <c r="BJ33" s="355">
        <v>0.2080023</v>
      </c>
      <c r="BK33" s="355">
        <v>0.18028810000000001</v>
      </c>
      <c r="BL33" s="355">
        <v>0.18120230000000001</v>
      </c>
      <c r="BM33" s="355">
        <v>0.2055884</v>
      </c>
      <c r="BN33" s="355">
        <v>0.24867790000000001</v>
      </c>
      <c r="BO33" s="355">
        <v>0.26974160000000003</v>
      </c>
      <c r="BP33" s="355">
        <v>0.26449270000000003</v>
      </c>
      <c r="BQ33" s="355">
        <v>0.27208789999999999</v>
      </c>
      <c r="BR33" s="355">
        <v>0.23805370000000001</v>
      </c>
      <c r="BS33" s="355">
        <v>0.22511800000000001</v>
      </c>
      <c r="BT33" s="355">
        <v>0.23002249999999999</v>
      </c>
      <c r="BU33" s="355">
        <v>0.2304282</v>
      </c>
      <c r="BV33" s="355">
        <v>0.20536840000000001</v>
      </c>
    </row>
    <row r="34" spans="1:74" x14ac:dyDescent="0.2">
      <c r="A34" s="637" t="s">
        <v>934</v>
      </c>
      <c r="B34" s="638" t="s">
        <v>1165</v>
      </c>
      <c r="C34" s="214">
        <v>6.3402E-2</v>
      </c>
      <c r="D34" s="214">
        <v>8.1855999999999998E-2</v>
      </c>
      <c r="E34" s="214">
        <v>0.140654</v>
      </c>
      <c r="F34" s="214">
        <v>0.11766799999999999</v>
      </c>
      <c r="G34" s="214">
        <v>6.9398000000000001E-2</v>
      </c>
      <c r="H34" s="214">
        <v>9.2608999999999997E-2</v>
      </c>
      <c r="I34" s="214">
        <v>7.8088000000000005E-2</v>
      </c>
      <c r="J34" s="214">
        <v>0.15328600000000001</v>
      </c>
      <c r="K34" s="214">
        <v>7.2658E-2</v>
      </c>
      <c r="L34" s="214">
        <v>0.13906299999999999</v>
      </c>
      <c r="M34" s="214">
        <v>4.3763999999999997E-2</v>
      </c>
      <c r="N34" s="214">
        <v>8.6437E-2</v>
      </c>
      <c r="O34" s="214">
        <v>5.926E-2</v>
      </c>
      <c r="P34" s="214">
        <v>2.016E-3</v>
      </c>
      <c r="Q34" s="214">
        <v>6.3428999999999999E-2</v>
      </c>
      <c r="R34" s="214">
        <v>5.5015000000000001E-2</v>
      </c>
      <c r="S34" s="214">
        <v>2.2817E-2</v>
      </c>
      <c r="T34" s="214">
        <v>9.4271999999999995E-2</v>
      </c>
      <c r="U34" s="214">
        <v>7.5572E-2</v>
      </c>
      <c r="V34" s="214">
        <v>4.3436000000000002E-2</v>
      </c>
      <c r="W34" s="214">
        <v>6.5865999999999994E-2</v>
      </c>
      <c r="X34" s="214">
        <v>0.122132</v>
      </c>
      <c r="Y34" s="214">
        <v>7.4404999999999999E-2</v>
      </c>
      <c r="Z34" s="214">
        <v>0.114373</v>
      </c>
      <c r="AA34" s="214">
        <v>8.7083999999999995E-2</v>
      </c>
      <c r="AB34" s="214">
        <v>9.0137999999999996E-2</v>
      </c>
      <c r="AC34" s="214">
        <v>0.10591200000000001</v>
      </c>
      <c r="AD34" s="214">
        <v>0.10471</v>
      </c>
      <c r="AE34" s="214">
        <v>0.111418</v>
      </c>
      <c r="AF34" s="214">
        <v>2.0806000000000002E-2</v>
      </c>
      <c r="AG34" s="214">
        <v>7.0328000000000002E-2</v>
      </c>
      <c r="AH34" s="214">
        <v>8.5549E-2</v>
      </c>
      <c r="AI34" s="214">
        <v>0.10131999999999999</v>
      </c>
      <c r="AJ34" s="214">
        <v>0.217975</v>
      </c>
      <c r="AK34" s="214">
        <v>0.105181</v>
      </c>
      <c r="AL34" s="214">
        <v>0.12515000000000001</v>
      </c>
      <c r="AM34" s="214">
        <v>9.4645999999999994E-2</v>
      </c>
      <c r="AN34" s="214">
        <v>0.10424700000000001</v>
      </c>
      <c r="AO34" s="214">
        <v>9.1686000000000004E-2</v>
      </c>
      <c r="AP34" s="214">
        <v>8.0843999999999999E-2</v>
      </c>
      <c r="AQ34" s="214">
        <v>0.10165299999999999</v>
      </c>
      <c r="AR34" s="214">
        <v>9.2459E-2</v>
      </c>
      <c r="AS34" s="214">
        <v>0.14091999999999999</v>
      </c>
      <c r="AT34" s="214">
        <v>0.171712</v>
      </c>
      <c r="AU34" s="214">
        <v>0.17630199999999999</v>
      </c>
      <c r="AV34" s="214">
        <v>0.15615299999999999</v>
      </c>
      <c r="AW34" s="214">
        <v>8.2946099999999995E-2</v>
      </c>
      <c r="AX34" s="214">
        <v>0.1160108</v>
      </c>
      <c r="AY34" s="355">
        <v>0.1089439</v>
      </c>
      <c r="AZ34" s="355">
        <v>7.89715E-2</v>
      </c>
      <c r="BA34" s="355">
        <v>9.0407000000000001E-2</v>
      </c>
      <c r="BB34" s="355">
        <v>7.2983400000000004E-2</v>
      </c>
      <c r="BC34" s="355">
        <v>5.97513E-2</v>
      </c>
      <c r="BD34" s="355">
        <v>8.1573599999999996E-2</v>
      </c>
      <c r="BE34" s="355">
        <v>5.7599499999999998E-2</v>
      </c>
      <c r="BF34" s="355">
        <v>6.7507800000000007E-2</v>
      </c>
      <c r="BG34" s="355">
        <v>8.4597599999999995E-2</v>
      </c>
      <c r="BH34" s="355">
        <v>0.1036507</v>
      </c>
      <c r="BI34" s="355">
        <v>6.5630800000000003E-2</v>
      </c>
      <c r="BJ34" s="355">
        <v>8.0711500000000005E-2</v>
      </c>
      <c r="BK34" s="355">
        <v>9.8177100000000003E-2</v>
      </c>
      <c r="BL34" s="355">
        <v>7.1988499999999997E-2</v>
      </c>
      <c r="BM34" s="355">
        <v>8.48719E-2</v>
      </c>
      <c r="BN34" s="355">
        <v>6.3218099999999999E-2</v>
      </c>
      <c r="BO34" s="355">
        <v>5.0820499999999998E-2</v>
      </c>
      <c r="BP34" s="355">
        <v>7.29876E-2</v>
      </c>
      <c r="BQ34" s="355">
        <v>5.0074899999999999E-2</v>
      </c>
      <c r="BR34" s="355">
        <v>6.0289500000000003E-2</v>
      </c>
      <c r="BS34" s="355">
        <v>7.8810400000000003E-2</v>
      </c>
      <c r="BT34" s="355">
        <v>9.84072E-2</v>
      </c>
      <c r="BU34" s="355">
        <v>6.2098399999999998E-2</v>
      </c>
      <c r="BV34" s="355">
        <v>7.7287300000000003E-2</v>
      </c>
    </row>
    <row r="35" spans="1:74" x14ac:dyDescent="0.2">
      <c r="A35" s="637"/>
      <c r="B35" s="638"/>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1"/>
      <c r="AE35" s="161"/>
      <c r="AF35" s="161"/>
      <c r="AG35" s="161"/>
      <c r="AH35" s="161"/>
      <c r="AI35" s="161"/>
      <c r="AJ35" s="161"/>
      <c r="AK35" s="161"/>
      <c r="AL35" s="161"/>
      <c r="AM35" s="161"/>
      <c r="AN35" s="161"/>
      <c r="AO35" s="161"/>
      <c r="AP35" s="161"/>
      <c r="AQ35" s="161"/>
      <c r="AR35" s="161"/>
      <c r="AS35" s="161"/>
      <c r="AT35" s="161"/>
      <c r="AU35" s="161"/>
      <c r="AV35" s="161"/>
      <c r="AW35" s="161"/>
      <c r="AX35" s="161"/>
      <c r="AY35" s="405"/>
      <c r="AZ35" s="405"/>
      <c r="BA35" s="405"/>
      <c r="BB35" s="405"/>
      <c r="BC35" s="405"/>
      <c r="BD35" s="405"/>
      <c r="BE35" s="405"/>
      <c r="BF35" s="405"/>
      <c r="BG35" s="405"/>
      <c r="BH35" s="405"/>
      <c r="BI35" s="405"/>
      <c r="BJ35" s="405"/>
      <c r="BK35" s="405"/>
      <c r="BL35" s="405"/>
      <c r="BM35" s="405"/>
      <c r="BN35" s="405"/>
      <c r="BO35" s="405"/>
      <c r="BP35" s="405"/>
      <c r="BQ35" s="405"/>
      <c r="BR35" s="405"/>
      <c r="BS35" s="405"/>
      <c r="BT35" s="405"/>
      <c r="BU35" s="405"/>
      <c r="BV35" s="405"/>
    </row>
    <row r="36" spans="1:74" x14ac:dyDescent="0.2">
      <c r="A36" s="637"/>
      <c r="B36" s="155" t="s">
        <v>1173</v>
      </c>
      <c r="C36" s="161"/>
      <c r="D36" s="161"/>
      <c r="E36" s="161"/>
      <c r="F36" s="161"/>
      <c r="G36" s="161"/>
      <c r="H36" s="161"/>
      <c r="I36" s="161"/>
      <c r="J36" s="161"/>
      <c r="K36" s="161"/>
      <c r="L36" s="161"/>
      <c r="M36" s="161"/>
      <c r="N36" s="161"/>
      <c r="O36" s="161"/>
      <c r="P36" s="161"/>
      <c r="Q36" s="161"/>
      <c r="R36" s="161"/>
      <c r="S36" s="161"/>
      <c r="T36" s="161"/>
      <c r="U36" s="161"/>
      <c r="V36" s="161"/>
      <c r="W36" s="161"/>
      <c r="X36" s="161"/>
      <c r="Y36" s="161"/>
      <c r="Z36" s="161"/>
      <c r="AA36" s="161"/>
      <c r="AB36" s="161"/>
      <c r="AC36" s="161"/>
      <c r="AD36" s="161"/>
      <c r="AE36" s="161"/>
      <c r="AF36" s="161"/>
      <c r="AG36" s="161"/>
      <c r="AH36" s="161"/>
      <c r="AI36" s="161"/>
      <c r="AJ36" s="161"/>
      <c r="AK36" s="161"/>
      <c r="AL36" s="161"/>
      <c r="AM36" s="161"/>
      <c r="AN36" s="161"/>
      <c r="AO36" s="161"/>
      <c r="AP36" s="161"/>
      <c r="AQ36" s="161"/>
      <c r="AR36" s="161"/>
      <c r="AS36" s="161"/>
      <c r="AT36" s="161"/>
      <c r="AU36" s="161"/>
      <c r="AV36" s="161"/>
      <c r="AW36" s="161"/>
      <c r="AX36" s="161"/>
      <c r="AY36" s="740"/>
      <c r="AZ36" s="740"/>
      <c r="BA36" s="740"/>
      <c r="BB36" s="740"/>
      <c r="BC36" s="740"/>
      <c r="BD36" s="740"/>
      <c r="BE36" s="740"/>
      <c r="BF36" s="740"/>
      <c r="BG36" s="740"/>
      <c r="BH36" s="740"/>
      <c r="BI36" s="740"/>
      <c r="BJ36" s="740"/>
      <c r="BK36" s="740"/>
      <c r="BL36" s="740"/>
      <c r="BM36" s="740"/>
      <c r="BN36" s="740"/>
      <c r="BO36" s="740"/>
      <c r="BP36" s="740"/>
      <c r="BQ36" s="740"/>
      <c r="BR36" s="740"/>
      <c r="BS36" s="740"/>
      <c r="BT36" s="740"/>
      <c r="BU36" s="740"/>
      <c r="BV36" s="740"/>
    </row>
    <row r="37" spans="1:74" x14ac:dyDescent="0.2">
      <c r="A37" s="637" t="s">
        <v>1174</v>
      </c>
      <c r="B37" s="638" t="s">
        <v>1161</v>
      </c>
      <c r="C37" s="214">
        <v>30.236000000000001</v>
      </c>
      <c r="D37" s="214">
        <v>27.95</v>
      </c>
      <c r="E37" s="214">
        <v>29.364999999999998</v>
      </c>
      <c r="F37" s="214">
        <v>30.423999999999999</v>
      </c>
      <c r="G37" s="214">
        <v>29.516999999999999</v>
      </c>
      <c r="H37" s="214">
        <v>28.911999999999999</v>
      </c>
      <c r="I37" s="214">
        <v>27.795000000000002</v>
      </c>
      <c r="J37" s="214">
        <v>29.87</v>
      </c>
      <c r="K37" s="214">
        <v>30.161999999999999</v>
      </c>
      <c r="L37" s="214">
        <v>31.056000000000001</v>
      </c>
      <c r="M37" s="214">
        <v>31.445</v>
      </c>
      <c r="N37" s="214">
        <v>31.765999999999998</v>
      </c>
      <c r="O37" s="214">
        <v>31.311</v>
      </c>
      <c r="P37" s="214">
        <v>31.091999999999999</v>
      </c>
      <c r="Q37" s="214">
        <v>32.643000000000001</v>
      </c>
      <c r="R37" s="214">
        <v>35.909999999999997</v>
      </c>
      <c r="S37" s="214">
        <v>42.01</v>
      </c>
      <c r="T37" s="214">
        <v>49.045999999999999</v>
      </c>
      <c r="U37" s="214">
        <v>50.738</v>
      </c>
      <c r="V37" s="214">
        <v>47.649000000000001</v>
      </c>
      <c r="W37" s="214">
        <v>47.698</v>
      </c>
      <c r="X37" s="214">
        <v>48.991</v>
      </c>
      <c r="Y37" s="214">
        <v>52.02</v>
      </c>
      <c r="Z37" s="214">
        <v>50.691000000000003</v>
      </c>
      <c r="AA37" s="214">
        <v>48.436999999999998</v>
      </c>
      <c r="AB37" s="214">
        <v>49.591999999999999</v>
      </c>
      <c r="AC37" s="214">
        <v>50.933</v>
      </c>
      <c r="AD37" s="214">
        <v>52.158999999999999</v>
      </c>
      <c r="AE37" s="214">
        <v>51.82</v>
      </c>
      <c r="AF37" s="214">
        <v>51.734000000000002</v>
      </c>
      <c r="AG37" s="214">
        <v>50.110999999999997</v>
      </c>
      <c r="AH37" s="214">
        <v>51.826000000000001</v>
      </c>
      <c r="AI37" s="214">
        <v>53.396999999999998</v>
      </c>
      <c r="AJ37" s="214">
        <v>58.63</v>
      </c>
      <c r="AK37" s="214">
        <v>58.965000000000003</v>
      </c>
      <c r="AL37" s="214">
        <v>55.616</v>
      </c>
      <c r="AM37" s="214">
        <v>51.360999999999997</v>
      </c>
      <c r="AN37" s="214">
        <v>52.746000000000002</v>
      </c>
      <c r="AO37" s="214">
        <v>50.26</v>
      </c>
      <c r="AP37" s="214">
        <v>48.488</v>
      </c>
      <c r="AQ37" s="214">
        <v>48.47</v>
      </c>
      <c r="AR37" s="214">
        <v>46.716999999999999</v>
      </c>
      <c r="AS37" s="214">
        <v>46.061999999999998</v>
      </c>
      <c r="AT37" s="214">
        <v>45.27</v>
      </c>
      <c r="AU37" s="214">
        <v>46.895000000000003</v>
      </c>
      <c r="AV37" s="214">
        <v>50.323999999999998</v>
      </c>
      <c r="AW37" s="214">
        <v>50.713369999999998</v>
      </c>
      <c r="AX37" s="214">
        <v>49.027509999999999</v>
      </c>
      <c r="AY37" s="355">
        <v>48.167270000000002</v>
      </c>
      <c r="AZ37" s="355">
        <v>48.290889999999997</v>
      </c>
      <c r="BA37" s="355">
        <v>49.662039999999998</v>
      </c>
      <c r="BB37" s="355">
        <v>51.345610000000001</v>
      </c>
      <c r="BC37" s="355">
        <v>52.143659999999997</v>
      </c>
      <c r="BD37" s="355">
        <v>51.81897</v>
      </c>
      <c r="BE37" s="355">
        <v>50.159170000000003</v>
      </c>
      <c r="BF37" s="355">
        <v>49.661250000000003</v>
      </c>
      <c r="BG37" s="355">
        <v>49.902059999999999</v>
      </c>
      <c r="BH37" s="355">
        <v>50.188459999999999</v>
      </c>
      <c r="BI37" s="355">
        <v>50.214709999999997</v>
      </c>
      <c r="BJ37" s="355">
        <v>47.816279999999999</v>
      </c>
      <c r="BK37" s="355">
        <v>47.067990000000002</v>
      </c>
      <c r="BL37" s="355">
        <v>47.223770000000002</v>
      </c>
      <c r="BM37" s="355">
        <v>48.622</v>
      </c>
      <c r="BN37" s="355">
        <v>50.305129999999998</v>
      </c>
      <c r="BO37" s="355">
        <v>51.103079999999999</v>
      </c>
      <c r="BP37" s="355">
        <v>50.778320000000001</v>
      </c>
      <c r="BQ37" s="355">
        <v>49.118549999999999</v>
      </c>
      <c r="BR37" s="355">
        <v>48.620600000000003</v>
      </c>
      <c r="BS37" s="355">
        <v>48.861269999999998</v>
      </c>
      <c r="BT37" s="355">
        <v>49.14752</v>
      </c>
      <c r="BU37" s="355">
        <v>49.173250000000003</v>
      </c>
      <c r="BV37" s="355">
        <v>46.774279999999997</v>
      </c>
    </row>
    <row r="38" spans="1:74" x14ac:dyDescent="0.2">
      <c r="A38" s="637" t="s">
        <v>1346</v>
      </c>
      <c r="B38" s="638" t="s">
        <v>1344</v>
      </c>
      <c r="C38" s="214">
        <v>62.917999999999999</v>
      </c>
      <c r="D38" s="214">
        <v>50.23</v>
      </c>
      <c r="E38" s="214">
        <v>53.320999999999998</v>
      </c>
      <c r="F38" s="214">
        <v>61.402000000000001</v>
      </c>
      <c r="G38" s="214">
        <v>71.649000000000001</v>
      </c>
      <c r="H38" s="214">
        <v>78.064999999999998</v>
      </c>
      <c r="I38" s="214">
        <v>84.828000000000003</v>
      </c>
      <c r="J38" s="214">
        <v>91.41</v>
      </c>
      <c r="K38" s="214">
        <v>94.433999999999997</v>
      </c>
      <c r="L38" s="214">
        <v>99.213999999999999</v>
      </c>
      <c r="M38" s="214">
        <v>99.777000000000001</v>
      </c>
      <c r="N38" s="214">
        <v>91.379000000000005</v>
      </c>
      <c r="O38" s="214">
        <v>74.698999999999998</v>
      </c>
      <c r="P38" s="214">
        <v>61.234999999999999</v>
      </c>
      <c r="Q38" s="214">
        <v>61.761000000000003</v>
      </c>
      <c r="R38" s="214">
        <v>68.766000000000005</v>
      </c>
      <c r="S38" s="214">
        <v>71.302000000000007</v>
      </c>
      <c r="T38" s="214">
        <v>79.819999999999993</v>
      </c>
      <c r="U38" s="214">
        <v>85.808000000000007</v>
      </c>
      <c r="V38" s="214">
        <v>94.159000000000006</v>
      </c>
      <c r="W38" s="214">
        <v>98.974999999999994</v>
      </c>
      <c r="X38" s="214">
        <v>96.251999999999995</v>
      </c>
      <c r="Y38" s="214">
        <v>94.394000000000005</v>
      </c>
      <c r="Z38" s="214">
        <v>77.046999999999997</v>
      </c>
      <c r="AA38" s="214">
        <v>53.362000000000002</v>
      </c>
      <c r="AB38" s="214">
        <v>47.26</v>
      </c>
      <c r="AC38" s="214">
        <v>40.182000000000002</v>
      </c>
      <c r="AD38" s="214">
        <v>38.515000000000001</v>
      </c>
      <c r="AE38" s="214">
        <v>46.17</v>
      </c>
      <c r="AF38" s="214">
        <v>56.920999999999999</v>
      </c>
      <c r="AG38" s="214">
        <v>63.698</v>
      </c>
      <c r="AH38" s="214">
        <v>73.896000000000001</v>
      </c>
      <c r="AI38" s="214">
        <v>71.418000000000006</v>
      </c>
      <c r="AJ38" s="214">
        <v>72.965999999999994</v>
      </c>
      <c r="AK38" s="214">
        <v>69.951999999999998</v>
      </c>
      <c r="AL38" s="214">
        <v>62.21</v>
      </c>
      <c r="AM38" s="214">
        <v>45.719000000000001</v>
      </c>
      <c r="AN38" s="214">
        <v>38.656999999999996</v>
      </c>
      <c r="AO38" s="214">
        <v>33.825000000000003</v>
      </c>
      <c r="AP38" s="214">
        <v>34.874000000000002</v>
      </c>
      <c r="AQ38" s="214">
        <v>43.844000000000001</v>
      </c>
      <c r="AR38" s="214">
        <v>56.505000000000003</v>
      </c>
      <c r="AS38" s="214">
        <v>60.075000000000003</v>
      </c>
      <c r="AT38" s="214">
        <v>66.531999999999996</v>
      </c>
      <c r="AU38" s="214">
        <v>75.16</v>
      </c>
      <c r="AV38" s="214">
        <v>78.768000000000001</v>
      </c>
      <c r="AW38" s="214">
        <v>73.366462456999997</v>
      </c>
      <c r="AX38" s="214">
        <v>64.297377600000004</v>
      </c>
      <c r="AY38" s="355">
        <v>47.918669999999999</v>
      </c>
      <c r="AZ38" s="355">
        <v>39.875639999999997</v>
      </c>
      <c r="BA38" s="355">
        <v>39.735419999999998</v>
      </c>
      <c r="BB38" s="355">
        <v>46.596829999999997</v>
      </c>
      <c r="BC38" s="355">
        <v>56.963940000000001</v>
      </c>
      <c r="BD38" s="355">
        <v>66.648780000000002</v>
      </c>
      <c r="BE38" s="355">
        <v>75.688720000000004</v>
      </c>
      <c r="BF38" s="355">
        <v>84.640309999999999</v>
      </c>
      <c r="BG38" s="355">
        <v>89.793980000000005</v>
      </c>
      <c r="BH38" s="355">
        <v>91.438969999999998</v>
      </c>
      <c r="BI38" s="355">
        <v>88.432810000000003</v>
      </c>
      <c r="BJ38" s="355">
        <v>78.264759999999995</v>
      </c>
      <c r="BK38" s="355">
        <v>63.188670000000002</v>
      </c>
      <c r="BL38" s="355">
        <v>54.723660000000002</v>
      </c>
      <c r="BM38" s="355">
        <v>54.064059999999998</v>
      </c>
      <c r="BN38" s="355">
        <v>59.202449999999999</v>
      </c>
      <c r="BO38" s="355">
        <v>68.004069999999999</v>
      </c>
      <c r="BP38" s="355">
        <v>76.495090000000005</v>
      </c>
      <c r="BQ38" s="355">
        <v>84.450720000000004</v>
      </c>
      <c r="BR38" s="355">
        <v>92.437989999999999</v>
      </c>
      <c r="BS38" s="355">
        <v>96.671520000000001</v>
      </c>
      <c r="BT38" s="355">
        <v>96.749340000000004</v>
      </c>
      <c r="BU38" s="355">
        <v>95.162019999999998</v>
      </c>
      <c r="BV38" s="355">
        <v>84.536900000000003</v>
      </c>
    </row>
    <row r="39" spans="1:74" x14ac:dyDescent="0.2">
      <c r="A39" s="637" t="s">
        <v>1347</v>
      </c>
      <c r="B39" s="638" t="s">
        <v>1345</v>
      </c>
      <c r="C39" s="214">
        <v>5.41</v>
      </c>
      <c r="D39" s="214">
        <v>5.6639999999999997</v>
      </c>
      <c r="E39" s="214">
        <v>5.9119999999999999</v>
      </c>
      <c r="F39" s="214">
        <v>6.1120000000000001</v>
      </c>
      <c r="G39" s="214">
        <v>6.6470000000000002</v>
      </c>
      <c r="H39" s="214">
        <v>6.6849999999999996</v>
      </c>
      <c r="I39" s="214">
        <v>6.1790000000000003</v>
      </c>
      <c r="J39" s="214">
        <v>6.16</v>
      </c>
      <c r="K39" s="214">
        <v>5.7560000000000002</v>
      </c>
      <c r="L39" s="214">
        <v>5.3319999999999999</v>
      </c>
      <c r="M39" s="214">
        <v>4.6289999999999996</v>
      </c>
      <c r="N39" s="214">
        <v>4.8680000000000003</v>
      </c>
      <c r="O39" s="214">
        <v>4.6680000000000001</v>
      </c>
      <c r="P39" s="214">
        <v>4.391</v>
      </c>
      <c r="Q39" s="214">
        <v>5.1920000000000002</v>
      </c>
      <c r="R39" s="214">
        <v>5.6120000000000001</v>
      </c>
      <c r="S39" s="214">
        <v>5.7649999999999997</v>
      </c>
      <c r="T39" s="214">
        <v>5.5890000000000004</v>
      </c>
      <c r="U39" s="214">
        <v>5.101</v>
      </c>
      <c r="V39" s="214">
        <v>4.8419999999999996</v>
      </c>
      <c r="W39" s="214">
        <v>5.3620000000000001</v>
      </c>
      <c r="X39" s="214">
        <v>6.6079999999999997</v>
      </c>
      <c r="Y39" s="214">
        <v>7.2160000000000002</v>
      </c>
      <c r="Z39" s="214">
        <v>7.0309999999999997</v>
      </c>
      <c r="AA39" s="214">
        <v>5.819</v>
      </c>
      <c r="AB39" s="214">
        <v>3.4390000000000001</v>
      </c>
      <c r="AC39" s="214">
        <v>3.6619999999999999</v>
      </c>
      <c r="AD39" s="214">
        <v>4.2610000000000001</v>
      </c>
      <c r="AE39" s="214">
        <v>3.8570000000000002</v>
      </c>
      <c r="AF39" s="214">
        <v>3.8610000000000002</v>
      </c>
      <c r="AG39" s="214">
        <v>4.5510000000000002</v>
      </c>
      <c r="AH39" s="214">
        <v>5.351</v>
      </c>
      <c r="AI39" s="214">
        <v>4.9029999999999996</v>
      </c>
      <c r="AJ39" s="214">
        <v>4.6219999999999999</v>
      </c>
      <c r="AK39" s="214">
        <v>4.7590000000000003</v>
      </c>
      <c r="AL39" s="214">
        <v>4.6120000000000001</v>
      </c>
      <c r="AM39" s="214">
        <v>4.92</v>
      </c>
      <c r="AN39" s="214">
        <v>4.8550000000000004</v>
      </c>
      <c r="AO39" s="214">
        <v>3.823</v>
      </c>
      <c r="AP39" s="214">
        <v>4.1059999999999999</v>
      </c>
      <c r="AQ39" s="214">
        <v>4.3460000000000001</v>
      </c>
      <c r="AR39" s="214">
        <v>3.6349999999999998</v>
      </c>
      <c r="AS39" s="214">
        <v>3.6789999999999998</v>
      </c>
      <c r="AT39" s="214">
        <v>3.6659999999999999</v>
      </c>
      <c r="AU39" s="214">
        <v>3.8610000000000002</v>
      </c>
      <c r="AV39" s="214">
        <v>5.28</v>
      </c>
      <c r="AW39" s="214">
        <v>5.9756803999999999</v>
      </c>
      <c r="AX39" s="214">
        <v>5.9426224000000003</v>
      </c>
      <c r="AY39" s="355">
        <v>5.4674100000000001</v>
      </c>
      <c r="AZ39" s="355">
        <v>5.3664709999999998</v>
      </c>
      <c r="BA39" s="355">
        <v>5.0566240000000002</v>
      </c>
      <c r="BB39" s="355">
        <v>4.810829</v>
      </c>
      <c r="BC39" s="355">
        <v>4.8399760000000001</v>
      </c>
      <c r="BD39" s="355">
        <v>4.8896990000000002</v>
      </c>
      <c r="BE39" s="355">
        <v>4.5928639999999996</v>
      </c>
      <c r="BF39" s="355">
        <v>4.8262650000000002</v>
      </c>
      <c r="BG39" s="355">
        <v>4.8533619999999997</v>
      </c>
      <c r="BH39" s="355">
        <v>4.590878</v>
      </c>
      <c r="BI39" s="355">
        <v>5.59795</v>
      </c>
      <c r="BJ39" s="355">
        <v>5.9578410000000002</v>
      </c>
      <c r="BK39" s="355">
        <v>5.6858360000000001</v>
      </c>
      <c r="BL39" s="355">
        <v>5.6023189999999996</v>
      </c>
      <c r="BM39" s="355">
        <v>5.3663949999999998</v>
      </c>
      <c r="BN39" s="355">
        <v>4.9716820000000004</v>
      </c>
      <c r="BO39" s="355">
        <v>4.798603</v>
      </c>
      <c r="BP39" s="355">
        <v>4.6998879999999996</v>
      </c>
      <c r="BQ39" s="355">
        <v>4.3905390000000004</v>
      </c>
      <c r="BR39" s="355">
        <v>4.6345400000000003</v>
      </c>
      <c r="BS39" s="355">
        <v>4.7291920000000003</v>
      </c>
      <c r="BT39" s="355">
        <v>4.4765769999999998</v>
      </c>
      <c r="BU39" s="355">
        <v>5.1944299999999997</v>
      </c>
      <c r="BV39" s="355">
        <v>5.5111590000000001</v>
      </c>
    </row>
    <row r="40" spans="1:74" x14ac:dyDescent="0.2">
      <c r="A40" s="637" t="s">
        <v>1175</v>
      </c>
      <c r="B40" s="638" t="s">
        <v>1164</v>
      </c>
      <c r="C40" s="214">
        <v>33.048999999999999</v>
      </c>
      <c r="D40" s="214">
        <v>29.367000000000001</v>
      </c>
      <c r="E40" s="214">
        <v>32.478000000000002</v>
      </c>
      <c r="F40" s="214">
        <v>41.503999999999998</v>
      </c>
      <c r="G40" s="214">
        <v>50.624000000000002</v>
      </c>
      <c r="H40" s="214">
        <v>59.155000000000001</v>
      </c>
      <c r="I40" s="214">
        <v>66.296999999999997</v>
      </c>
      <c r="J40" s="214">
        <v>74.212999999999994</v>
      </c>
      <c r="K40" s="214">
        <v>76.301000000000002</v>
      </c>
      <c r="L40" s="214">
        <v>70.325000000000003</v>
      </c>
      <c r="M40" s="214">
        <v>58.11</v>
      </c>
      <c r="N40" s="214">
        <v>45.962000000000003</v>
      </c>
      <c r="O40" s="214">
        <v>33.798000000000002</v>
      </c>
      <c r="P40" s="214">
        <v>29.777000000000001</v>
      </c>
      <c r="Q40" s="214">
        <v>32.463999999999999</v>
      </c>
      <c r="R40" s="214">
        <v>37.396999999999998</v>
      </c>
      <c r="S40" s="214">
        <v>45.006999999999998</v>
      </c>
      <c r="T40" s="214">
        <v>54.171999999999997</v>
      </c>
      <c r="U40" s="214">
        <v>64.765000000000001</v>
      </c>
      <c r="V40" s="214">
        <v>75.825999999999993</v>
      </c>
      <c r="W40" s="214">
        <v>73.483999999999995</v>
      </c>
      <c r="X40" s="214">
        <v>65.581000000000003</v>
      </c>
      <c r="Y40" s="214">
        <v>52.807000000000002</v>
      </c>
      <c r="Z40" s="214">
        <v>40.381</v>
      </c>
      <c r="AA40" s="214">
        <v>32.683999999999997</v>
      </c>
      <c r="AB40" s="214">
        <v>30.513999999999999</v>
      </c>
      <c r="AC40" s="214">
        <v>31.283999999999999</v>
      </c>
      <c r="AD40" s="214">
        <v>37.875999999999998</v>
      </c>
      <c r="AE40" s="214">
        <v>48.814999999999998</v>
      </c>
      <c r="AF40" s="214">
        <v>56.79</v>
      </c>
      <c r="AG40" s="214">
        <v>64.825999999999993</v>
      </c>
      <c r="AH40" s="214">
        <v>75.113</v>
      </c>
      <c r="AI40" s="214">
        <v>75.546999999999997</v>
      </c>
      <c r="AJ40" s="214">
        <v>72.864999999999995</v>
      </c>
      <c r="AK40" s="214">
        <v>61.472000000000001</v>
      </c>
      <c r="AL40" s="214">
        <v>47.453000000000003</v>
      </c>
      <c r="AM40" s="214">
        <v>35.744</v>
      </c>
      <c r="AN40" s="214">
        <v>27.068000000000001</v>
      </c>
      <c r="AO40" s="214">
        <v>32.018000000000001</v>
      </c>
      <c r="AP40" s="214">
        <v>39.011000000000003</v>
      </c>
      <c r="AQ40" s="214">
        <v>47.67</v>
      </c>
      <c r="AR40" s="214">
        <v>55.366</v>
      </c>
      <c r="AS40" s="214">
        <v>66.540000000000006</v>
      </c>
      <c r="AT40" s="214">
        <v>77.638000000000005</v>
      </c>
      <c r="AU40" s="214">
        <v>78.522000000000006</v>
      </c>
      <c r="AV40" s="214">
        <v>70.412999999999997</v>
      </c>
      <c r="AW40" s="214">
        <v>55.556641642999999</v>
      </c>
      <c r="AX40" s="214">
        <v>43.090384499999999</v>
      </c>
      <c r="AY40" s="355">
        <v>33.762219999999999</v>
      </c>
      <c r="AZ40" s="355">
        <v>29.80555</v>
      </c>
      <c r="BA40" s="355">
        <v>31.795459999999999</v>
      </c>
      <c r="BB40" s="355">
        <v>38.580930000000002</v>
      </c>
      <c r="BC40" s="355">
        <v>47.205979999999997</v>
      </c>
      <c r="BD40" s="355">
        <v>55.468310000000002</v>
      </c>
      <c r="BE40" s="355">
        <v>64.203869999999995</v>
      </c>
      <c r="BF40" s="355">
        <v>73.514529999999993</v>
      </c>
      <c r="BG40" s="355">
        <v>73.908289999999994</v>
      </c>
      <c r="BH40" s="355">
        <v>68.323490000000007</v>
      </c>
      <c r="BI40" s="355">
        <v>56.010089999999998</v>
      </c>
      <c r="BJ40" s="355">
        <v>43.282760000000003</v>
      </c>
      <c r="BK40" s="355">
        <v>33.954590000000003</v>
      </c>
      <c r="BL40" s="355">
        <v>29.497920000000001</v>
      </c>
      <c r="BM40" s="355">
        <v>31.487839999999998</v>
      </c>
      <c r="BN40" s="355">
        <v>38.273299999999999</v>
      </c>
      <c r="BO40" s="355">
        <v>46.898350000000001</v>
      </c>
      <c r="BP40" s="355">
        <v>55.160690000000002</v>
      </c>
      <c r="BQ40" s="355">
        <v>63.896239999999999</v>
      </c>
      <c r="BR40" s="355">
        <v>73.206909999999993</v>
      </c>
      <c r="BS40" s="355">
        <v>73.600669999999994</v>
      </c>
      <c r="BT40" s="355">
        <v>68.015870000000007</v>
      </c>
      <c r="BU40" s="355">
        <v>55.702469999999998</v>
      </c>
      <c r="BV40" s="355">
        <v>42.97513</v>
      </c>
    </row>
    <row r="41" spans="1:74" x14ac:dyDescent="0.2">
      <c r="A41" s="637" t="s">
        <v>941</v>
      </c>
      <c r="B41" s="638" t="s">
        <v>1165</v>
      </c>
      <c r="C41" s="214">
        <v>20.603999999999999</v>
      </c>
      <c r="D41" s="214">
        <v>18.888999999999999</v>
      </c>
      <c r="E41" s="214">
        <v>17.219000000000001</v>
      </c>
      <c r="F41" s="214">
        <v>18.190999999999999</v>
      </c>
      <c r="G41" s="214">
        <v>19.492000000000001</v>
      </c>
      <c r="H41" s="214">
        <v>20.492000000000001</v>
      </c>
      <c r="I41" s="214">
        <v>20.99</v>
      </c>
      <c r="J41" s="214">
        <v>19.440999999999999</v>
      </c>
      <c r="K41" s="214">
        <v>18.901</v>
      </c>
      <c r="L41" s="214">
        <v>18.82</v>
      </c>
      <c r="M41" s="214">
        <v>20.151</v>
      </c>
      <c r="N41" s="214">
        <v>20.515999999999998</v>
      </c>
      <c r="O41" s="214">
        <v>19.664000000000001</v>
      </c>
      <c r="P41" s="214">
        <v>20.59</v>
      </c>
      <c r="Q41" s="214">
        <v>20.428999999999998</v>
      </c>
      <c r="R41" s="214">
        <v>20.263999999999999</v>
      </c>
      <c r="S41" s="214">
        <v>20.887</v>
      </c>
      <c r="T41" s="214">
        <v>21.251000000000001</v>
      </c>
      <c r="U41" s="214">
        <v>22.358000000000001</v>
      </c>
      <c r="V41" s="214">
        <v>24.66</v>
      </c>
      <c r="W41" s="214">
        <v>25.314</v>
      </c>
      <c r="X41" s="214">
        <v>25.504999999999999</v>
      </c>
      <c r="Y41" s="214">
        <v>26.196999999999999</v>
      </c>
      <c r="Z41" s="214">
        <v>25.045000000000002</v>
      </c>
      <c r="AA41" s="214">
        <v>24.588000000000001</v>
      </c>
      <c r="AB41" s="214">
        <v>22.812999999999999</v>
      </c>
      <c r="AC41" s="214">
        <v>21.494</v>
      </c>
      <c r="AD41" s="214">
        <v>20.533000000000001</v>
      </c>
      <c r="AE41" s="214">
        <v>19.548999999999999</v>
      </c>
      <c r="AF41" s="214">
        <v>20.552</v>
      </c>
      <c r="AG41" s="214">
        <v>22.626999999999999</v>
      </c>
      <c r="AH41" s="214">
        <v>23.629000000000001</v>
      </c>
      <c r="AI41" s="214">
        <v>23.398</v>
      </c>
      <c r="AJ41" s="214">
        <v>21.593</v>
      </c>
      <c r="AK41" s="214">
        <v>21.337</v>
      </c>
      <c r="AL41" s="214">
        <v>20.113</v>
      </c>
      <c r="AM41" s="214">
        <v>18.977</v>
      </c>
      <c r="AN41" s="214">
        <v>18.282</v>
      </c>
      <c r="AO41" s="214">
        <v>19.356000000000002</v>
      </c>
      <c r="AP41" s="214">
        <v>18.895</v>
      </c>
      <c r="AQ41" s="214">
        <v>18.550999999999998</v>
      </c>
      <c r="AR41" s="214">
        <v>18.591999999999999</v>
      </c>
      <c r="AS41" s="214">
        <v>19.675999999999998</v>
      </c>
      <c r="AT41" s="214">
        <v>20.076000000000001</v>
      </c>
      <c r="AU41" s="214">
        <v>20.338999999999999</v>
      </c>
      <c r="AV41" s="214">
        <v>20.184999999999999</v>
      </c>
      <c r="AW41" s="214">
        <v>21.7768455</v>
      </c>
      <c r="AX41" s="214">
        <v>22.629105500000001</v>
      </c>
      <c r="AY41" s="355">
        <v>22.365960000000001</v>
      </c>
      <c r="AZ41" s="355">
        <v>21.608419999999999</v>
      </c>
      <c r="BA41" s="355">
        <v>21.373149999999999</v>
      </c>
      <c r="BB41" s="355">
        <v>21.836480000000002</v>
      </c>
      <c r="BC41" s="355">
        <v>22.679829999999999</v>
      </c>
      <c r="BD41" s="355">
        <v>23.53378</v>
      </c>
      <c r="BE41" s="355">
        <v>24.64059</v>
      </c>
      <c r="BF41" s="355">
        <v>25.03687</v>
      </c>
      <c r="BG41" s="355">
        <v>24.87341</v>
      </c>
      <c r="BH41" s="355">
        <v>24.863109999999999</v>
      </c>
      <c r="BI41" s="355">
        <v>24.951840000000001</v>
      </c>
      <c r="BJ41" s="355">
        <v>24.558140000000002</v>
      </c>
      <c r="BK41" s="355">
        <v>24.20158</v>
      </c>
      <c r="BL41" s="355">
        <v>23.352499999999999</v>
      </c>
      <c r="BM41" s="355">
        <v>23.0474</v>
      </c>
      <c r="BN41" s="355">
        <v>23.46902</v>
      </c>
      <c r="BO41" s="355">
        <v>24.265049999999999</v>
      </c>
      <c r="BP41" s="355">
        <v>25.06729</v>
      </c>
      <c r="BQ41" s="355">
        <v>26.123380000000001</v>
      </c>
      <c r="BR41" s="355">
        <v>26.482250000000001</v>
      </c>
      <c r="BS41" s="355">
        <v>26.315740000000002</v>
      </c>
      <c r="BT41" s="355">
        <v>26.308769999999999</v>
      </c>
      <c r="BU41" s="355">
        <v>26.401779999999999</v>
      </c>
      <c r="BV41" s="355">
        <v>25.991689999999998</v>
      </c>
    </row>
    <row r="42" spans="1:74" x14ac:dyDescent="0.2">
      <c r="A42" s="637"/>
      <c r="C42" s="641"/>
      <c r="D42" s="641"/>
      <c r="E42" s="641"/>
      <c r="F42" s="641"/>
      <c r="G42" s="641"/>
      <c r="H42" s="641"/>
      <c r="I42" s="641"/>
      <c r="J42" s="641"/>
      <c r="K42" s="641"/>
      <c r="L42" s="641"/>
      <c r="M42" s="641"/>
      <c r="N42" s="641"/>
      <c r="O42" s="641"/>
      <c r="P42" s="641"/>
      <c r="Q42" s="641"/>
      <c r="R42" s="641"/>
      <c r="S42" s="641"/>
      <c r="T42" s="641"/>
      <c r="U42" s="641"/>
      <c r="V42" s="641"/>
      <c r="W42" s="641"/>
      <c r="X42" s="641"/>
      <c r="Y42" s="641"/>
      <c r="Z42" s="641"/>
      <c r="AA42" s="641"/>
      <c r="AB42" s="641"/>
      <c r="AC42" s="641"/>
      <c r="AD42" s="641"/>
      <c r="AE42" s="641"/>
      <c r="AF42" s="641"/>
      <c r="AG42" s="641"/>
      <c r="AH42" s="641"/>
      <c r="AI42" s="641"/>
      <c r="AJ42" s="641"/>
      <c r="AK42" s="641"/>
      <c r="AL42" s="641"/>
      <c r="AM42" s="641"/>
      <c r="AN42" s="641"/>
      <c r="AO42" s="641"/>
      <c r="AP42" s="641"/>
      <c r="AQ42" s="641"/>
      <c r="AR42" s="641"/>
      <c r="AS42" s="641"/>
      <c r="AT42" s="641"/>
      <c r="AU42" s="641"/>
      <c r="AV42" s="641"/>
      <c r="AW42" s="641"/>
      <c r="AX42" s="641"/>
      <c r="AY42" s="642"/>
      <c r="AZ42" s="642"/>
      <c r="BA42" s="642"/>
      <c r="BB42" s="642"/>
      <c r="BC42" s="642"/>
      <c r="BD42" s="642"/>
      <c r="BE42" s="642"/>
      <c r="BF42" s="642"/>
      <c r="BG42" s="642"/>
      <c r="BH42" s="642"/>
      <c r="BI42" s="642"/>
      <c r="BJ42" s="642"/>
      <c r="BK42" s="642"/>
      <c r="BL42" s="642"/>
      <c r="BM42" s="642"/>
      <c r="BN42" s="642"/>
      <c r="BO42" s="642"/>
      <c r="BP42" s="642"/>
      <c r="BQ42" s="642"/>
      <c r="BR42" s="642"/>
      <c r="BS42" s="642"/>
      <c r="BT42" s="642"/>
      <c r="BU42" s="642"/>
      <c r="BV42" s="642"/>
    </row>
    <row r="43" spans="1:74" ht="11.1" customHeight="1" x14ac:dyDescent="0.2">
      <c r="A43" s="57"/>
      <c r="B43" s="155" t="s">
        <v>707</v>
      </c>
      <c r="C43" s="639"/>
      <c r="D43" s="639"/>
      <c r="E43" s="639"/>
      <c r="F43" s="639"/>
      <c r="G43" s="639"/>
      <c r="H43" s="639"/>
      <c r="I43" s="639"/>
      <c r="J43" s="639"/>
      <c r="K43" s="639"/>
      <c r="L43" s="639"/>
      <c r="M43" s="639"/>
      <c r="N43" s="639"/>
      <c r="O43" s="639"/>
      <c r="P43" s="639"/>
      <c r="Q43" s="639"/>
      <c r="R43" s="639"/>
      <c r="S43" s="639"/>
      <c r="T43" s="639"/>
      <c r="U43" s="639"/>
      <c r="V43" s="639"/>
      <c r="W43" s="639"/>
      <c r="X43" s="639"/>
      <c r="Y43" s="639"/>
      <c r="Z43" s="639"/>
      <c r="AA43" s="639"/>
      <c r="AB43" s="639"/>
      <c r="AC43" s="639"/>
      <c r="AD43" s="639"/>
      <c r="AE43" s="639"/>
      <c r="AF43" s="639"/>
      <c r="AG43" s="639"/>
      <c r="AH43" s="639"/>
      <c r="AI43" s="639"/>
      <c r="AJ43" s="639"/>
      <c r="AK43" s="639"/>
      <c r="AL43" s="639"/>
      <c r="AM43" s="639"/>
      <c r="AN43" s="639"/>
      <c r="AO43" s="639"/>
      <c r="AP43" s="639"/>
      <c r="AQ43" s="639"/>
      <c r="AR43" s="639"/>
      <c r="AS43" s="639"/>
      <c r="AT43" s="639"/>
      <c r="AU43" s="639"/>
      <c r="AV43" s="639"/>
      <c r="AW43" s="639"/>
      <c r="AX43" s="639"/>
      <c r="AY43" s="640"/>
      <c r="AZ43" s="640"/>
      <c r="BA43" s="640"/>
      <c r="BB43" s="640"/>
      <c r="BC43" s="640"/>
      <c r="BD43" s="640"/>
      <c r="BE43" s="640"/>
      <c r="BF43" s="640"/>
      <c r="BG43" s="640"/>
      <c r="BH43" s="640"/>
      <c r="BI43" s="640"/>
      <c r="BJ43" s="640"/>
      <c r="BK43" s="640"/>
      <c r="BL43" s="640"/>
      <c r="BM43" s="640"/>
      <c r="BN43" s="640"/>
      <c r="BO43" s="640"/>
      <c r="BP43" s="640"/>
      <c r="BQ43" s="640"/>
      <c r="BR43" s="640"/>
      <c r="BS43" s="640"/>
      <c r="BT43" s="640"/>
      <c r="BU43" s="640"/>
      <c r="BV43" s="640"/>
    </row>
    <row r="44" spans="1:74" ht="11.1" customHeight="1" x14ac:dyDescent="0.2">
      <c r="A44" s="61" t="s">
        <v>638</v>
      </c>
      <c r="B44" s="179" t="s">
        <v>536</v>
      </c>
      <c r="C44" s="214">
        <v>15.456129000000001</v>
      </c>
      <c r="D44" s="214">
        <v>15.341571</v>
      </c>
      <c r="E44" s="214">
        <v>15.64</v>
      </c>
      <c r="F44" s="214">
        <v>16.2728</v>
      </c>
      <c r="G44" s="214">
        <v>16.401612</v>
      </c>
      <c r="H44" s="214">
        <v>16.701132999999999</v>
      </c>
      <c r="I44" s="214">
        <v>16.878644999999999</v>
      </c>
      <c r="J44" s="214">
        <v>16.700225</v>
      </c>
      <c r="K44" s="214">
        <v>16.1676</v>
      </c>
      <c r="L44" s="214">
        <v>15.439871</v>
      </c>
      <c r="M44" s="214">
        <v>16.458033</v>
      </c>
      <c r="N44" s="214">
        <v>16.741548000000002</v>
      </c>
      <c r="O44" s="214">
        <v>15.95129</v>
      </c>
      <c r="P44" s="214">
        <v>15.842828000000001</v>
      </c>
      <c r="Q44" s="214">
        <v>16.082452</v>
      </c>
      <c r="R44" s="214">
        <v>15.920267000000001</v>
      </c>
      <c r="S44" s="214">
        <v>16.236806999999999</v>
      </c>
      <c r="T44" s="214">
        <v>16.432600000000001</v>
      </c>
      <c r="U44" s="214">
        <v>16.621193999999999</v>
      </c>
      <c r="V44" s="214">
        <v>16.593354999999999</v>
      </c>
      <c r="W44" s="214">
        <v>16.339832999999999</v>
      </c>
      <c r="X44" s="214">
        <v>15.454355</v>
      </c>
      <c r="Y44" s="214">
        <v>16.235233000000001</v>
      </c>
      <c r="Z44" s="214">
        <v>16.515871000000001</v>
      </c>
      <c r="AA44" s="214">
        <v>16.118224999999999</v>
      </c>
      <c r="AB44" s="214">
        <v>15.493107</v>
      </c>
      <c r="AC44" s="214">
        <v>16.047934999999999</v>
      </c>
      <c r="AD44" s="214">
        <v>16.954433000000002</v>
      </c>
      <c r="AE44" s="214">
        <v>17.222387000000001</v>
      </c>
      <c r="AF44" s="214">
        <v>17.204066000000001</v>
      </c>
      <c r="AG44" s="214">
        <v>17.317450999999998</v>
      </c>
      <c r="AH44" s="214">
        <v>16.980516000000001</v>
      </c>
      <c r="AI44" s="214">
        <v>15.4602</v>
      </c>
      <c r="AJ44" s="214">
        <v>16.061192999999999</v>
      </c>
      <c r="AK44" s="214">
        <v>16.839600000000001</v>
      </c>
      <c r="AL44" s="214">
        <v>17.274387000000001</v>
      </c>
      <c r="AM44" s="214">
        <v>16.599226000000002</v>
      </c>
      <c r="AN44" s="214">
        <v>15.931820999999999</v>
      </c>
      <c r="AO44" s="214">
        <v>16.665289999999999</v>
      </c>
      <c r="AP44" s="214">
        <v>16.765733000000001</v>
      </c>
      <c r="AQ44" s="214">
        <v>16.989194000000001</v>
      </c>
      <c r="AR44" s="214">
        <v>17.665766999999999</v>
      </c>
      <c r="AS44" s="214">
        <v>17.354935999999999</v>
      </c>
      <c r="AT44" s="214">
        <v>17.612193999999999</v>
      </c>
      <c r="AU44" s="214">
        <v>16.985567</v>
      </c>
      <c r="AV44" s="214">
        <v>16.408902999999999</v>
      </c>
      <c r="AW44" s="214">
        <v>16.911100000000001</v>
      </c>
      <c r="AX44" s="214">
        <v>17.500193547999999</v>
      </c>
      <c r="AY44" s="355">
        <v>16.616569999999999</v>
      </c>
      <c r="AZ44" s="355">
        <v>16.166699999999999</v>
      </c>
      <c r="BA44" s="355">
        <v>16.682950000000002</v>
      </c>
      <c r="BB44" s="355">
        <v>16.9331</v>
      </c>
      <c r="BC44" s="355">
        <v>17.319500000000001</v>
      </c>
      <c r="BD44" s="355">
        <v>17.616379999999999</v>
      </c>
      <c r="BE44" s="355">
        <v>17.619589999999999</v>
      </c>
      <c r="BF44" s="355">
        <v>17.611879999999999</v>
      </c>
      <c r="BG44" s="355">
        <v>17.00235</v>
      </c>
      <c r="BH44" s="355">
        <v>16.322019999999998</v>
      </c>
      <c r="BI44" s="355">
        <v>16.892749999999999</v>
      </c>
      <c r="BJ44" s="355">
        <v>17.619910000000001</v>
      </c>
      <c r="BK44" s="355">
        <v>17.16807</v>
      </c>
      <c r="BL44" s="355">
        <v>16.905290000000001</v>
      </c>
      <c r="BM44" s="355">
        <v>17.430430000000001</v>
      </c>
      <c r="BN44" s="355">
        <v>17.958169999999999</v>
      </c>
      <c r="BO44" s="355">
        <v>18.312449999999998</v>
      </c>
      <c r="BP44" s="355">
        <v>18.355419999999999</v>
      </c>
      <c r="BQ44" s="355">
        <v>18.322109999999999</v>
      </c>
      <c r="BR44" s="355">
        <v>18.24502</v>
      </c>
      <c r="BS44" s="355">
        <v>17.915299999999998</v>
      </c>
      <c r="BT44" s="355">
        <v>17.435659999999999</v>
      </c>
      <c r="BU44" s="355">
        <v>17.7941</v>
      </c>
      <c r="BV44" s="355">
        <v>18.228739999999998</v>
      </c>
    </row>
    <row r="45" spans="1:74" ht="11.1" customHeight="1" x14ac:dyDescent="0.2">
      <c r="A45" s="637" t="s">
        <v>1189</v>
      </c>
      <c r="B45" s="638" t="s">
        <v>1182</v>
      </c>
      <c r="C45" s="214">
        <v>0.58887100000000003</v>
      </c>
      <c r="D45" s="214">
        <v>0.54478499999999996</v>
      </c>
      <c r="E45" s="214">
        <v>0.49422500000000003</v>
      </c>
      <c r="F45" s="214">
        <v>0.40643299999999999</v>
      </c>
      <c r="G45" s="214">
        <v>0.39361200000000002</v>
      </c>
      <c r="H45" s="214">
        <v>0.41839999999999999</v>
      </c>
      <c r="I45" s="214">
        <v>0.43196699999999999</v>
      </c>
      <c r="J45" s="214">
        <v>0.44893499999999997</v>
      </c>
      <c r="K45" s="214">
        <v>0.54616600000000004</v>
      </c>
      <c r="L45" s="214">
        <v>0.60048299999999999</v>
      </c>
      <c r="M45" s="214">
        <v>0.68343299999999996</v>
      </c>
      <c r="N45" s="214">
        <v>0.64948300000000003</v>
      </c>
      <c r="O45" s="214">
        <v>0.67238699999999996</v>
      </c>
      <c r="P45" s="214">
        <v>0.56851700000000005</v>
      </c>
      <c r="Q45" s="214">
        <v>0.48725800000000002</v>
      </c>
      <c r="R45" s="214">
        <v>0.45219999999999999</v>
      </c>
      <c r="S45" s="214">
        <v>0.42016100000000001</v>
      </c>
      <c r="T45" s="214">
        <v>0.43246699999999999</v>
      </c>
      <c r="U45" s="214">
        <v>0.42496800000000001</v>
      </c>
      <c r="V45" s="214">
        <v>0.42661300000000002</v>
      </c>
      <c r="W45" s="214">
        <v>0.54733299999999996</v>
      </c>
      <c r="X45" s="214">
        <v>0.63274200000000003</v>
      </c>
      <c r="Y45" s="214">
        <v>0.69886700000000002</v>
      </c>
      <c r="Z45" s="214">
        <v>0.67354800000000004</v>
      </c>
      <c r="AA45" s="214">
        <v>0.64929000000000003</v>
      </c>
      <c r="AB45" s="214">
        <v>0.58667800000000003</v>
      </c>
      <c r="AC45" s="214">
        <v>0.51941899999999996</v>
      </c>
      <c r="AD45" s="214">
        <v>0.477933</v>
      </c>
      <c r="AE45" s="214">
        <v>0.48367700000000002</v>
      </c>
      <c r="AF45" s="214">
        <v>0.473333</v>
      </c>
      <c r="AG45" s="214">
        <v>0.445741</v>
      </c>
      <c r="AH45" s="214">
        <v>0.48032200000000003</v>
      </c>
      <c r="AI45" s="214">
        <v>0.60550000000000004</v>
      </c>
      <c r="AJ45" s="214">
        <v>0.59306400000000004</v>
      </c>
      <c r="AK45" s="214">
        <v>0.73086600000000002</v>
      </c>
      <c r="AL45" s="214">
        <v>0.750193</v>
      </c>
      <c r="AM45" s="214">
        <v>0.62929000000000002</v>
      </c>
      <c r="AN45" s="214">
        <v>0.63364299999999996</v>
      </c>
      <c r="AO45" s="214">
        <v>0.556064</v>
      </c>
      <c r="AP45" s="214">
        <v>0.4965</v>
      </c>
      <c r="AQ45" s="214">
        <v>0.45371</v>
      </c>
      <c r="AR45" s="214">
        <v>0.457233</v>
      </c>
      <c r="AS45" s="214">
        <v>0.44232300000000002</v>
      </c>
      <c r="AT45" s="214">
        <v>0.50416099999999997</v>
      </c>
      <c r="AU45" s="214">
        <v>0.56506699999999999</v>
      </c>
      <c r="AV45" s="214">
        <v>0.685581</v>
      </c>
      <c r="AW45" s="214">
        <v>0.72699460000000005</v>
      </c>
      <c r="AX45" s="214">
        <v>0.71285169999999998</v>
      </c>
      <c r="AY45" s="355">
        <v>0.60461949999999998</v>
      </c>
      <c r="AZ45" s="355">
        <v>0.5926631</v>
      </c>
      <c r="BA45" s="355">
        <v>0.53001189999999998</v>
      </c>
      <c r="BB45" s="355">
        <v>0.48659049999999998</v>
      </c>
      <c r="BC45" s="355">
        <v>0.4732461</v>
      </c>
      <c r="BD45" s="355">
        <v>0.48349999999999999</v>
      </c>
      <c r="BE45" s="355">
        <v>0.46527289999999999</v>
      </c>
      <c r="BF45" s="355">
        <v>0.48589450000000001</v>
      </c>
      <c r="BG45" s="355">
        <v>0.59632640000000003</v>
      </c>
      <c r="BH45" s="355">
        <v>0.63598880000000002</v>
      </c>
      <c r="BI45" s="355">
        <v>0.72874130000000004</v>
      </c>
      <c r="BJ45" s="355">
        <v>0.71679329999999997</v>
      </c>
      <c r="BK45" s="355">
        <v>0.61220649999999999</v>
      </c>
      <c r="BL45" s="355">
        <v>0.59857300000000002</v>
      </c>
      <c r="BM45" s="355">
        <v>0.5336746</v>
      </c>
      <c r="BN45" s="355">
        <v>0.49192520000000001</v>
      </c>
      <c r="BO45" s="355">
        <v>0.47706419999999999</v>
      </c>
      <c r="BP45" s="355">
        <v>0.48487590000000003</v>
      </c>
      <c r="BQ45" s="355">
        <v>0.46717429999999999</v>
      </c>
      <c r="BR45" s="355">
        <v>0.48697859999999998</v>
      </c>
      <c r="BS45" s="355">
        <v>0.60049160000000001</v>
      </c>
      <c r="BT45" s="355">
        <v>0.64173639999999998</v>
      </c>
      <c r="BU45" s="355">
        <v>0.72972400000000004</v>
      </c>
      <c r="BV45" s="355">
        <v>0.71708090000000002</v>
      </c>
    </row>
    <row r="46" spans="1:74" ht="11.1" customHeight="1" x14ac:dyDescent="0.2">
      <c r="A46" s="61" t="s">
        <v>1092</v>
      </c>
      <c r="B46" s="179" t="s">
        <v>537</v>
      </c>
      <c r="C46" s="214">
        <v>0.98</v>
      </c>
      <c r="D46" s="214">
        <v>1.1223920000000001</v>
      </c>
      <c r="E46" s="214">
        <v>1.1412580000000001</v>
      </c>
      <c r="F46" s="214">
        <v>1.1693659999999999</v>
      </c>
      <c r="G46" s="214">
        <v>1.171</v>
      </c>
      <c r="H46" s="214">
        <v>1.2038329999999999</v>
      </c>
      <c r="I46" s="214">
        <v>1.2157089999999999</v>
      </c>
      <c r="J46" s="214">
        <v>1.1918059999999999</v>
      </c>
      <c r="K46" s="214">
        <v>1.1834</v>
      </c>
      <c r="L46" s="214">
        <v>1.1791290000000001</v>
      </c>
      <c r="M46" s="214">
        <v>1.1561330000000001</v>
      </c>
      <c r="N46" s="214">
        <v>1.17</v>
      </c>
      <c r="O46" s="214">
        <v>1.114903</v>
      </c>
      <c r="P46" s="214">
        <v>1.155931</v>
      </c>
      <c r="Q46" s="214">
        <v>1.174194</v>
      </c>
      <c r="R46" s="214">
        <v>1.2031670000000001</v>
      </c>
      <c r="S46" s="214">
        <v>1.215355</v>
      </c>
      <c r="T46" s="214">
        <v>1.248167</v>
      </c>
      <c r="U46" s="214">
        <v>1.2313229999999999</v>
      </c>
      <c r="V46" s="214">
        <v>1.2503869999999999</v>
      </c>
      <c r="W46" s="214">
        <v>1.2135</v>
      </c>
      <c r="X46" s="214">
        <v>1.193484</v>
      </c>
      <c r="Y46" s="214">
        <v>1.195567</v>
      </c>
      <c r="Z46" s="214">
        <v>1.1957739999999999</v>
      </c>
      <c r="AA46" s="214">
        <v>1.1055159999999999</v>
      </c>
      <c r="AB46" s="214">
        <v>1.161321</v>
      </c>
      <c r="AC46" s="214">
        <v>1.203451</v>
      </c>
      <c r="AD46" s="214">
        <v>1.2047330000000001</v>
      </c>
      <c r="AE46" s="214">
        <v>1.2388060000000001</v>
      </c>
      <c r="AF46" s="214">
        <v>1.2611000000000001</v>
      </c>
      <c r="AG46" s="214">
        <v>1.222129</v>
      </c>
      <c r="AH46" s="214">
        <v>1.240516</v>
      </c>
      <c r="AI46" s="214">
        <v>1.1862999999999999</v>
      </c>
      <c r="AJ46" s="214">
        <v>1.211096</v>
      </c>
      <c r="AK46" s="214">
        <v>1.207233</v>
      </c>
      <c r="AL46" s="214">
        <v>1.190741</v>
      </c>
      <c r="AM46" s="214">
        <v>1.1121289999999999</v>
      </c>
      <c r="AN46" s="214">
        <v>1.1524289999999999</v>
      </c>
      <c r="AO46" s="214">
        <v>1.2054510000000001</v>
      </c>
      <c r="AP46" s="214">
        <v>1.2063330000000001</v>
      </c>
      <c r="AQ46" s="214">
        <v>1.240548</v>
      </c>
      <c r="AR46" s="214">
        <v>1.2441329999999999</v>
      </c>
      <c r="AS46" s="214">
        <v>1.2209030000000001</v>
      </c>
      <c r="AT46" s="214">
        <v>1.248129</v>
      </c>
      <c r="AU46" s="214">
        <v>1.1946669999999999</v>
      </c>
      <c r="AV46" s="214">
        <v>1.1990000000000001</v>
      </c>
      <c r="AW46" s="214">
        <v>1.2516808666999999</v>
      </c>
      <c r="AX46" s="214">
        <v>1.2479071160999999</v>
      </c>
      <c r="AY46" s="355">
        <v>1.177497</v>
      </c>
      <c r="AZ46" s="355">
        <v>1.1927909999999999</v>
      </c>
      <c r="BA46" s="355">
        <v>1.2325390000000001</v>
      </c>
      <c r="BB46" s="355">
        <v>1.2361549999999999</v>
      </c>
      <c r="BC46" s="355">
        <v>1.2716529999999999</v>
      </c>
      <c r="BD46" s="355">
        <v>1.3011299999999999</v>
      </c>
      <c r="BE46" s="355">
        <v>1.2749509999999999</v>
      </c>
      <c r="BF46" s="355">
        <v>1.2850330000000001</v>
      </c>
      <c r="BG46" s="355">
        <v>1.227314</v>
      </c>
      <c r="BH46" s="355">
        <v>1.232985</v>
      </c>
      <c r="BI46" s="355">
        <v>1.2628980000000001</v>
      </c>
      <c r="BJ46" s="355">
        <v>1.3097080000000001</v>
      </c>
      <c r="BK46" s="355">
        <v>1.1899690000000001</v>
      </c>
      <c r="BL46" s="355">
        <v>1.2233309999999999</v>
      </c>
      <c r="BM46" s="355">
        <v>1.251898</v>
      </c>
      <c r="BN46" s="355">
        <v>1.264556</v>
      </c>
      <c r="BO46" s="355">
        <v>1.299728</v>
      </c>
      <c r="BP46" s="355">
        <v>1.336511</v>
      </c>
      <c r="BQ46" s="355">
        <v>1.305963</v>
      </c>
      <c r="BR46" s="355">
        <v>1.324246</v>
      </c>
      <c r="BS46" s="355">
        <v>1.254864</v>
      </c>
      <c r="BT46" s="355">
        <v>1.2576039999999999</v>
      </c>
      <c r="BU46" s="355">
        <v>1.260902</v>
      </c>
      <c r="BV46" s="355">
        <v>1.2972189999999999</v>
      </c>
    </row>
    <row r="47" spans="1:74" ht="11.1" customHeight="1" x14ac:dyDescent="0.2">
      <c r="A47" s="61" t="s">
        <v>948</v>
      </c>
      <c r="B47" s="638" t="s">
        <v>538</v>
      </c>
      <c r="C47" s="214">
        <v>0.21199999999999999</v>
      </c>
      <c r="D47" s="214">
        <v>0.272928</v>
      </c>
      <c r="E47" s="214">
        <v>0.29219299999999998</v>
      </c>
      <c r="F47" s="214">
        <v>0.29113299999999998</v>
      </c>
      <c r="G47" s="214">
        <v>0.251419</v>
      </c>
      <c r="H47" s="214">
        <v>0.1053</v>
      </c>
      <c r="I47" s="214">
        <v>0.31077399999999999</v>
      </c>
      <c r="J47" s="214">
        <v>0.39483800000000002</v>
      </c>
      <c r="K47" s="214">
        <v>0.4627</v>
      </c>
      <c r="L47" s="214">
        <v>0.42632199999999998</v>
      </c>
      <c r="M47" s="214">
        <v>0.31009999999999999</v>
      </c>
      <c r="N47" s="214">
        <v>0.15545100000000001</v>
      </c>
      <c r="O47" s="214">
        <v>0.183</v>
      </c>
      <c r="P47" s="214">
        <v>0.15462100000000001</v>
      </c>
      <c r="Q47" s="214">
        <v>0.32125799999999999</v>
      </c>
      <c r="R47" s="214">
        <v>0.43786700000000001</v>
      </c>
      <c r="S47" s="214">
        <v>0.50509700000000002</v>
      </c>
      <c r="T47" s="214">
        <v>0.65773300000000001</v>
      </c>
      <c r="U47" s="214">
        <v>0.56225800000000004</v>
      </c>
      <c r="V47" s="214">
        <v>0.50190299999999999</v>
      </c>
      <c r="W47" s="214">
        <v>0.34886699999999998</v>
      </c>
      <c r="X47" s="214">
        <v>0.28648400000000002</v>
      </c>
      <c r="Y47" s="214">
        <v>0.47516700000000001</v>
      </c>
      <c r="Z47" s="214">
        <v>0.39154800000000001</v>
      </c>
      <c r="AA47" s="214">
        <v>0.19445100000000001</v>
      </c>
      <c r="AB47" s="214">
        <v>0.31839200000000001</v>
      </c>
      <c r="AC47" s="214">
        <v>0.28661199999999998</v>
      </c>
      <c r="AD47" s="214">
        <v>0.17283299999999999</v>
      </c>
      <c r="AE47" s="214">
        <v>0.23577400000000001</v>
      </c>
      <c r="AF47" s="214">
        <v>0.56489999999999996</v>
      </c>
      <c r="AG47" s="214">
        <v>0.35825800000000002</v>
      </c>
      <c r="AH47" s="214">
        <v>0.37751600000000002</v>
      </c>
      <c r="AI47" s="214">
        <v>0.39163300000000001</v>
      </c>
      <c r="AJ47" s="214">
        <v>0.45487100000000003</v>
      </c>
      <c r="AK47" s="214">
        <v>0.47760000000000002</v>
      </c>
      <c r="AL47" s="214">
        <v>0.42419299999999999</v>
      </c>
      <c r="AM47" s="214">
        <v>0.20793600000000001</v>
      </c>
      <c r="AN47" s="214">
        <v>0.19039300000000001</v>
      </c>
      <c r="AO47" s="214">
        <v>-4.0837999999999999E-2</v>
      </c>
      <c r="AP47" s="214">
        <v>0.48570000000000002</v>
      </c>
      <c r="AQ47" s="214">
        <v>0.44803199999999999</v>
      </c>
      <c r="AR47" s="214">
        <v>0.33189999999999997</v>
      </c>
      <c r="AS47" s="214">
        <v>0.45025799999999999</v>
      </c>
      <c r="AT47" s="214">
        <v>0.46019399999999999</v>
      </c>
      <c r="AU47" s="214">
        <v>0.43880000000000002</v>
      </c>
      <c r="AV47" s="214">
        <v>0.27858100000000002</v>
      </c>
      <c r="AW47" s="214">
        <v>0.38810907619000001</v>
      </c>
      <c r="AX47" s="214">
        <v>0.33257754885000002</v>
      </c>
      <c r="AY47" s="355">
        <v>0.14161650000000001</v>
      </c>
      <c r="AZ47" s="355">
        <v>0.2501332</v>
      </c>
      <c r="BA47" s="355">
        <v>0.32182110000000003</v>
      </c>
      <c r="BB47" s="355">
        <v>0.37553259999999999</v>
      </c>
      <c r="BC47" s="355">
        <v>0.42261650000000001</v>
      </c>
      <c r="BD47" s="355">
        <v>0.48833939999999998</v>
      </c>
      <c r="BE47" s="355">
        <v>0.433369</v>
      </c>
      <c r="BF47" s="355">
        <v>0.49985760000000001</v>
      </c>
      <c r="BG47" s="355">
        <v>0.43268869999999998</v>
      </c>
      <c r="BH47" s="355">
        <v>0.3603152</v>
      </c>
      <c r="BI47" s="355">
        <v>0.44868259999999999</v>
      </c>
      <c r="BJ47" s="355">
        <v>0.49147669999999999</v>
      </c>
      <c r="BK47" s="355">
        <v>0.26677529999999999</v>
      </c>
      <c r="BL47" s="355">
        <v>0.39070719999999998</v>
      </c>
      <c r="BM47" s="355">
        <v>0.48594730000000003</v>
      </c>
      <c r="BN47" s="355">
        <v>0.54081250000000003</v>
      </c>
      <c r="BO47" s="355">
        <v>0.61747600000000002</v>
      </c>
      <c r="BP47" s="355">
        <v>0.69044970000000006</v>
      </c>
      <c r="BQ47" s="355">
        <v>0.62965530000000003</v>
      </c>
      <c r="BR47" s="355">
        <v>0.70218599999999998</v>
      </c>
      <c r="BS47" s="355">
        <v>0.62706720000000005</v>
      </c>
      <c r="BT47" s="355">
        <v>0.57444850000000003</v>
      </c>
      <c r="BU47" s="355">
        <v>0.58877049999999997</v>
      </c>
      <c r="BV47" s="355">
        <v>0.63517219999999996</v>
      </c>
    </row>
    <row r="48" spans="1:74" ht="11.1" customHeight="1" x14ac:dyDescent="0.2">
      <c r="A48" s="61" t="s">
        <v>949</v>
      </c>
      <c r="B48" s="179" t="s">
        <v>1001</v>
      </c>
      <c r="C48" s="214">
        <v>0.41383799999999998</v>
      </c>
      <c r="D48" s="214">
        <v>0.71592800000000001</v>
      </c>
      <c r="E48" s="214">
        <v>0.84590299999999996</v>
      </c>
      <c r="F48" s="214">
        <v>0.83173299999999994</v>
      </c>
      <c r="G48" s="214">
        <v>0.89454800000000001</v>
      </c>
      <c r="H48" s="214">
        <v>0.82166600000000001</v>
      </c>
      <c r="I48" s="214">
        <v>0.75345099999999998</v>
      </c>
      <c r="J48" s="214">
        <v>0.79038699999999995</v>
      </c>
      <c r="K48" s="214">
        <v>0.64839999999999998</v>
      </c>
      <c r="L48" s="214">
        <v>0.96728999999999998</v>
      </c>
      <c r="M48" s="214">
        <v>0.20236599999999999</v>
      </c>
      <c r="N48" s="214">
        <v>5.1741000000000002E-2</v>
      </c>
      <c r="O48" s="214">
        <v>-0.30351600000000001</v>
      </c>
      <c r="P48" s="214">
        <v>0.553759</v>
      </c>
      <c r="Q48" s="214">
        <v>0.78874200000000005</v>
      </c>
      <c r="R48" s="214">
        <v>0.81</v>
      </c>
      <c r="S48" s="214">
        <v>0.77238700000000005</v>
      </c>
      <c r="T48" s="214">
        <v>0.91913299999999998</v>
      </c>
      <c r="U48" s="214">
        <v>0.88616099999999998</v>
      </c>
      <c r="V48" s="214">
        <v>1.060548</v>
      </c>
      <c r="W48" s="214">
        <v>0.74873299999999998</v>
      </c>
      <c r="X48" s="214">
        <v>0.93109699999999995</v>
      </c>
      <c r="Y48" s="214">
        <v>0.29563299999999998</v>
      </c>
      <c r="Z48" s="214">
        <v>0.16761300000000001</v>
      </c>
      <c r="AA48" s="214">
        <v>-0.19780600000000001</v>
      </c>
      <c r="AB48" s="214">
        <v>0.53157100000000002</v>
      </c>
      <c r="AC48" s="214">
        <v>0.72261200000000003</v>
      </c>
      <c r="AD48" s="214">
        <v>0.54053300000000004</v>
      </c>
      <c r="AE48" s="214">
        <v>0.69816100000000003</v>
      </c>
      <c r="AF48" s="214">
        <v>0.66496599999999995</v>
      </c>
      <c r="AG48" s="214">
        <v>0.66093500000000005</v>
      </c>
      <c r="AH48" s="214">
        <v>0.72199999999999998</v>
      </c>
      <c r="AI48" s="214">
        <v>0.62306600000000001</v>
      </c>
      <c r="AJ48" s="214">
        <v>0.72474099999999997</v>
      </c>
      <c r="AK48" s="214">
        <v>0.16303300000000001</v>
      </c>
      <c r="AL48" s="214">
        <v>-0.16480600000000001</v>
      </c>
      <c r="AM48" s="214">
        <v>-0.11403199999999999</v>
      </c>
      <c r="AN48" s="214">
        <v>0.37228600000000001</v>
      </c>
      <c r="AO48" s="214">
        <v>0.75058000000000002</v>
      </c>
      <c r="AP48" s="214">
        <v>0.60883299999999996</v>
      </c>
      <c r="AQ48" s="214">
        <v>0.75241899999999995</v>
      </c>
      <c r="AR48" s="214">
        <v>0.73176699999999995</v>
      </c>
      <c r="AS48" s="214">
        <v>0.72222600000000003</v>
      </c>
      <c r="AT48" s="214">
        <v>0.61058100000000004</v>
      </c>
      <c r="AU48" s="214">
        <v>0.40953299999999998</v>
      </c>
      <c r="AV48" s="214">
        <v>0.72677400000000003</v>
      </c>
      <c r="AW48" s="214">
        <v>0.43086666667000001</v>
      </c>
      <c r="AX48" s="214">
        <v>-0.14361290323000001</v>
      </c>
      <c r="AY48" s="355">
        <v>0.26670519999999998</v>
      </c>
      <c r="AZ48" s="355">
        <v>0.575932</v>
      </c>
      <c r="BA48" s="355">
        <v>0.72330700000000003</v>
      </c>
      <c r="BB48" s="355">
        <v>0.80870019999999998</v>
      </c>
      <c r="BC48" s="355">
        <v>0.87831800000000004</v>
      </c>
      <c r="BD48" s="355">
        <v>0.81952440000000004</v>
      </c>
      <c r="BE48" s="355">
        <v>0.71395140000000001</v>
      </c>
      <c r="BF48" s="355">
        <v>0.73326860000000005</v>
      </c>
      <c r="BG48" s="355">
        <v>0.54314879999999999</v>
      </c>
      <c r="BH48" s="355">
        <v>0.73574819999999996</v>
      </c>
      <c r="BI48" s="355">
        <v>0.39683610000000002</v>
      </c>
      <c r="BJ48" s="355">
        <v>0.32238650000000002</v>
      </c>
      <c r="BK48" s="355">
        <v>0.38482460000000002</v>
      </c>
      <c r="BL48" s="355">
        <v>0.60481309999999999</v>
      </c>
      <c r="BM48" s="355">
        <v>0.73031190000000001</v>
      </c>
      <c r="BN48" s="355">
        <v>0.81039600000000001</v>
      </c>
      <c r="BO48" s="355">
        <v>0.87872839999999997</v>
      </c>
      <c r="BP48" s="355">
        <v>0.81962369999999996</v>
      </c>
      <c r="BQ48" s="355">
        <v>0.71397540000000004</v>
      </c>
      <c r="BR48" s="355">
        <v>0.73327439999999999</v>
      </c>
      <c r="BS48" s="355">
        <v>0.54315020000000003</v>
      </c>
      <c r="BT48" s="355">
        <v>0.73574859999999997</v>
      </c>
      <c r="BU48" s="355">
        <v>0.39683619999999997</v>
      </c>
      <c r="BV48" s="355">
        <v>0.32238650000000002</v>
      </c>
    </row>
    <row r="49" spans="1:74" ht="11.1" customHeight="1" x14ac:dyDescent="0.2">
      <c r="A49" s="61" t="s">
        <v>950</v>
      </c>
      <c r="B49" s="179" t="s">
        <v>1002</v>
      </c>
      <c r="C49" s="214">
        <v>-1.93E-4</v>
      </c>
      <c r="D49" s="214">
        <v>2.5000000000000001E-4</v>
      </c>
      <c r="E49" s="214">
        <v>1.645E-3</v>
      </c>
      <c r="F49" s="214">
        <v>-1E-4</v>
      </c>
      <c r="G49" s="214">
        <v>1.93E-4</v>
      </c>
      <c r="H49" s="214">
        <v>6.6000000000000005E-5</v>
      </c>
      <c r="I49" s="214">
        <v>1.6100000000000001E-4</v>
      </c>
      <c r="J49" s="214">
        <v>1.6100000000000001E-4</v>
      </c>
      <c r="K49" s="214">
        <v>-1E-4</v>
      </c>
      <c r="L49" s="214">
        <v>1.6100000000000001E-4</v>
      </c>
      <c r="M49" s="214">
        <v>3.3000000000000003E-5</v>
      </c>
      <c r="N49" s="214">
        <v>0</v>
      </c>
      <c r="O49" s="214">
        <v>9.7E-5</v>
      </c>
      <c r="P49" s="214">
        <v>-3.4999999999999997E-5</v>
      </c>
      <c r="Q49" s="214">
        <v>1.94E-4</v>
      </c>
      <c r="R49" s="214">
        <v>-1E-4</v>
      </c>
      <c r="S49" s="214">
        <v>3.1999999999999999E-5</v>
      </c>
      <c r="T49" s="214">
        <v>2.6699999999999998E-4</v>
      </c>
      <c r="U49" s="214">
        <v>9.7E-5</v>
      </c>
      <c r="V49" s="214">
        <v>-1.6100000000000001E-4</v>
      </c>
      <c r="W49" s="214">
        <v>8.3299999999999997E-4</v>
      </c>
      <c r="X49" s="214">
        <v>2.2599999999999999E-4</v>
      </c>
      <c r="Y49" s="214">
        <v>1.6699999999999999E-4</v>
      </c>
      <c r="Z49" s="214">
        <v>2.5799999999999998E-4</v>
      </c>
      <c r="AA49" s="214">
        <v>3.2200000000000002E-4</v>
      </c>
      <c r="AB49" s="214">
        <v>3.4999999999999997E-5</v>
      </c>
      <c r="AC49" s="214">
        <v>6.3999999999999997E-5</v>
      </c>
      <c r="AD49" s="214">
        <v>2.33E-4</v>
      </c>
      <c r="AE49" s="214">
        <v>-3.1999999999999999E-5</v>
      </c>
      <c r="AF49" s="214">
        <v>6.6000000000000005E-5</v>
      </c>
      <c r="AG49" s="214">
        <v>3.1999999999999999E-5</v>
      </c>
      <c r="AH49" s="214">
        <v>2.5799999999999998E-4</v>
      </c>
      <c r="AI49" s="214">
        <v>1.3300000000000001E-4</v>
      </c>
      <c r="AJ49" s="214">
        <v>3.1999999999999999E-5</v>
      </c>
      <c r="AK49" s="214">
        <v>-1E-4</v>
      </c>
      <c r="AL49" s="214">
        <v>0</v>
      </c>
      <c r="AM49" s="214">
        <v>1.94E-4</v>
      </c>
      <c r="AN49" s="214">
        <v>1.07E-4</v>
      </c>
      <c r="AO49" s="214">
        <v>-2.2499999999999999E-4</v>
      </c>
      <c r="AP49" s="214">
        <v>1E-3</v>
      </c>
      <c r="AQ49" s="214">
        <v>1.2899999999999999E-3</v>
      </c>
      <c r="AR49" s="214">
        <v>-4.3300000000000001E-4</v>
      </c>
      <c r="AS49" s="214">
        <v>2.9030000000000002E-3</v>
      </c>
      <c r="AT49" s="214">
        <v>1.194E-3</v>
      </c>
      <c r="AU49" s="214">
        <v>1.933E-3</v>
      </c>
      <c r="AV49" s="214">
        <v>8.7100000000000003E-4</v>
      </c>
      <c r="AW49" s="214">
        <v>-3.69866E-4</v>
      </c>
      <c r="AX49" s="214">
        <v>-3.3273299999999999E-4</v>
      </c>
      <c r="AY49" s="355">
        <v>-4.29667E-4</v>
      </c>
      <c r="AZ49" s="355">
        <v>-7.1333299999999997E-5</v>
      </c>
      <c r="BA49" s="355">
        <v>2.36333E-4</v>
      </c>
      <c r="BB49" s="355">
        <v>1.3300000000000001E-4</v>
      </c>
      <c r="BC49" s="355">
        <v>1.7699999999999999E-4</v>
      </c>
      <c r="BD49" s="355">
        <v>1.6640000000000001E-4</v>
      </c>
      <c r="BE49" s="355">
        <v>5.7800000000000002E-5</v>
      </c>
      <c r="BF49" s="355">
        <v>-1.9999999999999999E-7</v>
      </c>
      <c r="BG49" s="355">
        <v>1.8679999999999999E-4</v>
      </c>
      <c r="BH49" s="355">
        <v>-1.2799999999999999E-5</v>
      </c>
      <c r="BI49" s="355">
        <v>-5.3199999999999999E-5</v>
      </c>
      <c r="BJ49" s="355">
        <v>-1.7440000000000001E-4</v>
      </c>
      <c r="BK49" s="355">
        <v>-4.29667E-4</v>
      </c>
      <c r="BL49" s="355">
        <v>-7.1333299999999997E-5</v>
      </c>
      <c r="BM49" s="355">
        <v>2.36333E-4</v>
      </c>
      <c r="BN49" s="355">
        <v>1.3300000000000001E-4</v>
      </c>
      <c r="BO49" s="355">
        <v>1.7699999999999999E-4</v>
      </c>
      <c r="BP49" s="355">
        <v>1.6640000000000001E-4</v>
      </c>
      <c r="BQ49" s="355">
        <v>5.7800000000000002E-5</v>
      </c>
      <c r="BR49" s="355">
        <v>-1.9999999999999999E-7</v>
      </c>
      <c r="BS49" s="355">
        <v>1.8679999999999999E-4</v>
      </c>
      <c r="BT49" s="355">
        <v>-1.2799999999999999E-5</v>
      </c>
      <c r="BU49" s="355">
        <v>-5.3199999999999999E-5</v>
      </c>
      <c r="BV49" s="355">
        <v>-1.7440000000000001E-4</v>
      </c>
    </row>
    <row r="50" spans="1:74" s="157" customFormat="1" ht="11.1" customHeight="1" x14ac:dyDescent="0.2">
      <c r="A50" s="61" t="s">
        <v>951</v>
      </c>
      <c r="B50" s="179" t="s">
        <v>708</v>
      </c>
      <c r="C50" s="214">
        <v>17.766193000000001</v>
      </c>
      <c r="D50" s="214">
        <v>17.997854</v>
      </c>
      <c r="E50" s="214">
        <v>18.415223999999998</v>
      </c>
      <c r="F50" s="214">
        <v>18.971364999999999</v>
      </c>
      <c r="G50" s="214">
        <v>19.112383999999999</v>
      </c>
      <c r="H50" s="214">
        <v>19.250398000000001</v>
      </c>
      <c r="I50" s="214">
        <v>19.590706999999998</v>
      </c>
      <c r="J50" s="214">
        <v>19.526351999999999</v>
      </c>
      <c r="K50" s="214">
        <v>19.008165999999999</v>
      </c>
      <c r="L50" s="214">
        <v>18.613256</v>
      </c>
      <c r="M50" s="214">
        <v>18.810098</v>
      </c>
      <c r="N50" s="214">
        <v>18.768222999999999</v>
      </c>
      <c r="O50" s="214">
        <v>17.618161000000001</v>
      </c>
      <c r="P50" s="214">
        <v>18.275621000000001</v>
      </c>
      <c r="Q50" s="214">
        <v>18.854098</v>
      </c>
      <c r="R50" s="214">
        <v>18.823401</v>
      </c>
      <c r="S50" s="214">
        <v>19.149839</v>
      </c>
      <c r="T50" s="214">
        <v>19.690366999999998</v>
      </c>
      <c r="U50" s="214">
        <v>19.726001</v>
      </c>
      <c r="V50" s="214">
        <v>19.832644999999999</v>
      </c>
      <c r="W50" s="214">
        <v>19.199099</v>
      </c>
      <c r="X50" s="214">
        <v>18.498387999999998</v>
      </c>
      <c r="Y50" s="214">
        <v>18.900634</v>
      </c>
      <c r="Z50" s="214">
        <v>18.944611999999999</v>
      </c>
      <c r="AA50" s="214">
        <v>17.869997999999999</v>
      </c>
      <c r="AB50" s="214">
        <v>18.091104000000001</v>
      </c>
      <c r="AC50" s="214">
        <v>18.780093000000001</v>
      </c>
      <c r="AD50" s="214">
        <v>19.350698000000001</v>
      </c>
      <c r="AE50" s="214">
        <v>19.878772999999999</v>
      </c>
      <c r="AF50" s="214">
        <v>20.168431000000002</v>
      </c>
      <c r="AG50" s="214">
        <v>20.004546000000001</v>
      </c>
      <c r="AH50" s="214">
        <v>19.801127999999999</v>
      </c>
      <c r="AI50" s="214">
        <v>18.266832000000001</v>
      </c>
      <c r="AJ50" s="214">
        <v>19.044996999999999</v>
      </c>
      <c r="AK50" s="214">
        <v>19.418232</v>
      </c>
      <c r="AL50" s="214">
        <v>19.474708</v>
      </c>
      <c r="AM50" s="214">
        <v>18.434743000000001</v>
      </c>
      <c r="AN50" s="214">
        <v>18.280678999999999</v>
      </c>
      <c r="AO50" s="214">
        <v>19.136322</v>
      </c>
      <c r="AP50" s="214">
        <v>19.564098999999999</v>
      </c>
      <c r="AQ50" s="214">
        <v>19.885193000000001</v>
      </c>
      <c r="AR50" s="214">
        <v>20.430367</v>
      </c>
      <c r="AS50" s="214">
        <v>20.193549000000001</v>
      </c>
      <c r="AT50" s="214">
        <v>20.436453</v>
      </c>
      <c r="AU50" s="214">
        <v>19.595566999999999</v>
      </c>
      <c r="AV50" s="214">
        <v>19.299710000000001</v>
      </c>
      <c r="AW50" s="214">
        <v>19.708381343999999</v>
      </c>
      <c r="AX50" s="214">
        <v>19.649584276999999</v>
      </c>
      <c r="AY50" s="355">
        <v>18.806570000000001</v>
      </c>
      <c r="AZ50" s="355">
        <v>18.77815</v>
      </c>
      <c r="BA50" s="355">
        <v>19.490870000000001</v>
      </c>
      <c r="BB50" s="355">
        <v>19.840209999999999</v>
      </c>
      <c r="BC50" s="355">
        <v>20.36551</v>
      </c>
      <c r="BD50" s="355">
        <v>20.709040000000002</v>
      </c>
      <c r="BE50" s="355">
        <v>20.507190000000001</v>
      </c>
      <c r="BF50" s="355">
        <v>20.615929999999999</v>
      </c>
      <c r="BG50" s="355">
        <v>19.802009999999999</v>
      </c>
      <c r="BH50" s="355">
        <v>19.287040000000001</v>
      </c>
      <c r="BI50" s="355">
        <v>19.729849999999999</v>
      </c>
      <c r="BJ50" s="355">
        <v>20.460100000000001</v>
      </c>
      <c r="BK50" s="355">
        <v>19.621420000000001</v>
      </c>
      <c r="BL50" s="355">
        <v>19.722650000000002</v>
      </c>
      <c r="BM50" s="355">
        <v>20.432500000000001</v>
      </c>
      <c r="BN50" s="355">
        <v>21.065989999999999</v>
      </c>
      <c r="BO50" s="355">
        <v>21.585619999999999</v>
      </c>
      <c r="BP50" s="355">
        <v>21.68704</v>
      </c>
      <c r="BQ50" s="355">
        <v>21.438929999999999</v>
      </c>
      <c r="BR50" s="355">
        <v>21.491710000000001</v>
      </c>
      <c r="BS50" s="355">
        <v>20.94106</v>
      </c>
      <c r="BT50" s="355">
        <v>20.64518</v>
      </c>
      <c r="BU50" s="355">
        <v>20.77027</v>
      </c>
      <c r="BV50" s="355">
        <v>21.200430000000001</v>
      </c>
    </row>
    <row r="51" spans="1:74" s="157" customFormat="1" ht="11.1" customHeight="1" x14ac:dyDescent="0.2">
      <c r="A51" s="61"/>
      <c r="B51" s="156"/>
      <c r="C51" s="214"/>
      <c r="D51" s="214"/>
      <c r="E51" s="214"/>
      <c r="F51" s="214"/>
      <c r="G51" s="214"/>
      <c r="H51" s="214"/>
      <c r="I51" s="214"/>
      <c r="J51" s="214"/>
      <c r="K51" s="214"/>
      <c r="L51" s="214"/>
      <c r="M51" s="214"/>
      <c r="N51" s="214"/>
      <c r="O51" s="214"/>
      <c r="P51" s="214"/>
      <c r="Q51" s="214"/>
      <c r="R51" s="214"/>
      <c r="S51" s="214"/>
      <c r="T51" s="214"/>
      <c r="U51" s="214"/>
      <c r="V51" s="214"/>
      <c r="W51" s="214"/>
      <c r="X51" s="214"/>
      <c r="Y51" s="214"/>
      <c r="Z51" s="214"/>
      <c r="AA51" s="214"/>
      <c r="AB51" s="214"/>
      <c r="AC51" s="214"/>
      <c r="AD51" s="214"/>
      <c r="AE51" s="214"/>
      <c r="AF51" s="214"/>
      <c r="AG51" s="214"/>
      <c r="AH51" s="214"/>
      <c r="AI51" s="214"/>
      <c r="AJ51" s="214"/>
      <c r="AK51" s="214"/>
      <c r="AL51" s="214"/>
      <c r="AM51" s="214"/>
      <c r="AN51" s="214"/>
      <c r="AO51" s="214"/>
      <c r="AP51" s="214"/>
      <c r="AQ51" s="214"/>
      <c r="AR51" s="214"/>
      <c r="AS51" s="214"/>
      <c r="AT51" s="214"/>
      <c r="AU51" s="214"/>
      <c r="AV51" s="214"/>
      <c r="AW51" s="214"/>
      <c r="AX51" s="214"/>
      <c r="AY51" s="355"/>
      <c r="AZ51" s="355"/>
      <c r="BA51" s="355"/>
      <c r="BB51" s="355"/>
      <c r="BC51" s="355"/>
      <c r="BD51" s="355"/>
      <c r="BE51" s="355"/>
      <c r="BF51" s="355"/>
      <c r="BG51" s="355"/>
      <c r="BH51" s="355"/>
      <c r="BI51" s="355"/>
      <c r="BJ51" s="355"/>
      <c r="BK51" s="355"/>
      <c r="BL51" s="355"/>
      <c r="BM51" s="355"/>
      <c r="BN51" s="355"/>
      <c r="BO51" s="355"/>
      <c r="BP51" s="355"/>
      <c r="BQ51" s="355"/>
      <c r="BR51" s="355"/>
      <c r="BS51" s="355"/>
      <c r="BT51" s="355"/>
      <c r="BU51" s="355"/>
      <c r="BV51" s="355"/>
    </row>
    <row r="52" spans="1:74" ht="11.1" customHeight="1" x14ac:dyDescent="0.2">
      <c r="A52" s="61" t="s">
        <v>640</v>
      </c>
      <c r="B52" s="180" t="s">
        <v>539</v>
      </c>
      <c r="C52" s="214">
        <v>1.0751230000000001</v>
      </c>
      <c r="D52" s="214">
        <v>1.0213540000000001</v>
      </c>
      <c r="E52" s="214">
        <v>1.013188</v>
      </c>
      <c r="F52" s="214">
        <v>1.067499</v>
      </c>
      <c r="G52" s="214">
        <v>1.083029</v>
      </c>
      <c r="H52" s="214">
        <v>1.0276639999999999</v>
      </c>
      <c r="I52" s="214">
        <v>1.092384</v>
      </c>
      <c r="J52" s="214">
        <v>1.0985119999999999</v>
      </c>
      <c r="K52" s="214">
        <v>1.04623</v>
      </c>
      <c r="L52" s="214">
        <v>1.040092</v>
      </c>
      <c r="M52" s="214">
        <v>1.064865</v>
      </c>
      <c r="N52" s="214">
        <v>1.108093</v>
      </c>
      <c r="O52" s="214">
        <v>1.116614</v>
      </c>
      <c r="P52" s="214">
        <v>1.070379</v>
      </c>
      <c r="Q52" s="214">
        <v>1.0491280000000001</v>
      </c>
      <c r="R52" s="214">
        <v>1.0950979999999999</v>
      </c>
      <c r="S52" s="214">
        <v>1.1603540000000001</v>
      </c>
      <c r="T52" s="214">
        <v>1.1139669999999999</v>
      </c>
      <c r="U52" s="214">
        <v>1.1902569999999999</v>
      </c>
      <c r="V52" s="214">
        <v>1.1487769999999999</v>
      </c>
      <c r="W52" s="214">
        <v>1.122369</v>
      </c>
      <c r="X52" s="214">
        <v>1.088838</v>
      </c>
      <c r="Y52" s="214">
        <v>1.1125670000000001</v>
      </c>
      <c r="Z52" s="214">
        <v>1.143324</v>
      </c>
      <c r="AA52" s="214">
        <v>1.1389959999999999</v>
      </c>
      <c r="AB52" s="214">
        <v>1.062497</v>
      </c>
      <c r="AC52" s="214">
        <v>1.1120620000000001</v>
      </c>
      <c r="AD52" s="214">
        <v>1.1459630000000001</v>
      </c>
      <c r="AE52" s="214">
        <v>1.1351560000000001</v>
      </c>
      <c r="AF52" s="214">
        <v>1.159198</v>
      </c>
      <c r="AG52" s="214">
        <v>1.1010279999999999</v>
      </c>
      <c r="AH52" s="214">
        <v>1.1128309999999999</v>
      </c>
      <c r="AI52" s="214">
        <v>1.009798</v>
      </c>
      <c r="AJ52" s="214">
        <v>1.0814790000000001</v>
      </c>
      <c r="AK52" s="214">
        <v>1.146163</v>
      </c>
      <c r="AL52" s="214">
        <v>1.125769</v>
      </c>
      <c r="AM52" s="214">
        <v>1.123324</v>
      </c>
      <c r="AN52" s="214">
        <v>1.116609</v>
      </c>
      <c r="AO52" s="214">
        <v>1.0958639999999999</v>
      </c>
      <c r="AP52" s="214">
        <v>1.114368</v>
      </c>
      <c r="AQ52" s="214">
        <v>1.1192260000000001</v>
      </c>
      <c r="AR52" s="214">
        <v>1.128633</v>
      </c>
      <c r="AS52" s="214">
        <v>1.1695489999999999</v>
      </c>
      <c r="AT52" s="214">
        <v>1.190904</v>
      </c>
      <c r="AU52" s="214">
        <v>1.140131</v>
      </c>
      <c r="AV52" s="214">
        <v>1.1101289999999999</v>
      </c>
      <c r="AW52" s="214">
        <v>1.107162</v>
      </c>
      <c r="AX52" s="214">
        <v>1.1581589999999999</v>
      </c>
      <c r="AY52" s="355">
        <v>1.1163700000000001</v>
      </c>
      <c r="AZ52" s="355">
        <v>1.0558320000000001</v>
      </c>
      <c r="BA52" s="355">
        <v>1.065402</v>
      </c>
      <c r="BB52" s="355">
        <v>1.0911360000000001</v>
      </c>
      <c r="BC52" s="355">
        <v>1.1158809999999999</v>
      </c>
      <c r="BD52" s="355">
        <v>1.137162</v>
      </c>
      <c r="BE52" s="355">
        <v>1.1468560000000001</v>
      </c>
      <c r="BF52" s="355">
        <v>1.1618900000000001</v>
      </c>
      <c r="BG52" s="355">
        <v>1.104133</v>
      </c>
      <c r="BH52" s="355">
        <v>1.1287240000000001</v>
      </c>
      <c r="BI52" s="355">
        <v>1.160812</v>
      </c>
      <c r="BJ52" s="355">
        <v>1.2268939999999999</v>
      </c>
      <c r="BK52" s="355">
        <v>1.2251449999999999</v>
      </c>
      <c r="BL52" s="355">
        <v>1.1731100000000001</v>
      </c>
      <c r="BM52" s="355">
        <v>1.186504</v>
      </c>
      <c r="BN52" s="355">
        <v>1.2326969999999999</v>
      </c>
      <c r="BO52" s="355">
        <v>1.2574350000000001</v>
      </c>
      <c r="BP52" s="355">
        <v>1.261525</v>
      </c>
      <c r="BQ52" s="355">
        <v>1.2691809999999999</v>
      </c>
      <c r="BR52" s="355">
        <v>1.2815650000000001</v>
      </c>
      <c r="BS52" s="355">
        <v>1.24142</v>
      </c>
      <c r="BT52" s="355">
        <v>1.2505390000000001</v>
      </c>
      <c r="BU52" s="355">
        <v>1.259288</v>
      </c>
      <c r="BV52" s="355">
        <v>1.3061590000000001</v>
      </c>
    </row>
    <row r="53" spans="1:74" ht="11.1" customHeight="1" x14ac:dyDescent="0.2">
      <c r="A53" s="61"/>
      <c r="B53" s="158"/>
      <c r="C53" s="214"/>
      <c r="D53" s="214"/>
      <c r="E53" s="214"/>
      <c r="F53" s="214"/>
      <c r="G53" s="214"/>
      <c r="H53" s="214"/>
      <c r="I53" s="214"/>
      <c r="J53" s="214"/>
      <c r="K53" s="214"/>
      <c r="L53" s="214"/>
      <c r="M53" s="214"/>
      <c r="N53" s="214"/>
      <c r="O53" s="214"/>
      <c r="P53" s="214"/>
      <c r="Q53" s="214"/>
      <c r="R53" s="214"/>
      <c r="S53" s="214"/>
      <c r="T53" s="214"/>
      <c r="U53" s="214"/>
      <c r="V53" s="214"/>
      <c r="W53" s="214"/>
      <c r="X53" s="214"/>
      <c r="Y53" s="214"/>
      <c r="Z53" s="214"/>
      <c r="AA53" s="214"/>
      <c r="AB53" s="214"/>
      <c r="AC53" s="214"/>
      <c r="AD53" s="214"/>
      <c r="AE53" s="214"/>
      <c r="AF53" s="214"/>
      <c r="AG53" s="214"/>
      <c r="AH53" s="214"/>
      <c r="AI53" s="214"/>
      <c r="AJ53" s="214"/>
      <c r="AK53" s="214"/>
      <c r="AL53" s="214"/>
      <c r="AM53" s="214"/>
      <c r="AN53" s="214"/>
      <c r="AO53" s="214"/>
      <c r="AP53" s="214"/>
      <c r="AQ53" s="214"/>
      <c r="AR53" s="214"/>
      <c r="AS53" s="214"/>
      <c r="AT53" s="214"/>
      <c r="AU53" s="214"/>
      <c r="AV53" s="214"/>
      <c r="AW53" s="214"/>
      <c r="AX53" s="214"/>
      <c r="AY53" s="355"/>
      <c r="AZ53" s="355"/>
      <c r="BA53" s="355"/>
      <c r="BB53" s="355"/>
      <c r="BC53" s="355"/>
      <c r="BD53" s="355"/>
      <c r="BE53" s="355"/>
      <c r="BF53" s="355"/>
      <c r="BG53" s="355"/>
      <c r="BH53" s="355"/>
      <c r="BI53" s="355"/>
      <c r="BJ53" s="355"/>
      <c r="BK53" s="355"/>
      <c r="BL53" s="355"/>
      <c r="BM53" s="355"/>
      <c r="BN53" s="355"/>
      <c r="BO53" s="355"/>
      <c r="BP53" s="355"/>
      <c r="BQ53" s="355"/>
      <c r="BR53" s="355"/>
      <c r="BS53" s="355"/>
      <c r="BT53" s="355"/>
      <c r="BU53" s="355"/>
      <c r="BV53" s="355"/>
    </row>
    <row r="54" spans="1:74" ht="11.1" customHeight="1" x14ac:dyDescent="0.2">
      <c r="A54" s="57"/>
      <c r="B54" s="155" t="s">
        <v>709</v>
      </c>
      <c r="C54" s="214"/>
      <c r="D54" s="214"/>
      <c r="E54" s="214"/>
      <c r="F54" s="214"/>
      <c r="G54" s="214"/>
      <c r="H54" s="214"/>
      <c r="I54" s="214"/>
      <c r="J54" s="214"/>
      <c r="K54" s="214"/>
      <c r="L54" s="214"/>
      <c r="M54" s="214"/>
      <c r="N54" s="214"/>
      <c r="O54" s="214"/>
      <c r="P54" s="214"/>
      <c r="Q54" s="214"/>
      <c r="R54" s="214"/>
      <c r="S54" s="214"/>
      <c r="T54" s="214"/>
      <c r="U54" s="214"/>
      <c r="V54" s="214"/>
      <c r="W54" s="214"/>
      <c r="X54" s="214"/>
      <c r="Y54" s="214"/>
      <c r="Z54" s="214"/>
      <c r="AA54" s="214"/>
      <c r="AB54" s="214"/>
      <c r="AC54" s="214"/>
      <c r="AD54" s="214"/>
      <c r="AE54" s="214"/>
      <c r="AF54" s="214"/>
      <c r="AG54" s="214"/>
      <c r="AH54" s="214"/>
      <c r="AI54" s="214"/>
      <c r="AJ54" s="214"/>
      <c r="AK54" s="214"/>
      <c r="AL54" s="214"/>
      <c r="AM54" s="214"/>
      <c r="AN54" s="214"/>
      <c r="AO54" s="214"/>
      <c r="AP54" s="214"/>
      <c r="AQ54" s="214"/>
      <c r="AR54" s="214"/>
      <c r="AS54" s="214"/>
      <c r="AT54" s="214"/>
      <c r="AU54" s="214"/>
      <c r="AV54" s="214"/>
      <c r="AW54" s="214"/>
      <c r="AX54" s="214"/>
      <c r="AY54" s="355"/>
      <c r="AZ54" s="355"/>
      <c r="BA54" s="355"/>
      <c r="BB54" s="355"/>
      <c r="BC54" s="355"/>
      <c r="BD54" s="355"/>
      <c r="BE54" s="355"/>
      <c r="BF54" s="355"/>
      <c r="BG54" s="355"/>
      <c r="BH54" s="355"/>
      <c r="BI54" s="355"/>
      <c r="BJ54" s="355"/>
      <c r="BK54" s="355"/>
      <c r="BL54" s="355"/>
      <c r="BM54" s="355"/>
      <c r="BN54" s="355"/>
      <c r="BO54" s="355"/>
      <c r="BP54" s="355"/>
      <c r="BQ54" s="355"/>
      <c r="BR54" s="355"/>
      <c r="BS54" s="355"/>
      <c r="BT54" s="355"/>
      <c r="BU54" s="355"/>
      <c r="BV54" s="355"/>
    </row>
    <row r="55" spans="1:74" ht="11.1" customHeight="1" x14ac:dyDescent="0.2">
      <c r="A55" s="637" t="s">
        <v>1190</v>
      </c>
      <c r="B55" s="638" t="s">
        <v>1182</v>
      </c>
      <c r="C55" s="214">
        <v>0.39245099999999999</v>
      </c>
      <c r="D55" s="214">
        <v>0.40100000000000002</v>
      </c>
      <c r="E55" s="214">
        <v>0.60970899999999995</v>
      </c>
      <c r="F55" s="214">
        <v>0.815133</v>
      </c>
      <c r="G55" s="214">
        <v>0.88516099999999998</v>
      </c>
      <c r="H55" s="214">
        <v>0.86383299999999996</v>
      </c>
      <c r="I55" s="214">
        <v>0.85283799999999998</v>
      </c>
      <c r="J55" s="214">
        <v>0.83941900000000003</v>
      </c>
      <c r="K55" s="214">
        <v>0.58273299999999995</v>
      </c>
      <c r="L55" s="214">
        <v>0.441612</v>
      </c>
      <c r="M55" s="214">
        <v>0.34266600000000003</v>
      </c>
      <c r="N55" s="214">
        <v>0.332677</v>
      </c>
      <c r="O55" s="214">
        <v>0.354323</v>
      </c>
      <c r="P55" s="214">
        <v>0.42596600000000001</v>
      </c>
      <c r="Q55" s="214">
        <v>0.66554800000000003</v>
      </c>
      <c r="R55" s="214">
        <v>0.8286</v>
      </c>
      <c r="S55" s="214">
        <v>0.89722599999999997</v>
      </c>
      <c r="T55" s="214">
        <v>0.88816700000000004</v>
      </c>
      <c r="U55" s="214">
        <v>0.87251599999999996</v>
      </c>
      <c r="V55" s="214">
        <v>0.83828999999999998</v>
      </c>
      <c r="W55" s="214">
        <v>0.6452</v>
      </c>
      <c r="X55" s="214">
        <v>0.47635499999999997</v>
      </c>
      <c r="Y55" s="214">
        <v>0.34889999999999999</v>
      </c>
      <c r="Z55" s="214">
        <v>0.32983899999999999</v>
      </c>
      <c r="AA55" s="214">
        <v>0.35490300000000002</v>
      </c>
      <c r="AB55" s="214">
        <v>0.412964</v>
      </c>
      <c r="AC55" s="214">
        <v>0.67790300000000003</v>
      </c>
      <c r="AD55" s="214">
        <v>0.85693299999999994</v>
      </c>
      <c r="AE55" s="214">
        <v>0.90803199999999995</v>
      </c>
      <c r="AF55" s="214">
        <v>0.91520000000000001</v>
      </c>
      <c r="AG55" s="214">
        <v>0.87716099999999997</v>
      </c>
      <c r="AH55" s="214">
        <v>0.83377400000000002</v>
      </c>
      <c r="AI55" s="214">
        <v>0.47733300000000001</v>
      </c>
      <c r="AJ55" s="214">
        <v>0.51964500000000002</v>
      </c>
      <c r="AK55" s="214">
        <v>0.34843299999999999</v>
      </c>
      <c r="AL55" s="214">
        <v>0.34119300000000002</v>
      </c>
      <c r="AM55" s="214">
        <v>0.39438699999999999</v>
      </c>
      <c r="AN55" s="214">
        <v>0.40903600000000001</v>
      </c>
      <c r="AO55" s="214">
        <v>0.63132200000000005</v>
      </c>
      <c r="AP55" s="214">
        <v>0.80030000000000001</v>
      </c>
      <c r="AQ55" s="214">
        <v>0.85325799999999996</v>
      </c>
      <c r="AR55" s="214">
        <v>0.87529999999999997</v>
      </c>
      <c r="AS55" s="214">
        <v>0.87009700000000001</v>
      </c>
      <c r="AT55" s="214">
        <v>0.88048400000000004</v>
      </c>
      <c r="AU55" s="214">
        <v>0.65033300000000005</v>
      </c>
      <c r="AV55" s="214">
        <v>0.46022600000000002</v>
      </c>
      <c r="AW55" s="214">
        <v>0.33265097999999999</v>
      </c>
      <c r="AX55" s="214">
        <v>0.34510321999999999</v>
      </c>
      <c r="AY55" s="355">
        <v>0.36945169999999999</v>
      </c>
      <c r="AZ55" s="355">
        <v>0.42893399999999998</v>
      </c>
      <c r="BA55" s="355">
        <v>0.64048550000000004</v>
      </c>
      <c r="BB55" s="355">
        <v>0.81717079999999997</v>
      </c>
      <c r="BC55" s="355">
        <v>0.86903799999999998</v>
      </c>
      <c r="BD55" s="355">
        <v>0.86404930000000002</v>
      </c>
      <c r="BE55" s="355">
        <v>0.85930229999999996</v>
      </c>
      <c r="BF55" s="355">
        <v>0.83975920000000004</v>
      </c>
      <c r="BG55" s="355">
        <v>0.58452749999999998</v>
      </c>
      <c r="BH55" s="355">
        <v>0.45601570000000002</v>
      </c>
      <c r="BI55" s="355">
        <v>0.3364529</v>
      </c>
      <c r="BJ55" s="355">
        <v>0.36089719999999997</v>
      </c>
      <c r="BK55" s="355">
        <v>0.38415300000000002</v>
      </c>
      <c r="BL55" s="355">
        <v>0.44827210000000001</v>
      </c>
      <c r="BM55" s="355">
        <v>0.65950549999999997</v>
      </c>
      <c r="BN55" s="355">
        <v>0.84061180000000002</v>
      </c>
      <c r="BO55" s="355">
        <v>0.8909842</v>
      </c>
      <c r="BP55" s="355">
        <v>0.88055470000000002</v>
      </c>
      <c r="BQ55" s="355">
        <v>0.87595270000000003</v>
      </c>
      <c r="BR55" s="355">
        <v>0.85368529999999998</v>
      </c>
      <c r="BS55" s="355">
        <v>0.60476620000000003</v>
      </c>
      <c r="BT55" s="355">
        <v>0.48113519999999999</v>
      </c>
      <c r="BU55" s="355">
        <v>0.3529466</v>
      </c>
      <c r="BV55" s="355">
        <v>0.3745192</v>
      </c>
    </row>
    <row r="56" spans="1:74" ht="11.1" customHeight="1" x14ac:dyDescent="0.2">
      <c r="A56" s="61" t="s">
        <v>952</v>
      </c>
      <c r="B56" s="179" t="s">
        <v>540</v>
      </c>
      <c r="C56" s="214">
        <v>9.2595159999999996</v>
      </c>
      <c r="D56" s="214">
        <v>9.5035349999999994</v>
      </c>
      <c r="E56" s="214">
        <v>9.5238709999999998</v>
      </c>
      <c r="F56" s="214">
        <v>9.7195</v>
      </c>
      <c r="G56" s="214">
        <v>9.7711930000000002</v>
      </c>
      <c r="H56" s="214">
        <v>9.8461999999999996</v>
      </c>
      <c r="I56" s="214">
        <v>9.9889349999999997</v>
      </c>
      <c r="J56" s="214">
        <v>9.9975159999999992</v>
      </c>
      <c r="K56" s="214">
        <v>9.8783999999999992</v>
      </c>
      <c r="L56" s="214">
        <v>9.9349030000000003</v>
      </c>
      <c r="M56" s="214">
        <v>9.7988330000000001</v>
      </c>
      <c r="N56" s="214">
        <v>9.8056769999999993</v>
      </c>
      <c r="O56" s="214">
        <v>9.378387</v>
      </c>
      <c r="P56" s="214">
        <v>9.8343100000000003</v>
      </c>
      <c r="Q56" s="214">
        <v>9.9317740000000008</v>
      </c>
      <c r="R56" s="214">
        <v>9.8762670000000004</v>
      </c>
      <c r="S56" s="214">
        <v>10.057968000000001</v>
      </c>
      <c r="T56" s="214">
        <v>10.279733</v>
      </c>
      <c r="U56" s="214">
        <v>10.224031999999999</v>
      </c>
      <c r="V56" s="214">
        <v>10.292548</v>
      </c>
      <c r="W56" s="214">
        <v>10.020367</v>
      </c>
      <c r="X56" s="214">
        <v>10.059032</v>
      </c>
      <c r="Y56" s="214">
        <v>9.9687669999999997</v>
      </c>
      <c r="Z56" s="214">
        <v>10.012871000000001</v>
      </c>
      <c r="AA56" s="214">
        <v>9.2810959999999998</v>
      </c>
      <c r="AB56" s="214">
        <v>9.5069280000000003</v>
      </c>
      <c r="AC56" s="214">
        <v>9.8021290000000008</v>
      </c>
      <c r="AD56" s="214">
        <v>9.8551660000000005</v>
      </c>
      <c r="AE56" s="214">
        <v>10.125548</v>
      </c>
      <c r="AF56" s="214">
        <v>10.27</v>
      </c>
      <c r="AG56" s="214">
        <v>10.164161</v>
      </c>
      <c r="AH56" s="214">
        <v>10.176482999999999</v>
      </c>
      <c r="AI56" s="214">
        <v>9.7781000000000002</v>
      </c>
      <c r="AJ56" s="214">
        <v>10.128579999999999</v>
      </c>
      <c r="AK56" s="214">
        <v>10.219733</v>
      </c>
      <c r="AL56" s="214">
        <v>10.103903000000001</v>
      </c>
      <c r="AM56" s="214">
        <v>9.5190649999999994</v>
      </c>
      <c r="AN56" s="214">
        <v>9.800179</v>
      </c>
      <c r="AO56" s="214">
        <v>10.051645000000001</v>
      </c>
      <c r="AP56" s="214">
        <v>9.9639670000000002</v>
      </c>
      <c r="AQ56" s="214">
        <v>10.13029</v>
      </c>
      <c r="AR56" s="214">
        <v>10.325699999999999</v>
      </c>
      <c r="AS56" s="214">
        <v>10.166452</v>
      </c>
      <c r="AT56" s="214">
        <v>10.242613</v>
      </c>
      <c r="AU56" s="214">
        <v>9.9264329999999994</v>
      </c>
      <c r="AV56" s="214">
        <v>10.298902999999999</v>
      </c>
      <c r="AW56" s="214">
        <v>10.189866667</v>
      </c>
      <c r="AX56" s="214">
        <v>10.005354839000001</v>
      </c>
      <c r="AY56" s="355">
        <v>9.6725349999999999</v>
      </c>
      <c r="AZ56" s="355">
        <v>9.8742059999999992</v>
      </c>
      <c r="BA56" s="355">
        <v>10.02225</v>
      </c>
      <c r="BB56" s="355">
        <v>10.05491</v>
      </c>
      <c r="BC56" s="355">
        <v>10.33872</v>
      </c>
      <c r="BD56" s="355">
        <v>10.51188</v>
      </c>
      <c r="BE56" s="355">
        <v>10.245520000000001</v>
      </c>
      <c r="BF56" s="355">
        <v>10.36229</v>
      </c>
      <c r="BG56" s="355">
        <v>10.11758</v>
      </c>
      <c r="BH56" s="355">
        <v>10.184530000000001</v>
      </c>
      <c r="BI56" s="355">
        <v>10.30528</v>
      </c>
      <c r="BJ56" s="355">
        <v>10.510350000000001</v>
      </c>
      <c r="BK56" s="355">
        <v>10.016909999999999</v>
      </c>
      <c r="BL56" s="355">
        <v>10.217879999999999</v>
      </c>
      <c r="BM56" s="355">
        <v>10.315720000000001</v>
      </c>
      <c r="BN56" s="355">
        <v>10.42549</v>
      </c>
      <c r="BO56" s="355">
        <v>10.67118</v>
      </c>
      <c r="BP56" s="355">
        <v>10.76817</v>
      </c>
      <c r="BQ56" s="355">
        <v>10.49982</v>
      </c>
      <c r="BR56" s="355">
        <v>10.585330000000001</v>
      </c>
      <c r="BS56" s="355">
        <v>10.433479999999999</v>
      </c>
      <c r="BT56" s="355">
        <v>10.56925</v>
      </c>
      <c r="BU56" s="355">
        <v>10.543290000000001</v>
      </c>
      <c r="BV56" s="355">
        <v>10.693009999999999</v>
      </c>
    </row>
    <row r="57" spans="1:74" ht="11.1" customHeight="1" x14ac:dyDescent="0.2">
      <c r="A57" s="61" t="s">
        <v>953</v>
      </c>
      <c r="B57" s="179" t="s">
        <v>541</v>
      </c>
      <c r="C57" s="214">
        <v>1.5133540000000001</v>
      </c>
      <c r="D57" s="214">
        <v>1.525285</v>
      </c>
      <c r="E57" s="214">
        <v>1.498483</v>
      </c>
      <c r="F57" s="214">
        <v>1.590733</v>
      </c>
      <c r="G57" s="214">
        <v>1.6080000000000001</v>
      </c>
      <c r="H57" s="214">
        <v>1.6402330000000001</v>
      </c>
      <c r="I57" s="214">
        <v>1.6699029999999999</v>
      </c>
      <c r="J57" s="214">
        <v>1.600225</v>
      </c>
      <c r="K57" s="214">
        <v>1.5465329999999999</v>
      </c>
      <c r="L57" s="214">
        <v>1.5535159999999999</v>
      </c>
      <c r="M57" s="214">
        <v>1.6336999999999999</v>
      </c>
      <c r="N57" s="214">
        <v>1.698032</v>
      </c>
      <c r="O57" s="214">
        <v>1.5814189999999999</v>
      </c>
      <c r="P57" s="214">
        <v>1.5778970000000001</v>
      </c>
      <c r="Q57" s="214">
        <v>1.574613</v>
      </c>
      <c r="R57" s="214">
        <v>1.592433</v>
      </c>
      <c r="S57" s="214">
        <v>1.606419</v>
      </c>
      <c r="T57" s="214">
        <v>1.6618329999999999</v>
      </c>
      <c r="U57" s="214">
        <v>1.736548</v>
      </c>
      <c r="V57" s="214">
        <v>1.7958069999999999</v>
      </c>
      <c r="W57" s="214">
        <v>1.737933</v>
      </c>
      <c r="X57" s="214">
        <v>1.591161</v>
      </c>
      <c r="Y57" s="214">
        <v>1.6803999999999999</v>
      </c>
      <c r="Z57" s="214">
        <v>1.6611940000000001</v>
      </c>
      <c r="AA57" s="214">
        <v>1.614225</v>
      </c>
      <c r="AB57" s="214">
        <v>1.602714</v>
      </c>
      <c r="AC57" s="214">
        <v>1.6744509999999999</v>
      </c>
      <c r="AD57" s="214">
        <v>1.735066</v>
      </c>
      <c r="AE57" s="214">
        <v>1.7131609999999999</v>
      </c>
      <c r="AF57" s="214">
        <v>1.763533</v>
      </c>
      <c r="AG57" s="214">
        <v>1.816516</v>
      </c>
      <c r="AH57" s="214">
        <v>1.7635799999999999</v>
      </c>
      <c r="AI57" s="214">
        <v>1.6646000000000001</v>
      </c>
      <c r="AJ57" s="214">
        <v>1.6105160000000001</v>
      </c>
      <c r="AK57" s="214">
        <v>1.670633</v>
      </c>
      <c r="AL57" s="214">
        <v>1.784483</v>
      </c>
      <c r="AM57" s="214">
        <v>1.6896450000000001</v>
      </c>
      <c r="AN57" s="214">
        <v>1.6900710000000001</v>
      </c>
      <c r="AO57" s="214">
        <v>1.783903</v>
      </c>
      <c r="AP57" s="214">
        <v>1.798367</v>
      </c>
      <c r="AQ57" s="214">
        <v>1.8078069999999999</v>
      </c>
      <c r="AR57" s="214">
        <v>1.893167</v>
      </c>
      <c r="AS57" s="214">
        <v>1.8941939999999999</v>
      </c>
      <c r="AT57" s="214">
        <v>1.9547099999999999</v>
      </c>
      <c r="AU57" s="214">
        <v>1.856233</v>
      </c>
      <c r="AV57" s="214">
        <v>1.690871</v>
      </c>
      <c r="AW57" s="214">
        <v>1.7392333333000001</v>
      </c>
      <c r="AX57" s="214">
        <v>1.861516129</v>
      </c>
      <c r="AY57" s="355">
        <v>1.7044600000000001</v>
      </c>
      <c r="AZ57" s="355">
        <v>1.640315</v>
      </c>
      <c r="BA57" s="355">
        <v>1.746801</v>
      </c>
      <c r="BB57" s="355">
        <v>1.767733</v>
      </c>
      <c r="BC57" s="355">
        <v>1.7884679999999999</v>
      </c>
      <c r="BD57" s="355">
        <v>1.862123</v>
      </c>
      <c r="BE57" s="355">
        <v>1.8894010000000001</v>
      </c>
      <c r="BF57" s="355">
        <v>1.9212260000000001</v>
      </c>
      <c r="BG57" s="355">
        <v>1.833655</v>
      </c>
      <c r="BH57" s="355">
        <v>1.7292639999999999</v>
      </c>
      <c r="BI57" s="355">
        <v>1.7688900000000001</v>
      </c>
      <c r="BJ57" s="355">
        <v>1.8654710000000001</v>
      </c>
      <c r="BK57" s="355">
        <v>1.7553700000000001</v>
      </c>
      <c r="BL57" s="355">
        <v>1.7099740000000001</v>
      </c>
      <c r="BM57" s="355">
        <v>1.8238000000000001</v>
      </c>
      <c r="BN57" s="355">
        <v>1.875529</v>
      </c>
      <c r="BO57" s="355">
        <v>1.89954</v>
      </c>
      <c r="BP57" s="355">
        <v>1.9407049999999999</v>
      </c>
      <c r="BQ57" s="355">
        <v>1.960588</v>
      </c>
      <c r="BR57" s="355">
        <v>1.990729</v>
      </c>
      <c r="BS57" s="355">
        <v>1.929856</v>
      </c>
      <c r="BT57" s="355">
        <v>1.8462540000000001</v>
      </c>
      <c r="BU57" s="355">
        <v>1.867016</v>
      </c>
      <c r="BV57" s="355">
        <v>1.922336</v>
      </c>
    </row>
    <row r="58" spans="1:74" ht="11.1" customHeight="1" x14ac:dyDescent="0.2">
      <c r="A58" s="61" t="s">
        <v>954</v>
      </c>
      <c r="B58" s="179" t="s">
        <v>542</v>
      </c>
      <c r="C58" s="214">
        <v>4.8352250000000003</v>
      </c>
      <c r="D58" s="214">
        <v>4.7523569999999999</v>
      </c>
      <c r="E58" s="214">
        <v>4.8937090000000003</v>
      </c>
      <c r="F58" s="214">
        <v>4.9914329999999998</v>
      </c>
      <c r="G58" s="214">
        <v>4.9828060000000001</v>
      </c>
      <c r="H58" s="214">
        <v>5.0317999999999996</v>
      </c>
      <c r="I58" s="214">
        <v>5.1011930000000003</v>
      </c>
      <c r="J58" s="214">
        <v>5.1065800000000001</v>
      </c>
      <c r="K58" s="214">
        <v>5.0608000000000004</v>
      </c>
      <c r="L58" s="214">
        <v>4.816516</v>
      </c>
      <c r="M58" s="214">
        <v>5.1690329999999998</v>
      </c>
      <c r="N58" s="214">
        <v>5.0420959999999999</v>
      </c>
      <c r="O58" s="214">
        <v>4.5302579999999999</v>
      </c>
      <c r="P58" s="214">
        <v>4.6677929999999996</v>
      </c>
      <c r="Q58" s="214">
        <v>4.8482900000000004</v>
      </c>
      <c r="R58" s="214">
        <v>4.6588000000000003</v>
      </c>
      <c r="S58" s="214">
        <v>4.7604189999999997</v>
      </c>
      <c r="T58" s="214">
        <v>4.9535999999999998</v>
      </c>
      <c r="U58" s="214">
        <v>4.9334189999999998</v>
      </c>
      <c r="V58" s="214">
        <v>4.9391939999999996</v>
      </c>
      <c r="W58" s="214">
        <v>4.8881329999999998</v>
      </c>
      <c r="X58" s="214">
        <v>4.6141290000000001</v>
      </c>
      <c r="Y58" s="214">
        <v>5.0659669999999997</v>
      </c>
      <c r="Z58" s="214">
        <v>5.1476449999999998</v>
      </c>
      <c r="AA58" s="214">
        <v>4.7854510000000001</v>
      </c>
      <c r="AB58" s="214">
        <v>4.6566419999999997</v>
      </c>
      <c r="AC58" s="214">
        <v>4.792516</v>
      </c>
      <c r="AD58" s="214">
        <v>5.018866</v>
      </c>
      <c r="AE58" s="214">
        <v>5.215516</v>
      </c>
      <c r="AF58" s="214">
        <v>5.283766</v>
      </c>
      <c r="AG58" s="214">
        <v>5.1618709999999997</v>
      </c>
      <c r="AH58" s="214">
        <v>5.0440639999999997</v>
      </c>
      <c r="AI58" s="214">
        <v>4.5597329999999996</v>
      </c>
      <c r="AJ58" s="214">
        <v>4.9720319999999996</v>
      </c>
      <c r="AK58" s="214">
        <v>5.3620999999999999</v>
      </c>
      <c r="AL58" s="214">
        <v>5.4078710000000001</v>
      </c>
      <c r="AM58" s="214">
        <v>5.0099030000000004</v>
      </c>
      <c r="AN58" s="214">
        <v>4.5836430000000004</v>
      </c>
      <c r="AO58" s="214">
        <v>4.8247739999999997</v>
      </c>
      <c r="AP58" s="214">
        <v>5.1189999999999998</v>
      </c>
      <c r="AQ58" s="214">
        <v>5.213387</v>
      </c>
      <c r="AR58" s="214">
        <v>5.4055669999999996</v>
      </c>
      <c r="AS58" s="214">
        <v>5.2564190000000002</v>
      </c>
      <c r="AT58" s="214">
        <v>5.3687100000000001</v>
      </c>
      <c r="AU58" s="214">
        <v>5.2295999999999996</v>
      </c>
      <c r="AV58" s="214">
        <v>5.0355809999999996</v>
      </c>
      <c r="AW58" s="214">
        <v>5.4727179333000002</v>
      </c>
      <c r="AX58" s="214">
        <v>5.5461833452000002</v>
      </c>
      <c r="AY58" s="355">
        <v>5.1389950000000004</v>
      </c>
      <c r="AZ58" s="355">
        <v>4.9605709999999998</v>
      </c>
      <c r="BA58" s="355">
        <v>5.115094</v>
      </c>
      <c r="BB58" s="355">
        <v>5.2259419999999999</v>
      </c>
      <c r="BC58" s="355">
        <v>5.3892199999999999</v>
      </c>
      <c r="BD58" s="355">
        <v>5.4669280000000002</v>
      </c>
      <c r="BE58" s="355">
        <v>5.4641080000000004</v>
      </c>
      <c r="BF58" s="355">
        <v>5.4556630000000004</v>
      </c>
      <c r="BG58" s="355">
        <v>5.3208489999999999</v>
      </c>
      <c r="BH58" s="355">
        <v>5.0767800000000003</v>
      </c>
      <c r="BI58" s="355">
        <v>5.4377190000000004</v>
      </c>
      <c r="BJ58" s="355">
        <v>5.7259359999999999</v>
      </c>
      <c r="BK58" s="355">
        <v>5.5736400000000001</v>
      </c>
      <c r="BL58" s="355">
        <v>5.4757239999999996</v>
      </c>
      <c r="BM58" s="355">
        <v>5.668812</v>
      </c>
      <c r="BN58" s="355">
        <v>5.8938990000000002</v>
      </c>
      <c r="BO58" s="355">
        <v>6.0991119999999999</v>
      </c>
      <c r="BP58" s="355">
        <v>6.1043950000000002</v>
      </c>
      <c r="BQ58" s="355">
        <v>6.0655429999999999</v>
      </c>
      <c r="BR58" s="355">
        <v>6.0432810000000003</v>
      </c>
      <c r="BS58" s="355">
        <v>5.9832679999999998</v>
      </c>
      <c r="BT58" s="355">
        <v>5.8031459999999999</v>
      </c>
      <c r="BU58" s="355">
        <v>6.0562750000000003</v>
      </c>
      <c r="BV58" s="355">
        <v>6.2041370000000002</v>
      </c>
    </row>
    <row r="59" spans="1:74" ht="11.1" customHeight="1" x14ac:dyDescent="0.2">
      <c r="A59" s="61" t="s">
        <v>955</v>
      </c>
      <c r="B59" s="179" t="s">
        <v>543</v>
      </c>
      <c r="C59" s="214">
        <v>0.37667699999999998</v>
      </c>
      <c r="D59" s="214">
        <v>0.41949999999999998</v>
      </c>
      <c r="E59" s="214">
        <v>0.47832200000000002</v>
      </c>
      <c r="F59" s="214">
        <v>0.466833</v>
      </c>
      <c r="G59" s="214">
        <v>0.43551600000000001</v>
      </c>
      <c r="H59" s="214">
        <v>0.41333300000000001</v>
      </c>
      <c r="I59" s="214">
        <v>0.426064</v>
      </c>
      <c r="J59" s="214">
        <v>0.40367700000000001</v>
      </c>
      <c r="K59" s="214">
        <v>0.41413299999999997</v>
      </c>
      <c r="L59" s="214">
        <v>0.41932199999999997</v>
      </c>
      <c r="M59" s="214">
        <v>0.3765</v>
      </c>
      <c r="N59" s="214">
        <v>0.376419</v>
      </c>
      <c r="O59" s="214">
        <v>0.39503199999999999</v>
      </c>
      <c r="P59" s="214">
        <v>0.40337899999999999</v>
      </c>
      <c r="Q59" s="214">
        <v>0.39993600000000001</v>
      </c>
      <c r="R59" s="214">
        <v>0.43496699999999999</v>
      </c>
      <c r="S59" s="214">
        <v>0.42699999999999999</v>
      </c>
      <c r="T59" s="214">
        <v>0.38943299999999997</v>
      </c>
      <c r="U59" s="214">
        <v>0.400613</v>
      </c>
      <c r="V59" s="214">
        <v>0.41983900000000002</v>
      </c>
      <c r="W59" s="214">
        <v>0.43596699999999999</v>
      </c>
      <c r="X59" s="214">
        <v>0.45480700000000002</v>
      </c>
      <c r="Y59" s="214">
        <v>0.45013300000000001</v>
      </c>
      <c r="Z59" s="214">
        <v>0.40090300000000001</v>
      </c>
      <c r="AA59" s="214">
        <v>0.48519299999999999</v>
      </c>
      <c r="AB59" s="214">
        <v>0.482464</v>
      </c>
      <c r="AC59" s="214">
        <v>0.40567700000000001</v>
      </c>
      <c r="AD59" s="214">
        <v>0.41656599999999999</v>
      </c>
      <c r="AE59" s="214">
        <v>0.40770899999999999</v>
      </c>
      <c r="AF59" s="214">
        <v>0.40626600000000002</v>
      </c>
      <c r="AG59" s="214">
        <v>0.39048300000000002</v>
      </c>
      <c r="AH59" s="214">
        <v>0.45254800000000001</v>
      </c>
      <c r="AI59" s="214">
        <v>0.459233</v>
      </c>
      <c r="AJ59" s="214">
        <v>0.442193</v>
      </c>
      <c r="AK59" s="214">
        <v>0.40776600000000002</v>
      </c>
      <c r="AL59" s="214">
        <v>0.37254799999999999</v>
      </c>
      <c r="AM59" s="214">
        <v>0.46706500000000001</v>
      </c>
      <c r="AN59" s="214">
        <v>0.461536</v>
      </c>
      <c r="AO59" s="214">
        <v>0.40261200000000003</v>
      </c>
      <c r="AP59" s="214">
        <v>0.45043299999999997</v>
      </c>
      <c r="AQ59" s="214">
        <v>0.41480699999999998</v>
      </c>
      <c r="AR59" s="214">
        <v>0.34756700000000001</v>
      </c>
      <c r="AS59" s="214">
        <v>0.44422600000000001</v>
      </c>
      <c r="AT59" s="214">
        <v>0.39132299999999998</v>
      </c>
      <c r="AU59" s="214">
        <v>0.42930000000000001</v>
      </c>
      <c r="AV59" s="214">
        <v>0.39719399999999999</v>
      </c>
      <c r="AW59" s="214">
        <v>0.40396666666999997</v>
      </c>
      <c r="AX59" s="214">
        <v>0.45296774194</v>
      </c>
      <c r="AY59" s="355">
        <v>0.43504910000000002</v>
      </c>
      <c r="AZ59" s="355">
        <v>0.44651259999999998</v>
      </c>
      <c r="BA59" s="355">
        <v>0.47545470000000001</v>
      </c>
      <c r="BB59" s="355">
        <v>0.47058319999999998</v>
      </c>
      <c r="BC59" s="355">
        <v>0.44659769999999999</v>
      </c>
      <c r="BD59" s="355">
        <v>0.42088700000000001</v>
      </c>
      <c r="BE59" s="355">
        <v>0.40345120000000001</v>
      </c>
      <c r="BF59" s="355">
        <v>0.40083839999999998</v>
      </c>
      <c r="BG59" s="355">
        <v>0.39915539999999999</v>
      </c>
      <c r="BH59" s="355">
        <v>0.40645809999999999</v>
      </c>
      <c r="BI59" s="355">
        <v>0.37995210000000001</v>
      </c>
      <c r="BJ59" s="355">
        <v>0.38460929999999999</v>
      </c>
      <c r="BK59" s="355">
        <v>0.38461879999999998</v>
      </c>
      <c r="BL59" s="355">
        <v>0.40638459999999998</v>
      </c>
      <c r="BM59" s="355">
        <v>0.44012499999999999</v>
      </c>
      <c r="BN59" s="355">
        <v>0.44451669999999999</v>
      </c>
      <c r="BO59" s="355">
        <v>0.42386990000000002</v>
      </c>
      <c r="BP59" s="355">
        <v>0.39408310000000002</v>
      </c>
      <c r="BQ59" s="355">
        <v>0.37616169999999999</v>
      </c>
      <c r="BR59" s="355">
        <v>0.37422240000000001</v>
      </c>
      <c r="BS59" s="355">
        <v>0.38006630000000002</v>
      </c>
      <c r="BT59" s="355">
        <v>0.39236769999999999</v>
      </c>
      <c r="BU59" s="355">
        <v>0.3827816</v>
      </c>
      <c r="BV59" s="355">
        <v>0.3804054</v>
      </c>
    </row>
    <row r="60" spans="1:74" ht="11.1" customHeight="1" x14ac:dyDescent="0.2">
      <c r="A60" s="61" t="s">
        <v>956</v>
      </c>
      <c r="B60" s="638" t="s">
        <v>1191</v>
      </c>
      <c r="C60" s="214">
        <v>2.4640930000000001</v>
      </c>
      <c r="D60" s="214">
        <v>2.4175309999999999</v>
      </c>
      <c r="E60" s="214">
        <v>2.424318</v>
      </c>
      <c r="F60" s="214">
        <v>2.4552320000000001</v>
      </c>
      <c r="G60" s="214">
        <v>2.512737</v>
      </c>
      <c r="H60" s="214">
        <v>2.4826630000000001</v>
      </c>
      <c r="I60" s="214">
        <v>2.644158</v>
      </c>
      <c r="J60" s="214">
        <v>2.6774469999999999</v>
      </c>
      <c r="K60" s="214">
        <v>2.5717970000000001</v>
      </c>
      <c r="L60" s="214">
        <v>2.487479</v>
      </c>
      <c r="M60" s="214">
        <v>2.5542310000000001</v>
      </c>
      <c r="N60" s="214">
        <v>2.6214149999999998</v>
      </c>
      <c r="O60" s="214">
        <v>2.4953560000000001</v>
      </c>
      <c r="P60" s="214">
        <v>2.436655</v>
      </c>
      <c r="Q60" s="214">
        <v>2.4830649999999999</v>
      </c>
      <c r="R60" s="214">
        <v>2.5274320000000001</v>
      </c>
      <c r="S60" s="214">
        <v>2.5611609999999998</v>
      </c>
      <c r="T60" s="214">
        <v>2.6315680000000001</v>
      </c>
      <c r="U60" s="214">
        <v>2.7491300000000001</v>
      </c>
      <c r="V60" s="214">
        <v>2.6957439999999999</v>
      </c>
      <c r="W60" s="214">
        <v>2.5938680000000001</v>
      </c>
      <c r="X60" s="214">
        <v>2.3917419999999998</v>
      </c>
      <c r="Y60" s="214">
        <v>2.499034</v>
      </c>
      <c r="Z60" s="214">
        <v>2.5354839999999998</v>
      </c>
      <c r="AA60" s="214">
        <v>2.4881259999999998</v>
      </c>
      <c r="AB60" s="214">
        <v>2.491889</v>
      </c>
      <c r="AC60" s="214">
        <v>2.539479</v>
      </c>
      <c r="AD60" s="214">
        <v>2.6140639999999999</v>
      </c>
      <c r="AE60" s="214">
        <v>2.6439629999999998</v>
      </c>
      <c r="AF60" s="214">
        <v>2.6888640000000001</v>
      </c>
      <c r="AG60" s="214">
        <v>2.6953819999999999</v>
      </c>
      <c r="AH60" s="214">
        <v>2.64351</v>
      </c>
      <c r="AI60" s="214">
        <v>2.337631</v>
      </c>
      <c r="AJ60" s="214">
        <v>2.4535100000000001</v>
      </c>
      <c r="AK60" s="214">
        <v>2.5557300000000001</v>
      </c>
      <c r="AL60" s="214">
        <v>2.5904790000000002</v>
      </c>
      <c r="AM60" s="214">
        <v>2.478002</v>
      </c>
      <c r="AN60" s="214">
        <v>2.452823</v>
      </c>
      <c r="AO60" s="214">
        <v>2.5379299999999998</v>
      </c>
      <c r="AP60" s="214">
        <v>2.5464000000000002</v>
      </c>
      <c r="AQ60" s="214">
        <v>2.58487</v>
      </c>
      <c r="AR60" s="214">
        <v>2.7116989999999999</v>
      </c>
      <c r="AS60" s="214">
        <v>2.7317100000000001</v>
      </c>
      <c r="AT60" s="214">
        <v>2.789517</v>
      </c>
      <c r="AU60" s="214">
        <v>2.643799</v>
      </c>
      <c r="AV60" s="214">
        <v>2.5270640000000002</v>
      </c>
      <c r="AW60" s="214">
        <v>2.6771077635</v>
      </c>
      <c r="AX60" s="214">
        <v>2.5966180023000001</v>
      </c>
      <c r="AY60" s="355">
        <v>2.6024530000000001</v>
      </c>
      <c r="AZ60" s="355">
        <v>2.4834399999999999</v>
      </c>
      <c r="BA60" s="355">
        <v>2.5561859999999998</v>
      </c>
      <c r="BB60" s="355">
        <v>2.5950090000000001</v>
      </c>
      <c r="BC60" s="355">
        <v>2.6493509999999998</v>
      </c>
      <c r="BD60" s="355">
        <v>2.720332</v>
      </c>
      <c r="BE60" s="355">
        <v>2.7922690000000001</v>
      </c>
      <c r="BF60" s="355">
        <v>2.7980450000000001</v>
      </c>
      <c r="BG60" s="355">
        <v>2.6503770000000002</v>
      </c>
      <c r="BH60" s="355">
        <v>2.5627119999999999</v>
      </c>
      <c r="BI60" s="355">
        <v>2.6623640000000002</v>
      </c>
      <c r="BJ60" s="355">
        <v>2.8397359999999998</v>
      </c>
      <c r="BK60" s="355">
        <v>2.7318709999999999</v>
      </c>
      <c r="BL60" s="355">
        <v>2.6375259999999998</v>
      </c>
      <c r="BM60" s="355">
        <v>2.711039</v>
      </c>
      <c r="BN60" s="355">
        <v>2.8186439999999999</v>
      </c>
      <c r="BO60" s="355">
        <v>2.8583789999999998</v>
      </c>
      <c r="BP60" s="355">
        <v>2.8606569999999998</v>
      </c>
      <c r="BQ60" s="355">
        <v>2.9300519999999999</v>
      </c>
      <c r="BR60" s="355">
        <v>2.9260269999999999</v>
      </c>
      <c r="BS60" s="355">
        <v>2.851048</v>
      </c>
      <c r="BT60" s="355">
        <v>2.803572</v>
      </c>
      <c r="BU60" s="355">
        <v>2.8272520000000001</v>
      </c>
      <c r="BV60" s="355">
        <v>2.9321769999999998</v>
      </c>
    </row>
    <row r="61" spans="1:74" ht="11.1" customHeight="1" x14ac:dyDescent="0.2">
      <c r="A61" s="61" t="s">
        <v>957</v>
      </c>
      <c r="B61" s="179" t="s">
        <v>710</v>
      </c>
      <c r="C61" s="214">
        <v>18.841315999999999</v>
      </c>
      <c r="D61" s="214">
        <v>19.019207999999999</v>
      </c>
      <c r="E61" s="214">
        <v>19.428412000000002</v>
      </c>
      <c r="F61" s="214">
        <v>20.038864</v>
      </c>
      <c r="G61" s="214">
        <v>20.195412999999999</v>
      </c>
      <c r="H61" s="214">
        <v>20.278061999999998</v>
      </c>
      <c r="I61" s="214">
        <v>20.683091000000001</v>
      </c>
      <c r="J61" s="214">
        <v>20.624863999999999</v>
      </c>
      <c r="K61" s="214">
        <v>20.054396000000001</v>
      </c>
      <c r="L61" s="214">
        <v>19.653348000000001</v>
      </c>
      <c r="M61" s="214">
        <v>19.874963000000001</v>
      </c>
      <c r="N61" s="214">
        <v>19.876315999999999</v>
      </c>
      <c r="O61" s="214">
        <v>18.734774999999999</v>
      </c>
      <c r="P61" s="214">
        <v>19.346</v>
      </c>
      <c r="Q61" s="214">
        <v>19.903226</v>
      </c>
      <c r="R61" s="214">
        <v>19.918499000000001</v>
      </c>
      <c r="S61" s="214">
        <v>20.310193000000002</v>
      </c>
      <c r="T61" s="214">
        <v>20.804334000000001</v>
      </c>
      <c r="U61" s="214">
        <v>20.916257999999999</v>
      </c>
      <c r="V61" s="214">
        <v>20.981421999999998</v>
      </c>
      <c r="W61" s="214">
        <v>20.321467999999999</v>
      </c>
      <c r="X61" s="214">
        <v>19.587226000000001</v>
      </c>
      <c r="Y61" s="214">
        <v>20.013200999999999</v>
      </c>
      <c r="Z61" s="214">
        <v>20.087935999999999</v>
      </c>
      <c r="AA61" s="214">
        <v>19.008994000000001</v>
      </c>
      <c r="AB61" s="214">
        <v>19.153600999999998</v>
      </c>
      <c r="AC61" s="214">
        <v>19.892154999999999</v>
      </c>
      <c r="AD61" s="214">
        <v>20.496661</v>
      </c>
      <c r="AE61" s="214">
        <v>21.013929000000001</v>
      </c>
      <c r="AF61" s="214">
        <v>21.327629000000002</v>
      </c>
      <c r="AG61" s="214">
        <v>21.105574000000001</v>
      </c>
      <c r="AH61" s="214">
        <v>20.913958999999998</v>
      </c>
      <c r="AI61" s="214">
        <v>19.276630000000001</v>
      </c>
      <c r="AJ61" s="214">
        <v>20.126476</v>
      </c>
      <c r="AK61" s="214">
        <v>20.564395000000001</v>
      </c>
      <c r="AL61" s="214">
        <v>20.600477000000001</v>
      </c>
      <c r="AM61" s="214">
        <v>19.558067000000001</v>
      </c>
      <c r="AN61" s="214">
        <v>19.397288</v>
      </c>
      <c r="AO61" s="214">
        <v>20.232185999999999</v>
      </c>
      <c r="AP61" s="214">
        <v>20.678467000000001</v>
      </c>
      <c r="AQ61" s="214">
        <v>21.004418999999999</v>
      </c>
      <c r="AR61" s="214">
        <v>21.559000000000001</v>
      </c>
      <c r="AS61" s="214">
        <v>21.363098000000001</v>
      </c>
      <c r="AT61" s="214">
        <v>21.627357</v>
      </c>
      <c r="AU61" s="214">
        <v>20.735697999999999</v>
      </c>
      <c r="AV61" s="214">
        <v>20.409839000000002</v>
      </c>
      <c r="AW61" s="214">
        <v>20.815543344000002</v>
      </c>
      <c r="AX61" s="214">
        <v>20.807743277</v>
      </c>
      <c r="AY61" s="355">
        <v>19.922940000000001</v>
      </c>
      <c r="AZ61" s="355">
        <v>19.83398</v>
      </c>
      <c r="BA61" s="355">
        <v>20.556270000000001</v>
      </c>
      <c r="BB61" s="355">
        <v>20.931349999999998</v>
      </c>
      <c r="BC61" s="355">
        <v>21.481390000000001</v>
      </c>
      <c r="BD61" s="355">
        <v>21.8462</v>
      </c>
      <c r="BE61" s="355">
        <v>21.654050000000002</v>
      </c>
      <c r="BF61" s="355">
        <v>21.777819999999998</v>
      </c>
      <c r="BG61" s="355">
        <v>20.90615</v>
      </c>
      <c r="BH61" s="355">
        <v>20.415759999999999</v>
      </c>
      <c r="BI61" s="355">
        <v>20.89066</v>
      </c>
      <c r="BJ61" s="355">
        <v>21.687000000000001</v>
      </c>
      <c r="BK61" s="355">
        <v>20.84656</v>
      </c>
      <c r="BL61" s="355">
        <v>20.895759999999999</v>
      </c>
      <c r="BM61" s="355">
        <v>21.619</v>
      </c>
      <c r="BN61" s="355">
        <v>22.298690000000001</v>
      </c>
      <c r="BO61" s="355">
        <v>22.843060000000001</v>
      </c>
      <c r="BP61" s="355">
        <v>22.94857</v>
      </c>
      <c r="BQ61" s="355">
        <v>22.708120000000001</v>
      </c>
      <c r="BR61" s="355">
        <v>22.77327</v>
      </c>
      <c r="BS61" s="355">
        <v>22.182480000000002</v>
      </c>
      <c r="BT61" s="355">
        <v>21.895720000000001</v>
      </c>
      <c r="BU61" s="355">
        <v>22.02956</v>
      </c>
      <c r="BV61" s="355">
        <v>22.506589999999999</v>
      </c>
    </row>
    <row r="62" spans="1:74" ht="11.1" customHeight="1" x14ac:dyDescent="0.2">
      <c r="A62" s="61"/>
      <c r="B62" s="156"/>
      <c r="C62" s="214"/>
      <c r="D62" s="214"/>
      <c r="E62" s="214"/>
      <c r="F62" s="214"/>
      <c r="G62" s="214"/>
      <c r="H62" s="214"/>
      <c r="I62" s="214"/>
      <c r="J62" s="214"/>
      <c r="K62" s="214"/>
      <c r="L62" s="214"/>
      <c r="M62" s="214"/>
      <c r="N62" s="214"/>
      <c r="O62" s="214"/>
      <c r="P62" s="214"/>
      <c r="Q62" s="214"/>
      <c r="R62" s="214"/>
      <c r="S62" s="214"/>
      <c r="T62" s="214"/>
      <c r="U62" s="214"/>
      <c r="V62" s="214"/>
      <c r="W62" s="214"/>
      <c r="X62" s="214"/>
      <c r="Y62" s="214"/>
      <c r="Z62" s="214"/>
      <c r="AA62" s="214"/>
      <c r="AB62" s="214"/>
      <c r="AC62" s="214"/>
      <c r="AD62" s="214"/>
      <c r="AE62" s="214"/>
      <c r="AF62" s="214"/>
      <c r="AG62" s="214"/>
      <c r="AH62" s="214"/>
      <c r="AI62" s="214"/>
      <c r="AJ62" s="214"/>
      <c r="AK62" s="214"/>
      <c r="AL62" s="214"/>
      <c r="AM62" s="214"/>
      <c r="AN62" s="214"/>
      <c r="AO62" s="214"/>
      <c r="AP62" s="214"/>
      <c r="AQ62" s="214"/>
      <c r="AR62" s="214"/>
      <c r="AS62" s="214"/>
      <c r="AT62" s="214"/>
      <c r="AU62" s="214"/>
      <c r="AV62" s="214"/>
      <c r="AW62" s="214"/>
      <c r="AX62" s="214"/>
      <c r="AY62" s="355"/>
      <c r="AZ62" s="355"/>
      <c r="BA62" s="355"/>
      <c r="BB62" s="355"/>
      <c r="BC62" s="355"/>
      <c r="BD62" s="355"/>
      <c r="BE62" s="355"/>
      <c r="BF62" s="355"/>
      <c r="BG62" s="355"/>
      <c r="BH62" s="355"/>
      <c r="BI62" s="355"/>
      <c r="BJ62" s="355"/>
      <c r="BK62" s="355"/>
      <c r="BL62" s="355"/>
      <c r="BM62" s="355"/>
      <c r="BN62" s="355"/>
      <c r="BO62" s="355"/>
      <c r="BP62" s="355"/>
      <c r="BQ62" s="355"/>
      <c r="BR62" s="355"/>
      <c r="BS62" s="355"/>
      <c r="BT62" s="355"/>
      <c r="BU62" s="355"/>
      <c r="BV62" s="355"/>
    </row>
    <row r="63" spans="1:74" ht="11.1" customHeight="1" x14ac:dyDescent="0.2">
      <c r="A63" s="61" t="s">
        <v>960</v>
      </c>
      <c r="B63" s="180" t="s">
        <v>545</v>
      </c>
      <c r="C63" s="214">
        <v>15.766935</v>
      </c>
      <c r="D63" s="214">
        <v>15.63475</v>
      </c>
      <c r="E63" s="214">
        <v>15.877644999999999</v>
      </c>
      <c r="F63" s="214">
        <v>16.520900000000001</v>
      </c>
      <c r="G63" s="214">
        <v>16.612258000000001</v>
      </c>
      <c r="H63" s="214">
        <v>16.923866</v>
      </c>
      <c r="I63" s="214">
        <v>17.184902999999998</v>
      </c>
      <c r="J63" s="214">
        <v>16.962322</v>
      </c>
      <c r="K63" s="214">
        <v>16.427233000000001</v>
      </c>
      <c r="L63" s="214">
        <v>15.690967000000001</v>
      </c>
      <c r="M63" s="214">
        <v>16.682832999999999</v>
      </c>
      <c r="N63" s="214">
        <v>16.841805999999998</v>
      </c>
      <c r="O63" s="214">
        <v>16.296935999999999</v>
      </c>
      <c r="P63" s="214">
        <v>16.178792999999999</v>
      </c>
      <c r="Q63" s="214">
        <v>16.287289999999999</v>
      </c>
      <c r="R63" s="214">
        <v>16.223099999999999</v>
      </c>
      <c r="S63" s="214">
        <v>16.476807000000001</v>
      </c>
      <c r="T63" s="214">
        <v>16.802900000000001</v>
      </c>
      <c r="U63" s="214">
        <v>16.999516</v>
      </c>
      <c r="V63" s="214">
        <v>16.975999999999999</v>
      </c>
      <c r="W63" s="214">
        <v>16.6874</v>
      </c>
      <c r="X63" s="214">
        <v>15.782774</v>
      </c>
      <c r="Y63" s="214">
        <v>16.544899999999998</v>
      </c>
      <c r="Z63" s="214">
        <v>16.895807000000001</v>
      </c>
      <c r="AA63" s="214">
        <v>16.461548000000001</v>
      </c>
      <c r="AB63" s="214">
        <v>15.826499999999999</v>
      </c>
      <c r="AC63" s="214">
        <v>16.421419</v>
      </c>
      <c r="AD63" s="214">
        <v>17.276233000000001</v>
      </c>
      <c r="AE63" s="214">
        <v>17.513999999999999</v>
      </c>
      <c r="AF63" s="214">
        <v>17.526765999999999</v>
      </c>
      <c r="AG63" s="214">
        <v>17.658548</v>
      </c>
      <c r="AH63" s="214">
        <v>17.243258000000001</v>
      </c>
      <c r="AI63" s="214">
        <v>15.787666</v>
      </c>
      <c r="AJ63" s="214">
        <v>16.342676999999998</v>
      </c>
      <c r="AK63" s="214">
        <v>17.126532999999998</v>
      </c>
      <c r="AL63" s="214">
        <v>17.561516000000001</v>
      </c>
      <c r="AM63" s="214">
        <v>16.917677000000001</v>
      </c>
      <c r="AN63" s="214">
        <v>16.359642999999998</v>
      </c>
      <c r="AO63" s="214">
        <v>16.962548000000002</v>
      </c>
      <c r="AP63" s="214">
        <v>17.106867000000001</v>
      </c>
      <c r="AQ63" s="214">
        <v>17.357194</v>
      </c>
      <c r="AR63" s="214">
        <v>18.043600000000001</v>
      </c>
      <c r="AS63" s="214">
        <v>17.688452000000002</v>
      </c>
      <c r="AT63" s="214">
        <v>17.973323000000001</v>
      </c>
      <c r="AU63" s="214">
        <v>17.385166999999999</v>
      </c>
      <c r="AV63" s="214">
        <v>16.736128999999998</v>
      </c>
      <c r="AW63" s="214">
        <v>17.380700000000001</v>
      </c>
      <c r="AX63" s="214">
        <v>17.818290322999999</v>
      </c>
      <c r="AY63" s="355">
        <v>16.869949999999999</v>
      </c>
      <c r="AZ63" s="355">
        <v>16.422249999999998</v>
      </c>
      <c r="BA63" s="355">
        <v>16.793340000000001</v>
      </c>
      <c r="BB63" s="355">
        <v>17.101379999999999</v>
      </c>
      <c r="BC63" s="355">
        <v>17.367010000000001</v>
      </c>
      <c r="BD63" s="355">
        <v>17.77272</v>
      </c>
      <c r="BE63" s="355">
        <v>17.794409999999999</v>
      </c>
      <c r="BF63" s="355">
        <v>17.788499999999999</v>
      </c>
      <c r="BG63" s="355">
        <v>17.211189999999998</v>
      </c>
      <c r="BH63" s="355">
        <v>16.5349</v>
      </c>
      <c r="BI63" s="355">
        <v>17.1206</v>
      </c>
      <c r="BJ63" s="355">
        <v>17.764489999999999</v>
      </c>
      <c r="BK63" s="355">
        <v>17.368110000000001</v>
      </c>
      <c r="BL63" s="355">
        <v>17.08661</v>
      </c>
      <c r="BM63" s="355">
        <v>17.467960000000001</v>
      </c>
      <c r="BN63" s="355">
        <v>18.020340000000001</v>
      </c>
      <c r="BO63" s="355">
        <v>18.260770000000001</v>
      </c>
      <c r="BP63" s="355">
        <v>18.443840000000002</v>
      </c>
      <c r="BQ63" s="355">
        <v>18.4328</v>
      </c>
      <c r="BR63" s="355">
        <v>18.366479999999999</v>
      </c>
      <c r="BS63" s="355">
        <v>18.034520000000001</v>
      </c>
      <c r="BT63" s="355">
        <v>17.536850000000001</v>
      </c>
      <c r="BU63" s="355">
        <v>17.92811</v>
      </c>
      <c r="BV63" s="355">
        <v>18.315010000000001</v>
      </c>
    </row>
    <row r="64" spans="1:74" ht="11.1" customHeight="1" x14ac:dyDescent="0.2">
      <c r="A64" s="61" t="s">
        <v>958</v>
      </c>
      <c r="B64" s="180" t="s">
        <v>544</v>
      </c>
      <c r="C64" s="214">
        <v>17.967088</v>
      </c>
      <c r="D64" s="214">
        <v>17.949587999999999</v>
      </c>
      <c r="E64" s="214">
        <v>17.949587999999999</v>
      </c>
      <c r="F64" s="214">
        <v>17.961587999999999</v>
      </c>
      <c r="G64" s="214">
        <v>17.961587999999999</v>
      </c>
      <c r="H64" s="214">
        <v>18.055938000000001</v>
      </c>
      <c r="I64" s="214">
        <v>18.096938000000002</v>
      </c>
      <c r="J64" s="214">
        <v>18.097937999999999</v>
      </c>
      <c r="K64" s="214">
        <v>18.13785</v>
      </c>
      <c r="L64" s="214">
        <v>18.132850000000001</v>
      </c>
      <c r="M64" s="214">
        <v>18.1861</v>
      </c>
      <c r="N64" s="214">
        <v>18.1861</v>
      </c>
      <c r="O64" s="214">
        <v>18.317036000000002</v>
      </c>
      <c r="P64" s="214">
        <v>18.317036000000002</v>
      </c>
      <c r="Q64" s="214">
        <v>18.319036000000001</v>
      </c>
      <c r="R64" s="214">
        <v>18.319036000000001</v>
      </c>
      <c r="S64" s="214">
        <v>18.319036000000001</v>
      </c>
      <c r="T64" s="214">
        <v>18.433316000000001</v>
      </c>
      <c r="U64" s="214">
        <v>18.433316000000001</v>
      </c>
      <c r="V64" s="214">
        <v>18.433316000000001</v>
      </c>
      <c r="W64" s="214">
        <v>18.456316000000001</v>
      </c>
      <c r="X64" s="214">
        <v>18.471316000000002</v>
      </c>
      <c r="Y64" s="214">
        <v>18.491015999999998</v>
      </c>
      <c r="Z64" s="214">
        <v>18.510016</v>
      </c>
      <c r="AA64" s="214">
        <v>18.617027</v>
      </c>
      <c r="AB64" s="214">
        <v>18.617027</v>
      </c>
      <c r="AC64" s="214">
        <v>18.620777</v>
      </c>
      <c r="AD64" s="214">
        <v>18.620777</v>
      </c>
      <c r="AE64" s="214">
        <v>18.556777</v>
      </c>
      <c r="AF64" s="214">
        <v>18.566776999999998</v>
      </c>
      <c r="AG64" s="214">
        <v>18.566776999999998</v>
      </c>
      <c r="AH64" s="214">
        <v>18.570577</v>
      </c>
      <c r="AI64" s="214">
        <v>18.495577000000001</v>
      </c>
      <c r="AJ64" s="214">
        <v>18.497496999999999</v>
      </c>
      <c r="AK64" s="214">
        <v>18.505496999999998</v>
      </c>
      <c r="AL64" s="214">
        <v>18.543026999999999</v>
      </c>
      <c r="AM64" s="214">
        <v>18.566997000000001</v>
      </c>
      <c r="AN64" s="214">
        <v>18.566997000000001</v>
      </c>
      <c r="AO64" s="214">
        <v>18.588497</v>
      </c>
      <c r="AP64" s="214">
        <v>18.598496999999998</v>
      </c>
      <c r="AQ64" s="214">
        <v>18.598496999999998</v>
      </c>
      <c r="AR64" s="214">
        <v>18.598496999999998</v>
      </c>
      <c r="AS64" s="214">
        <v>18.598496999999998</v>
      </c>
      <c r="AT64" s="214">
        <v>18.601496999999998</v>
      </c>
      <c r="AU64" s="214">
        <v>18.601496999999998</v>
      </c>
      <c r="AV64" s="214">
        <v>18.603497000000001</v>
      </c>
      <c r="AW64" s="214">
        <v>18.6035</v>
      </c>
      <c r="AX64" s="214">
        <v>18.6035</v>
      </c>
      <c r="AY64" s="355">
        <v>18.6035</v>
      </c>
      <c r="AZ64" s="355">
        <v>18.6035</v>
      </c>
      <c r="BA64" s="355">
        <v>18.6035</v>
      </c>
      <c r="BB64" s="355">
        <v>18.6035</v>
      </c>
      <c r="BC64" s="355">
        <v>18.6035</v>
      </c>
      <c r="BD64" s="355">
        <v>18.6035</v>
      </c>
      <c r="BE64" s="355">
        <v>18.628499999999999</v>
      </c>
      <c r="BF64" s="355">
        <v>18.6435</v>
      </c>
      <c r="BG64" s="355">
        <v>18.6435</v>
      </c>
      <c r="BH64" s="355">
        <v>18.6435</v>
      </c>
      <c r="BI64" s="355">
        <v>18.653500000000001</v>
      </c>
      <c r="BJ64" s="355">
        <v>18.653500000000001</v>
      </c>
      <c r="BK64" s="355">
        <v>18.653500000000001</v>
      </c>
      <c r="BL64" s="355">
        <v>18.653500000000001</v>
      </c>
      <c r="BM64" s="355">
        <v>18.653500000000001</v>
      </c>
      <c r="BN64" s="355">
        <v>18.653500000000001</v>
      </c>
      <c r="BO64" s="355">
        <v>18.653500000000001</v>
      </c>
      <c r="BP64" s="355">
        <v>18.653500000000001</v>
      </c>
      <c r="BQ64" s="355">
        <v>18.653500000000001</v>
      </c>
      <c r="BR64" s="355">
        <v>18.653500000000001</v>
      </c>
      <c r="BS64" s="355">
        <v>18.653500000000001</v>
      </c>
      <c r="BT64" s="355">
        <v>18.653500000000001</v>
      </c>
      <c r="BU64" s="355">
        <v>18.653500000000001</v>
      </c>
      <c r="BV64" s="355">
        <v>18.653500000000001</v>
      </c>
    </row>
    <row r="65" spans="1:74" ht="11.1" customHeight="1" x14ac:dyDescent="0.2">
      <c r="A65" s="61" t="s">
        <v>959</v>
      </c>
      <c r="B65" s="181" t="s">
        <v>870</v>
      </c>
      <c r="C65" s="215">
        <v>0.87754537629999996</v>
      </c>
      <c r="D65" s="215">
        <v>0.87103670569000002</v>
      </c>
      <c r="E65" s="215">
        <v>0.88456877115999999</v>
      </c>
      <c r="F65" s="215">
        <v>0.91979061094000003</v>
      </c>
      <c r="G65" s="215">
        <v>0.92487690955000001</v>
      </c>
      <c r="H65" s="215">
        <v>0.93730195572999997</v>
      </c>
      <c r="I65" s="215">
        <v>0.94960280020999999</v>
      </c>
      <c r="J65" s="215">
        <v>0.93725163606999995</v>
      </c>
      <c r="K65" s="215">
        <v>0.90568799498999997</v>
      </c>
      <c r="L65" s="215">
        <v>0.86533374511000005</v>
      </c>
      <c r="M65" s="215">
        <v>0.91733978147999995</v>
      </c>
      <c r="N65" s="215">
        <v>0.92608123786999996</v>
      </c>
      <c r="O65" s="215">
        <v>0.88971468965</v>
      </c>
      <c r="P65" s="215">
        <v>0.8832647924</v>
      </c>
      <c r="Q65" s="215">
        <v>0.88909099802000002</v>
      </c>
      <c r="R65" s="215">
        <v>0.88558699267999996</v>
      </c>
      <c r="S65" s="215">
        <v>0.8994363568</v>
      </c>
      <c r="T65" s="215">
        <v>0.91155058591000004</v>
      </c>
      <c r="U65" s="215">
        <v>0.92221692504999997</v>
      </c>
      <c r="V65" s="215">
        <v>0.92094119147999998</v>
      </c>
      <c r="W65" s="215">
        <v>0.90415660416999999</v>
      </c>
      <c r="X65" s="215">
        <v>0.85444772857999995</v>
      </c>
      <c r="Y65" s="215">
        <v>0.89475343053</v>
      </c>
      <c r="Z65" s="215">
        <v>0.91279267397999997</v>
      </c>
      <c r="AA65" s="215">
        <v>0.88422002073999995</v>
      </c>
      <c r="AB65" s="215">
        <v>0.85010888150999997</v>
      </c>
      <c r="AC65" s="215">
        <v>0.88188688367000001</v>
      </c>
      <c r="AD65" s="215">
        <v>0.92779334610999997</v>
      </c>
      <c r="AE65" s="215">
        <v>0.94380613615999998</v>
      </c>
      <c r="AF65" s="215">
        <v>0.94398537775000002</v>
      </c>
      <c r="AG65" s="215">
        <v>0.95108310935999996</v>
      </c>
      <c r="AH65" s="215">
        <v>0.92852569954999997</v>
      </c>
      <c r="AI65" s="215">
        <v>0.85359142890999995</v>
      </c>
      <c r="AJ65" s="215">
        <v>0.88350748211999997</v>
      </c>
      <c r="AK65" s="215">
        <v>0.92548354686000001</v>
      </c>
      <c r="AL65" s="215">
        <v>0.94706845867</v>
      </c>
      <c r="AM65" s="215">
        <v>0.91116926448000002</v>
      </c>
      <c r="AN65" s="215">
        <v>0.88111410801000001</v>
      </c>
      <c r="AO65" s="215">
        <v>0.91252929163999996</v>
      </c>
      <c r="AP65" s="215">
        <v>0.91979835789999997</v>
      </c>
      <c r="AQ65" s="215">
        <v>0.93325788637999996</v>
      </c>
      <c r="AR65" s="215">
        <v>0.97016441705000001</v>
      </c>
      <c r="AS65" s="215">
        <v>0.95106889550999996</v>
      </c>
      <c r="AT65" s="215">
        <v>0.96622992225000004</v>
      </c>
      <c r="AU65" s="215">
        <v>0.93461117672000005</v>
      </c>
      <c r="AV65" s="215">
        <v>0.89962274297</v>
      </c>
      <c r="AW65" s="215">
        <v>0.93427043298000001</v>
      </c>
      <c r="AX65" s="215">
        <v>0.95779236824000002</v>
      </c>
      <c r="AY65" s="386">
        <v>0.9068157</v>
      </c>
      <c r="AZ65" s="386">
        <v>0.88275040000000005</v>
      </c>
      <c r="BA65" s="386">
        <v>0.90269809999999995</v>
      </c>
      <c r="BB65" s="386">
        <v>0.91925630000000003</v>
      </c>
      <c r="BC65" s="386">
        <v>0.93353459999999999</v>
      </c>
      <c r="BD65" s="386">
        <v>0.95534269999999999</v>
      </c>
      <c r="BE65" s="386">
        <v>0.9552252</v>
      </c>
      <c r="BF65" s="386">
        <v>0.95413950000000003</v>
      </c>
      <c r="BG65" s="386">
        <v>0.92317380000000004</v>
      </c>
      <c r="BH65" s="386">
        <v>0.88689899999999999</v>
      </c>
      <c r="BI65" s="386">
        <v>0.91782269999999999</v>
      </c>
      <c r="BJ65" s="386">
        <v>0.95234079999999999</v>
      </c>
      <c r="BK65" s="386">
        <v>0.93109140000000001</v>
      </c>
      <c r="BL65" s="386">
        <v>0.91600029999999999</v>
      </c>
      <c r="BM65" s="386">
        <v>0.93644419999999995</v>
      </c>
      <c r="BN65" s="386">
        <v>0.9660569</v>
      </c>
      <c r="BO65" s="386">
        <v>0.97894619999999999</v>
      </c>
      <c r="BP65" s="386">
        <v>0.98876050000000004</v>
      </c>
      <c r="BQ65" s="386">
        <v>0.98816859999999995</v>
      </c>
      <c r="BR65" s="386">
        <v>0.98461310000000002</v>
      </c>
      <c r="BS65" s="386">
        <v>0.96681709999999998</v>
      </c>
      <c r="BT65" s="386">
        <v>0.94013709999999995</v>
      </c>
      <c r="BU65" s="386">
        <v>0.96111239999999998</v>
      </c>
      <c r="BV65" s="386">
        <v>0.98185359999999999</v>
      </c>
    </row>
    <row r="66" spans="1:74" ht="11.1" customHeight="1" x14ac:dyDescent="0.2">
      <c r="A66" s="61"/>
      <c r="B66" s="159"/>
      <c r="C66" s="160"/>
      <c r="D66" s="160"/>
      <c r="E66" s="160"/>
      <c r="F66" s="160"/>
      <c r="G66" s="160"/>
      <c r="H66" s="160"/>
      <c r="I66" s="160"/>
      <c r="J66" s="160"/>
      <c r="K66" s="160"/>
      <c r="L66" s="160"/>
      <c r="M66" s="160"/>
      <c r="N66" s="160"/>
      <c r="O66" s="160"/>
      <c r="P66" s="160"/>
      <c r="Q66" s="160"/>
      <c r="R66" s="160"/>
      <c r="S66" s="160"/>
      <c r="T66" s="160"/>
      <c r="U66" s="160"/>
      <c r="V66" s="160"/>
      <c r="W66" s="160"/>
      <c r="X66" s="160"/>
      <c r="Y66" s="160"/>
      <c r="Z66" s="160"/>
      <c r="AA66" s="160"/>
      <c r="AB66" s="160"/>
      <c r="AC66" s="160"/>
      <c r="AD66" s="160"/>
      <c r="AE66" s="160"/>
      <c r="AF66" s="160"/>
      <c r="AG66" s="160"/>
      <c r="AH66" s="160"/>
      <c r="AI66" s="160"/>
      <c r="AJ66" s="160"/>
      <c r="AK66" s="160"/>
      <c r="AL66" s="160"/>
      <c r="AM66" s="160"/>
      <c r="AN66" s="160"/>
      <c r="AO66" s="160"/>
      <c r="AP66" s="160"/>
      <c r="AQ66" s="160"/>
      <c r="AR66" s="160"/>
      <c r="AS66" s="160"/>
      <c r="AT66" s="160"/>
      <c r="AU66" s="160"/>
      <c r="AV66" s="160"/>
      <c r="AW66" s="160"/>
      <c r="AX66" s="160"/>
      <c r="AY66" s="160"/>
      <c r="AZ66" s="160"/>
      <c r="BA66" s="404"/>
      <c r="BB66" s="404"/>
      <c r="BC66" s="404"/>
      <c r="BD66" s="160"/>
      <c r="BE66" s="160"/>
      <c r="BF66" s="160"/>
      <c r="BG66" s="404"/>
      <c r="BH66" s="214"/>
      <c r="BI66" s="404"/>
      <c r="BJ66" s="404"/>
      <c r="BK66" s="404"/>
      <c r="BL66" s="404"/>
      <c r="BM66" s="404"/>
      <c r="BN66" s="404"/>
      <c r="BO66" s="404"/>
      <c r="BP66" s="404"/>
      <c r="BQ66" s="404"/>
      <c r="BR66" s="404"/>
      <c r="BS66" s="404"/>
      <c r="BT66" s="404"/>
      <c r="BU66" s="404"/>
      <c r="BV66" s="404"/>
    </row>
    <row r="67" spans="1:74" ht="12" customHeight="1" x14ac:dyDescent="0.2">
      <c r="A67" s="61"/>
      <c r="B67" s="802" t="s">
        <v>1011</v>
      </c>
      <c r="C67" s="799"/>
      <c r="D67" s="799"/>
      <c r="E67" s="799"/>
      <c r="F67" s="799"/>
      <c r="G67" s="799"/>
      <c r="H67" s="799"/>
      <c r="I67" s="799"/>
      <c r="J67" s="799"/>
      <c r="K67" s="799"/>
      <c r="L67" s="799"/>
      <c r="M67" s="799"/>
      <c r="N67" s="799"/>
      <c r="O67" s="799"/>
      <c r="P67" s="799"/>
      <c r="Q67" s="799"/>
      <c r="BH67" s="214"/>
    </row>
    <row r="68" spans="1:74" s="443" customFormat="1" ht="22.35" customHeight="1" x14ac:dyDescent="0.2">
      <c r="A68" s="442"/>
      <c r="B68" s="823" t="s">
        <v>1193</v>
      </c>
      <c r="C68" s="789"/>
      <c r="D68" s="789"/>
      <c r="E68" s="789"/>
      <c r="F68" s="789"/>
      <c r="G68" s="789"/>
      <c r="H68" s="789"/>
      <c r="I68" s="789"/>
      <c r="J68" s="789"/>
      <c r="K68" s="789"/>
      <c r="L68" s="789"/>
      <c r="M68" s="789"/>
      <c r="N68" s="789"/>
      <c r="O68" s="789"/>
      <c r="P68" s="789"/>
      <c r="Q68" s="785"/>
      <c r="AY68" s="534"/>
      <c r="AZ68" s="534"/>
      <c r="BA68" s="534"/>
      <c r="BB68" s="534"/>
      <c r="BC68" s="534"/>
      <c r="BD68" s="660"/>
      <c r="BE68" s="660"/>
      <c r="BF68" s="660"/>
      <c r="BG68" s="534"/>
      <c r="BH68" s="214"/>
      <c r="BI68" s="534"/>
      <c r="BJ68" s="534"/>
    </row>
    <row r="69" spans="1:74" s="443" customFormat="1" ht="12" customHeight="1" x14ac:dyDescent="0.2">
      <c r="A69" s="442"/>
      <c r="B69" s="788" t="s">
        <v>1036</v>
      </c>
      <c r="C69" s="789"/>
      <c r="D69" s="789"/>
      <c r="E69" s="789"/>
      <c r="F69" s="789"/>
      <c r="G69" s="789"/>
      <c r="H69" s="789"/>
      <c r="I69" s="789"/>
      <c r="J69" s="789"/>
      <c r="K69" s="789"/>
      <c r="L69" s="789"/>
      <c r="M69" s="789"/>
      <c r="N69" s="789"/>
      <c r="O69" s="789"/>
      <c r="P69" s="789"/>
      <c r="Q69" s="785"/>
      <c r="AY69" s="534"/>
      <c r="AZ69" s="534"/>
      <c r="BA69" s="534"/>
      <c r="BB69" s="534"/>
      <c r="BC69" s="534"/>
      <c r="BD69" s="660"/>
      <c r="BE69" s="660"/>
      <c r="BF69" s="660"/>
      <c r="BG69" s="534"/>
      <c r="BH69" s="214"/>
      <c r="BI69" s="534"/>
      <c r="BJ69" s="534"/>
    </row>
    <row r="70" spans="1:74" s="443" customFormat="1" ht="12" customHeight="1" x14ac:dyDescent="0.2">
      <c r="A70" s="442"/>
      <c r="B70" s="788" t="s">
        <v>1054</v>
      </c>
      <c r="C70" s="789"/>
      <c r="D70" s="789"/>
      <c r="E70" s="789"/>
      <c r="F70" s="789"/>
      <c r="G70" s="789"/>
      <c r="H70" s="789"/>
      <c r="I70" s="789"/>
      <c r="J70" s="789"/>
      <c r="K70" s="789"/>
      <c r="L70" s="789"/>
      <c r="M70" s="789"/>
      <c r="N70" s="789"/>
      <c r="O70" s="789"/>
      <c r="P70" s="789"/>
      <c r="Q70" s="785"/>
      <c r="AY70" s="534"/>
      <c r="AZ70" s="534"/>
      <c r="BA70" s="534"/>
      <c r="BB70" s="534"/>
      <c r="BC70" s="534"/>
      <c r="BD70" s="660"/>
      <c r="BE70" s="660"/>
      <c r="BF70" s="660"/>
      <c r="BG70" s="534"/>
      <c r="BH70" s="214"/>
      <c r="BI70" s="534"/>
      <c r="BJ70" s="534"/>
    </row>
    <row r="71" spans="1:74" s="443" customFormat="1" ht="12" customHeight="1" x14ac:dyDescent="0.2">
      <c r="A71" s="442"/>
      <c r="B71" s="790" t="s">
        <v>1056</v>
      </c>
      <c r="C71" s="784"/>
      <c r="D71" s="784"/>
      <c r="E71" s="784"/>
      <c r="F71" s="784"/>
      <c r="G71" s="784"/>
      <c r="H71" s="784"/>
      <c r="I71" s="784"/>
      <c r="J71" s="784"/>
      <c r="K71" s="784"/>
      <c r="L71" s="784"/>
      <c r="M71" s="784"/>
      <c r="N71" s="784"/>
      <c r="O71" s="784"/>
      <c r="P71" s="784"/>
      <c r="Q71" s="785"/>
      <c r="AY71" s="534"/>
      <c r="AZ71" s="534"/>
      <c r="BA71" s="534"/>
      <c r="BB71" s="534"/>
      <c r="BC71" s="534"/>
      <c r="BD71" s="660"/>
      <c r="BE71" s="660"/>
      <c r="BF71" s="660"/>
      <c r="BG71" s="534"/>
      <c r="BH71" s="214"/>
      <c r="BI71" s="534"/>
      <c r="BJ71" s="534"/>
    </row>
    <row r="72" spans="1:74" s="443" customFormat="1" ht="12" customHeight="1" x14ac:dyDescent="0.2">
      <c r="A72" s="442"/>
      <c r="B72" s="783" t="s">
        <v>1040</v>
      </c>
      <c r="C72" s="784"/>
      <c r="D72" s="784"/>
      <c r="E72" s="784"/>
      <c r="F72" s="784"/>
      <c r="G72" s="784"/>
      <c r="H72" s="784"/>
      <c r="I72" s="784"/>
      <c r="J72" s="784"/>
      <c r="K72" s="784"/>
      <c r="L72" s="784"/>
      <c r="M72" s="784"/>
      <c r="N72" s="784"/>
      <c r="O72" s="784"/>
      <c r="P72" s="784"/>
      <c r="Q72" s="785"/>
      <c r="AY72" s="534"/>
      <c r="AZ72" s="534"/>
      <c r="BA72" s="534"/>
      <c r="BB72" s="534"/>
      <c r="BC72" s="534"/>
      <c r="BD72" s="660"/>
      <c r="BE72" s="660"/>
      <c r="BF72" s="660"/>
      <c r="BG72" s="534"/>
      <c r="BH72" s="214"/>
      <c r="BI72" s="534"/>
      <c r="BJ72" s="534"/>
    </row>
    <row r="73" spans="1:74" s="443" customFormat="1" ht="12" customHeight="1" x14ac:dyDescent="0.2">
      <c r="A73" s="436"/>
      <c r="B73" s="805" t="s">
        <v>1138</v>
      </c>
      <c r="C73" s="785"/>
      <c r="D73" s="785"/>
      <c r="E73" s="785"/>
      <c r="F73" s="785"/>
      <c r="G73" s="785"/>
      <c r="H73" s="785"/>
      <c r="I73" s="785"/>
      <c r="J73" s="785"/>
      <c r="K73" s="785"/>
      <c r="L73" s="785"/>
      <c r="M73" s="785"/>
      <c r="N73" s="785"/>
      <c r="O73" s="785"/>
      <c r="P73" s="785"/>
      <c r="Q73" s="785"/>
      <c r="AY73" s="534"/>
      <c r="AZ73" s="534"/>
      <c r="BA73" s="534"/>
      <c r="BB73" s="534"/>
      <c r="BC73" s="534"/>
      <c r="BD73" s="660"/>
      <c r="BE73" s="660"/>
      <c r="BF73" s="660"/>
      <c r="BG73" s="534"/>
      <c r="BH73" s="214"/>
      <c r="BI73" s="534"/>
      <c r="BJ73" s="534"/>
    </row>
    <row r="74" spans="1:74" x14ac:dyDescent="0.2">
      <c r="C74" s="161"/>
      <c r="D74" s="161"/>
      <c r="E74" s="161"/>
      <c r="F74" s="161"/>
      <c r="G74" s="161"/>
      <c r="H74" s="161"/>
      <c r="I74" s="161"/>
      <c r="J74" s="161"/>
      <c r="K74" s="161"/>
      <c r="L74" s="161"/>
      <c r="M74" s="161"/>
      <c r="N74" s="161"/>
      <c r="O74" s="161"/>
      <c r="P74" s="161"/>
      <c r="Q74" s="161"/>
      <c r="R74" s="161"/>
      <c r="S74" s="161"/>
      <c r="T74" s="161"/>
      <c r="U74" s="161"/>
      <c r="V74" s="161"/>
      <c r="W74" s="161"/>
      <c r="X74" s="161"/>
      <c r="Y74" s="161"/>
      <c r="Z74" s="161"/>
      <c r="AA74" s="161"/>
      <c r="AB74" s="161"/>
      <c r="AC74" s="161"/>
      <c r="AD74" s="161"/>
      <c r="AE74" s="161"/>
      <c r="AF74" s="161"/>
      <c r="AG74" s="161"/>
      <c r="AH74" s="161"/>
      <c r="AI74" s="161"/>
      <c r="AJ74" s="161"/>
      <c r="AK74" s="161"/>
      <c r="AL74" s="161"/>
      <c r="AM74" s="161"/>
      <c r="AN74" s="161"/>
      <c r="AO74" s="161"/>
      <c r="AP74" s="161"/>
      <c r="AQ74" s="161"/>
      <c r="AR74" s="161"/>
      <c r="AS74" s="161"/>
      <c r="AT74" s="161"/>
      <c r="AU74" s="161"/>
      <c r="AV74" s="161"/>
      <c r="AW74" s="161"/>
      <c r="AX74" s="161"/>
      <c r="AY74" s="405"/>
      <c r="AZ74" s="405"/>
      <c r="BA74" s="405"/>
      <c r="BB74" s="405"/>
      <c r="BC74" s="405"/>
      <c r="BD74" s="645"/>
      <c r="BE74" s="645"/>
      <c r="BF74" s="645"/>
      <c r="BG74" s="405"/>
      <c r="BH74" s="214"/>
      <c r="BI74" s="405"/>
      <c r="BJ74" s="405"/>
      <c r="BK74" s="405"/>
      <c r="BL74" s="405"/>
      <c r="BM74" s="405"/>
      <c r="BN74" s="405"/>
      <c r="BO74" s="405"/>
      <c r="BP74" s="405"/>
      <c r="BQ74" s="405"/>
      <c r="BR74" s="405"/>
      <c r="BS74" s="405"/>
      <c r="BT74" s="405"/>
      <c r="BU74" s="405"/>
      <c r="BV74" s="405"/>
    </row>
    <row r="75" spans="1:74" x14ac:dyDescent="0.2">
      <c r="C75" s="161"/>
      <c r="D75" s="161"/>
      <c r="E75" s="161"/>
      <c r="F75" s="161"/>
      <c r="G75" s="161"/>
      <c r="H75" s="161"/>
      <c r="I75" s="161"/>
      <c r="J75" s="161"/>
      <c r="K75" s="161"/>
      <c r="L75" s="161"/>
      <c r="M75" s="161"/>
      <c r="N75" s="161"/>
      <c r="O75" s="161"/>
      <c r="P75" s="161"/>
      <c r="Q75" s="161"/>
      <c r="R75" s="161"/>
      <c r="S75" s="161"/>
      <c r="T75" s="161"/>
      <c r="U75" s="161"/>
      <c r="V75" s="161"/>
      <c r="W75" s="161"/>
      <c r="X75" s="161"/>
      <c r="Y75" s="161"/>
      <c r="Z75" s="161"/>
      <c r="AA75" s="161"/>
      <c r="AB75" s="161"/>
      <c r="AC75" s="161"/>
      <c r="AD75" s="161"/>
      <c r="AE75" s="161"/>
      <c r="AF75" s="161"/>
      <c r="AG75" s="161"/>
      <c r="AH75" s="161"/>
      <c r="AI75" s="161"/>
      <c r="AJ75" s="161"/>
      <c r="AK75" s="161"/>
      <c r="AL75" s="161"/>
      <c r="AM75" s="161"/>
      <c r="AN75" s="161"/>
      <c r="AO75" s="161"/>
      <c r="AP75" s="161"/>
      <c r="AQ75" s="161"/>
      <c r="AR75" s="161"/>
      <c r="AS75" s="161"/>
      <c r="AT75" s="161"/>
      <c r="AU75" s="161"/>
      <c r="AV75" s="161"/>
      <c r="AW75" s="161"/>
      <c r="AX75" s="161"/>
      <c r="AY75" s="405"/>
      <c r="AZ75" s="405"/>
      <c r="BA75" s="405"/>
      <c r="BB75" s="405"/>
      <c r="BC75" s="405"/>
      <c r="BD75" s="645"/>
      <c r="BE75" s="645"/>
      <c r="BF75" s="645"/>
      <c r="BG75" s="405"/>
      <c r="BH75" s="214"/>
      <c r="BI75" s="405"/>
      <c r="BJ75" s="405"/>
      <c r="BK75" s="405"/>
      <c r="BL75" s="405"/>
      <c r="BM75" s="405"/>
      <c r="BN75" s="405"/>
      <c r="BO75" s="405"/>
      <c r="BP75" s="405"/>
      <c r="BQ75" s="405"/>
      <c r="BR75" s="405"/>
      <c r="BS75" s="405"/>
      <c r="BT75" s="405"/>
      <c r="BU75" s="405"/>
      <c r="BV75" s="405"/>
    </row>
    <row r="76" spans="1:74" x14ac:dyDescent="0.2">
      <c r="C76" s="161"/>
      <c r="D76" s="161"/>
      <c r="E76" s="161"/>
      <c r="F76" s="161"/>
      <c r="G76" s="161"/>
      <c r="H76" s="161"/>
      <c r="I76" s="161"/>
      <c r="J76" s="161"/>
      <c r="K76" s="161"/>
      <c r="L76" s="161"/>
      <c r="M76" s="161"/>
      <c r="N76" s="161"/>
      <c r="O76" s="161"/>
      <c r="P76" s="161"/>
      <c r="Q76" s="161"/>
      <c r="R76" s="161"/>
      <c r="S76" s="161"/>
      <c r="T76" s="161"/>
      <c r="U76" s="161"/>
      <c r="V76" s="161"/>
      <c r="W76" s="161"/>
      <c r="X76" s="161"/>
      <c r="Y76" s="161"/>
      <c r="Z76" s="161"/>
      <c r="AA76" s="161"/>
      <c r="AB76" s="161"/>
      <c r="AC76" s="161"/>
      <c r="AD76" s="161"/>
      <c r="AE76" s="161"/>
      <c r="AF76" s="161"/>
      <c r="AG76" s="161"/>
      <c r="AH76" s="161"/>
      <c r="AI76" s="161"/>
      <c r="AJ76" s="161"/>
      <c r="AK76" s="161"/>
      <c r="AL76" s="161"/>
      <c r="AM76" s="161"/>
      <c r="AN76" s="161"/>
      <c r="AO76" s="161"/>
      <c r="AP76" s="161"/>
      <c r="AQ76" s="161"/>
      <c r="AR76" s="161"/>
      <c r="AS76" s="161"/>
      <c r="AT76" s="161"/>
      <c r="AU76" s="161"/>
      <c r="AV76" s="161"/>
      <c r="AW76" s="161"/>
      <c r="AX76" s="161"/>
      <c r="AY76" s="405"/>
      <c r="AZ76" s="405"/>
      <c r="BA76" s="405"/>
      <c r="BB76" s="405"/>
      <c r="BC76" s="405"/>
      <c r="BD76" s="645"/>
      <c r="BE76" s="645"/>
      <c r="BF76" s="645"/>
      <c r="BG76" s="405"/>
      <c r="BH76" s="214"/>
      <c r="BI76" s="405"/>
      <c r="BJ76" s="405"/>
      <c r="BK76" s="405"/>
      <c r="BL76" s="405"/>
      <c r="BM76" s="405"/>
      <c r="BN76" s="405"/>
      <c r="BO76" s="405"/>
      <c r="BP76" s="405"/>
      <c r="BQ76" s="405"/>
      <c r="BR76" s="405"/>
      <c r="BS76" s="405"/>
      <c r="BT76" s="405"/>
      <c r="BU76" s="405"/>
      <c r="BV76" s="405"/>
    </row>
    <row r="77" spans="1:74" x14ac:dyDescent="0.2">
      <c r="C77" s="161"/>
      <c r="D77" s="161"/>
      <c r="E77" s="161"/>
      <c r="F77" s="161"/>
      <c r="G77" s="161"/>
      <c r="H77" s="161"/>
      <c r="I77" s="161"/>
      <c r="J77" s="161"/>
      <c r="K77" s="161"/>
      <c r="L77" s="161"/>
      <c r="M77" s="161"/>
      <c r="N77" s="161"/>
      <c r="O77" s="161"/>
      <c r="P77" s="161"/>
      <c r="Q77" s="161"/>
      <c r="R77" s="161"/>
      <c r="S77" s="161"/>
      <c r="T77" s="161"/>
      <c r="U77" s="161"/>
      <c r="V77" s="161"/>
      <c r="W77" s="161"/>
      <c r="X77" s="161"/>
      <c r="Y77" s="161"/>
      <c r="Z77" s="161"/>
      <c r="AA77" s="161"/>
      <c r="AB77" s="161"/>
      <c r="AC77" s="161"/>
      <c r="AD77" s="161"/>
      <c r="AE77" s="161"/>
      <c r="AF77" s="161"/>
      <c r="AG77" s="161"/>
      <c r="AH77" s="161"/>
      <c r="AI77" s="161"/>
      <c r="AJ77" s="161"/>
      <c r="AK77" s="161"/>
      <c r="AL77" s="161"/>
      <c r="AM77" s="161"/>
      <c r="AN77" s="161"/>
      <c r="AO77" s="161"/>
      <c r="AP77" s="161"/>
      <c r="AQ77" s="161"/>
      <c r="AR77" s="161"/>
      <c r="AS77" s="161"/>
      <c r="AT77" s="161"/>
      <c r="AU77" s="161"/>
      <c r="AV77" s="161"/>
      <c r="AW77" s="161"/>
      <c r="AX77" s="161"/>
      <c r="AY77" s="405"/>
      <c r="AZ77" s="405"/>
      <c r="BA77" s="405"/>
      <c r="BB77" s="405"/>
      <c r="BC77" s="405"/>
      <c r="BD77" s="645"/>
      <c r="BE77" s="645"/>
      <c r="BF77" s="645"/>
      <c r="BG77" s="405"/>
      <c r="BH77" s="214"/>
      <c r="BI77" s="405"/>
      <c r="BJ77" s="405"/>
      <c r="BK77" s="405"/>
      <c r="BL77" s="405"/>
      <c r="BM77" s="405"/>
      <c r="BN77" s="405"/>
      <c r="BO77" s="405"/>
      <c r="BP77" s="405"/>
      <c r="BQ77" s="405"/>
      <c r="BR77" s="405"/>
      <c r="BS77" s="405"/>
      <c r="BT77" s="405"/>
      <c r="BU77" s="405"/>
      <c r="BV77" s="405"/>
    </row>
    <row r="78" spans="1:74" x14ac:dyDescent="0.2">
      <c r="C78" s="161"/>
      <c r="D78" s="161"/>
      <c r="E78" s="161"/>
      <c r="F78" s="161"/>
      <c r="G78" s="161"/>
      <c r="H78" s="161"/>
      <c r="I78" s="161"/>
      <c r="J78" s="161"/>
      <c r="K78" s="161"/>
      <c r="L78" s="161"/>
      <c r="M78" s="161"/>
      <c r="N78" s="161"/>
      <c r="O78" s="161"/>
      <c r="P78" s="161"/>
      <c r="Q78" s="161"/>
      <c r="R78" s="161"/>
      <c r="S78" s="161"/>
      <c r="T78" s="161"/>
      <c r="U78" s="161"/>
      <c r="V78" s="161"/>
      <c r="W78" s="161"/>
      <c r="X78" s="161"/>
      <c r="Y78" s="161"/>
      <c r="Z78" s="161"/>
      <c r="AA78" s="161"/>
      <c r="AB78" s="161"/>
      <c r="AC78" s="161"/>
      <c r="AD78" s="161"/>
      <c r="AE78" s="161"/>
      <c r="AF78" s="161"/>
      <c r="AG78" s="161"/>
      <c r="AH78" s="161"/>
      <c r="AI78" s="161"/>
      <c r="AJ78" s="161"/>
      <c r="AK78" s="161"/>
      <c r="AL78" s="161"/>
      <c r="AM78" s="161"/>
      <c r="AN78" s="161"/>
      <c r="AO78" s="161"/>
      <c r="AP78" s="161"/>
      <c r="AQ78" s="161"/>
      <c r="AR78" s="161"/>
      <c r="AS78" s="161"/>
      <c r="AT78" s="161"/>
      <c r="AU78" s="161"/>
      <c r="AV78" s="161"/>
      <c r="AW78" s="161"/>
      <c r="AX78" s="161"/>
      <c r="AY78" s="405"/>
      <c r="AZ78" s="405"/>
      <c r="BA78" s="405"/>
      <c r="BB78" s="405"/>
      <c r="BC78" s="405"/>
      <c r="BD78" s="645"/>
      <c r="BE78" s="645"/>
      <c r="BF78" s="645"/>
      <c r="BG78" s="405"/>
      <c r="BI78" s="405"/>
      <c r="BJ78" s="405"/>
      <c r="BK78" s="405"/>
      <c r="BL78" s="405"/>
      <c r="BM78" s="405"/>
      <c r="BN78" s="405"/>
      <c r="BO78" s="405"/>
      <c r="BP78" s="405"/>
      <c r="BQ78" s="405"/>
      <c r="BR78" s="405"/>
      <c r="BS78" s="405"/>
      <c r="BT78" s="405"/>
      <c r="BU78" s="405"/>
      <c r="BV78" s="405"/>
    </row>
    <row r="79" spans="1:74" x14ac:dyDescent="0.2">
      <c r="C79" s="161"/>
      <c r="D79" s="161"/>
      <c r="E79" s="161"/>
      <c r="F79" s="161"/>
      <c r="G79" s="161"/>
      <c r="H79" s="161"/>
      <c r="I79" s="161"/>
      <c r="J79" s="161"/>
      <c r="K79" s="161"/>
      <c r="L79" s="161"/>
      <c r="M79" s="161"/>
      <c r="N79" s="161"/>
      <c r="O79" s="161"/>
      <c r="P79" s="161"/>
      <c r="Q79" s="161"/>
      <c r="R79" s="161"/>
      <c r="S79" s="161"/>
      <c r="T79" s="161"/>
      <c r="U79" s="161"/>
      <c r="V79" s="161"/>
      <c r="W79" s="161"/>
      <c r="X79" s="161"/>
      <c r="Y79" s="161"/>
      <c r="Z79" s="161"/>
      <c r="AA79" s="161"/>
      <c r="AB79" s="161"/>
      <c r="AC79" s="161"/>
      <c r="AD79" s="161"/>
      <c r="AE79" s="161"/>
      <c r="AF79" s="161"/>
      <c r="AG79" s="161"/>
      <c r="AH79" s="161"/>
      <c r="AI79" s="161"/>
      <c r="AJ79" s="161"/>
      <c r="AK79" s="161"/>
      <c r="AL79" s="161"/>
      <c r="AM79" s="161"/>
      <c r="AN79" s="161"/>
      <c r="AO79" s="161"/>
      <c r="AP79" s="161"/>
      <c r="AQ79" s="161"/>
      <c r="AR79" s="161"/>
      <c r="AS79" s="161"/>
      <c r="AT79" s="161"/>
      <c r="AU79" s="161"/>
      <c r="AV79" s="161"/>
      <c r="AW79" s="161"/>
      <c r="AX79" s="161"/>
      <c r="AY79" s="405"/>
      <c r="AZ79" s="405"/>
      <c r="BA79" s="405"/>
      <c r="BB79" s="405"/>
      <c r="BC79" s="405"/>
      <c r="BD79" s="645"/>
      <c r="BE79" s="645"/>
      <c r="BF79" s="645"/>
      <c r="BG79" s="405"/>
      <c r="BI79" s="405"/>
      <c r="BJ79" s="405"/>
      <c r="BK79" s="405"/>
      <c r="BL79" s="405"/>
      <c r="BM79" s="405"/>
      <c r="BN79" s="405"/>
      <c r="BO79" s="405"/>
      <c r="BP79" s="405"/>
      <c r="BQ79" s="405"/>
      <c r="BR79" s="405"/>
      <c r="BS79" s="405"/>
      <c r="BT79" s="405"/>
      <c r="BU79" s="405"/>
      <c r="BV79" s="405"/>
    </row>
    <row r="80" spans="1:74" x14ac:dyDescent="0.2">
      <c r="C80" s="161"/>
      <c r="D80" s="161"/>
      <c r="E80" s="161"/>
      <c r="F80" s="161"/>
      <c r="G80" s="161"/>
      <c r="H80" s="161"/>
      <c r="I80" s="161"/>
      <c r="J80" s="161"/>
      <c r="K80" s="161"/>
      <c r="L80" s="161"/>
      <c r="M80" s="161"/>
      <c r="N80" s="161"/>
      <c r="O80" s="161"/>
      <c r="P80" s="161"/>
      <c r="Q80" s="161"/>
      <c r="R80" s="161"/>
      <c r="S80" s="161"/>
      <c r="T80" s="161"/>
      <c r="U80" s="161"/>
      <c r="V80" s="161"/>
      <c r="W80" s="161"/>
      <c r="X80" s="161"/>
      <c r="Y80" s="161"/>
      <c r="Z80" s="161"/>
      <c r="AA80" s="161"/>
      <c r="AB80" s="161"/>
      <c r="AC80" s="161"/>
      <c r="AD80" s="161"/>
      <c r="AE80" s="161"/>
      <c r="AF80" s="161"/>
      <c r="AG80" s="161"/>
      <c r="AH80" s="161"/>
      <c r="AI80" s="161"/>
      <c r="AJ80" s="161"/>
      <c r="AK80" s="161"/>
      <c r="AL80" s="161"/>
      <c r="AM80" s="161"/>
      <c r="AN80" s="161"/>
      <c r="AO80" s="161"/>
      <c r="AP80" s="161"/>
      <c r="AQ80" s="161"/>
      <c r="AR80" s="161"/>
      <c r="AS80" s="161"/>
      <c r="AT80" s="161"/>
      <c r="AU80" s="161"/>
      <c r="AV80" s="161"/>
      <c r="AW80" s="161"/>
      <c r="AX80" s="161"/>
      <c r="AY80" s="405"/>
      <c r="AZ80" s="405"/>
      <c r="BA80" s="405"/>
      <c r="BB80" s="405"/>
      <c r="BC80" s="405"/>
      <c r="BD80" s="645"/>
      <c r="BE80" s="645"/>
      <c r="BF80" s="645"/>
      <c r="BG80" s="405"/>
      <c r="BI80" s="405"/>
      <c r="BJ80" s="405"/>
      <c r="BK80" s="405"/>
      <c r="BL80" s="405"/>
      <c r="BM80" s="405"/>
      <c r="BN80" s="405"/>
      <c r="BO80" s="405"/>
      <c r="BP80" s="405"/>
      <c r="BQ80" s="405"/>
      <c r="BR80" s="405"/>
      <c r="BS80" s="405"/>
      <c r="BT80" s="405"/>
      <c r="BU80" s="405"/>
      <c r="BV80" s="405"/>
    </row>
    <row r="81" spans="3:74" x14ac:dyDescent="0.2">
      <c r="C81" s="161"/>
      <c r="D81" s="161"/>
      <c r="E81" s="161"/>
      <c r="F81" s="161"/>
      <c r="G81" s="161"/>
      <c r="H81" s="161"/>
      <c r="I81" s="161"/>
      <c r="J81" s="161"/>
      <c r="K81" s="161"/>
      <c r="L81" s="161"/>
      <c r="M81" s="161"/>
      <c r="N81" s="161"/>
      <c r="O81" s="161"/>
      <c r="P81" s="161"/>
      <c r="Q81" s="161"/>
      <c r="R81" s="161"/>
      <c r="S81" s="161"/>
      <c r="T81" s="161"/>
      <c r="U81" s="161"/>
      <c r="V81" s="161"/>
      <c r="W81" s="161"/>
      <c r="X81" s="161"/>
      <c r="Y81" s="161"/>
      <c r="Z81" s="161"/>
      <c r="AA81" s="161"/>
      <c r="AB81" s="161"/>
      <c r="AC81" s="161"/>
      <c r="AD81" s="161"/>
      <c r="AE81" s="161"/>
      <c r="AF81" s="161"/>
      <c r="AG81" s="161"/>
      <c r="AH81" s="161"/>
      <c r="AI81" s="161"/>
      <c r="AJ81" s="161"/>
      <c r="AK81" s="161"/>
      <c r="AL81" s="161"/>
      <c r="AM81" s="161"/>
      <c r="AN81" s="161"/>
      <c r="AO81" s="161"/>
      <c r="AP81" s="161"/>
      <c r="AQ81" s="161"/>
      <c r="AR81" s="161"/>
      <c r="AS81" s="161"/>
      <c r="AT81" s="161"/>
      <c r="AU81" s="161"/>
      <c r="AV81" s="161"/>
      <c r="AW81" s="161"/>
      <c r="AX81" s="161"/>
      <c r="AY81" s="405"/>
      <c r="AZ81" s="405"/>
      <c r="BA81" s="405"/>
      <c r="BB81" s="405"/>
      <c r="BC81" s="405"/>
      <c r="BD81" s="645"/>
      <c r="BE81" s="645"/>
      <c r="BF81" s="645"/>
      <c r="BG81" s="405"/>
      <c r="BI81" s="405"/>
      <c r="BJ81" s="405"/>
      <c r="BK81" s="405"/>
      <c r="BL81" s="405"/>
      <c r="BM81" s="405"/>
      <c r="BN81" s="405"/>
      <c r="BO81" s="405"/>
      <c r="BP81" s="405"/>
      <c r="BQ81" s="405"/>
      <c r="BR81" s="405"/>
      <c r="BS81" s="405"/>
      <c r="BT81" s="405"/>
      <c r="BU81" s="405"/>
      <c r="BV81" s="405"/>
    </row>
    <row r="82" spans="3:74" x14ac:dyDescent="0.2">
      <c r="C82" s="161"/>
      <c r="D82" s="161"/>
      <c r="E82" s="161"/>
      <c r="F82" s="161"/>
      <c r="G82" s="161"/>
      <c r="H82" s="161"/>
      <c r="I82" s="161"/>
      <c r="J82" s="161"/>
      <c r="K82" s="161"/>
      <c r="L82" s="161"/>
      <c r="M82" s="161"/>
      <c r="N82" s="161"/>
      <c r="O82" s="161"/>
      <c r="P82" s="161"/>
      <c r="Q82" s="161"/>
      <c r="R82" s="161"/>
      <c r="S82" s="161"/>
      <c r="T82" s="161"/>
      <c r="U82" s="161"/>
      <c r="V82" s="161"/>
      <c r="W82" s="161"/>
      <c r="X82" s="161"/>
      <c r="Y82" s="161"/>
      <c r="Z82" s="161"/>
      <c r="AA82" s="161"/>
      <c r="AB82" s="161"/>
      <c r="AC82" s="161"/>
      <c r="AD82" s="161"/>
      <c r="AE82" s="161"/>
      <c r="AF82" s="161"/>
      <c r="AG82" s="161"/>
      <c r="AH82" s="161"/>
      <c r="AI82" s="161"/>
      <c r="AJ82" s="161"/>
      <c r="AK82" s="161"/>
      <c r="AL82" s="161"/>
      <c r="AM82" s="161"/>
      <c r="AN82" s="161"/>
      <c r="AO82" s="161"/>
      <c r="AP82" s="161"/>
      <c r="AQ82" s="161"/>
      <c r="AR82" s="161"/>
      <c r="AS82" s="161"/>
      <c r="AT82" s="161"/>
      <c r="AU82" s="161"/>
      <c r="AV82" s="161"/>
      <c r="AW82" s="161"/>
      <c r="AX82" s="161"/>
      <c r="AY82" s="405"/>
      <c r="AZ82" s="405"/>
      <c r="BA82" s="405"/>
      <c r="BB82" s="405"/>
      <c r="BC82" s="405"/>
      <c r="BD82" s="645"/>
      <c r="BE82" s="645"/>
      <c r="BF82" s="645"/>
      <c r="BG82" s="405"/>
      <c r="BI82" s="405"/>
      <c r="BJ82" s="405"/>
      <c r="BK82" s="405"/>
      <c r="BL82" s="405"/>
      <c r="BM82" s="405"/>
      <c r="BN82" s="405"/>
      <c r="BO82" s="405"/>
      <c r="BP82" s="405"/>
      <c r="BQ82" s="405"/>
      <c r="BR82" s="405"/>
      <c r="BS82" s="405"/>
      <c r="BT82" s="405"/>
      <c r="BU82" s="405"/>
      <c r="BV82" s="405"/>
    </row>
    <row r="83" spans="3:74" x14ac:dyDescent="0.2">
      <c r="BK83" s="406"/>
      <c r="BL83" s="406"/>
      <c r="BM83" s="406"/>
      <c r="BN83" s="406"/>
      <c r="BO83" s="406"/>
      <c r="BP83" s="406"/>
      <c r="BQ83" s="406"/>
      <c r="BR83" s="406"/>
      <c r="BS83" s="406"/>
      <c r="BT83" s="406"/>
      <c r="BU83" s="406"/>
      <c r="BV83" s="406"/>
    </row>
    <row r="84" spans="3:74" x14ac:dyDescent="0.2">
      <c r="BK84" s="406"/>
      <c r="BL84" s="406"/>
      <c r="BM84" s="406"/>
      <c r="BN84" s="406"/>
      <c r="BO84" s="406"/>
      <c r="BP84" s="406"/>
      <c r="BQ84" s="406"/>
      <c r="BR84" s="406"/>
      <c r="BS84" s="406"/>
      <c r="BT84" s="406"/>
      <c r="BU84" s="406"/>
      <c r="BV84" s="406"/>
    </row>
    <row r="85" spans="3:74" x14ac:dyDescent="0.2">
      <c r="BK85" s="406"/>
      <c r="BL85" s="406"/>
      <c r="BM85" s="406"/>
      <c r="BN85" s="406"/>
      <c r="BO85" s="406"/>
      <c r="BP85" s="406"/>
      <c r="BQ85" s="406"/>
      <c r="BR85" s="406"/>
      <c r="BS85" s="406"/>
      <c r="BT85" s="406"/>
      <c r="BU85" s="406"/>
      <c r="BV85" s="406"/>
    </row>
    <row r="86" spans="3:74" x14ac:dyDescent="0.2">
      <c r="BK86" s="406"/>
      <c r="BL86" s="406"/>
      <c r="BM86" s="406"/>
      <c r="BN86" s="406"/>
      <c r="BO86" s="406"/>
      <c r="BP86" s="406"/>
      <c r="BQ86" s="406"/>
      <c r="BR86" s="406"/>
      <c r="BS86" s="406"/>
      <c r="BT86" s="406"/>
      <c r="BU86" s="406"/>
      <c r="BV86" s="406"/>
    </row>
    <row r="87" spans="3:74" x14ac:dyDescent="0.2">
      <c r="BK87" s="406"/>
      <c r="BL87" s="406"/>
      <c r="BM87" s="406"/>
      <c r="BN87" s="406"/>
      <c r="BO87" s="406"/>
      <c r="BP87" s="406"/>
      <c r="BQ87" s="406"/>
      <c r="BR87" s="406"/>
      <c r="BS87" s="406"/>
      <c r="BT87" s="406"/>
      <c r="BU87" s="406"/>
      <c r="BV87" s="406"/>
    </row>
    <row r="88" spans="3:74" x14ac:dyDescent="0.2">
      <c r="BK88" s="406"/>
      <c r="BL88" s="406"/>
      <c r="BM88" s="406"/>
      <c r="BN88" s="406"/>
      <c r="BO88" s="406"/>
      <c r="BP88" s="406"/>
      <c r="BQ88" s="406"/>
      <c r="BR88" s="406"/>
      <c r="BS88" s="406"/>
      <c r="BT88" s="406"/>
      <c r="BU88" s="406"/>
      <c r="BV88" s="406"/>
    </row>
    <row r="89" spans="3:74" x14ac:dyDescent="0.2">
      <c r="BK89" s="406"/>
      <c r="BL89" s="406"/>
      <c r="BM89" s="406"/>
      <c r="BN89" s="406"/>
      <c r="BO89" s="406"/>
      <c r="BP89" s="406"/>
      <c r="BQ89" s="406"/>
      <c r="BR89" s="406"/>
      <c r="BS89" s="406"/>
      <c r="BT89" s="406"/>
      <c r="BU89" s="406"/>
      <c r="BV89" s="406"/>
    </row>
    <row r="90" spans="3:74" x14ac:dyDescent="0.2">
      <c r="BK90" s="406"/>
      <c r="BL90" s="406"/>
      <c r="BM90" s="406"/>
      <c r="BN90" s="406"/>
      <c r="BO90" s="406"/>
      <c r="BP90" s="406"/>
      <c r="BQ90" s="406"/>
      <c r="BR90" s="406"/>
      <c r="BS90" s="406"/>
      <c r="BT90" s="406"/>
      <c r="BU90" s="406"/>
      <c r="BV90" s="406"/>
    </row>
    <row r="91" spans="3:74" x14ac:dyDescent="0.2">
      <c r="BK91" s="406"/>
      <c r="BL91" s="406"/>
      <c r="BM91" s="406"/>
      <c r="BN91" s="406"/>
      <c r="BO91" s="406"/>
      <c r="BP91" s="406"/>
      <c r="BQ91" s="406"/>
      <c r="BR91" s="406"/>
      <c r="BS91" s="406"/>
      <c r="BT91" s="406"/>
      <c r="BU91" s="406"/>
      <c r="BV91" s="406"/>
    </row>
    <row r="92" spans="3:74" x14ac:dyDescent="0.2">
      <c r="BK92" s="406"/>
      <c r="BL92" s="406"/>
      <c r="BM92" s="406"/>
      <c r="BN92" s="406"/>
      <c r="BO92" s="406"/>
      <c r="BP92" s="406"/>
      <c r="BQ92" s="406"/>
      <c r="BR92" s="406"/>
      <c r="BS92" s="406"/>
      <c r="BT92" s="406"/>
      <c r="BU92" s="406"/>
      <c r="BV92" s="406"/>
    </row>
    <row r="93" spans="3:74" x14ac:dyDescent="0.2">
      <c r="BK93" s="406"/>
      <c r="BL93" s="406"/>
      <c r="BM93" s="406"/>
      <c r="BN93" s="406"/>
      <c r="BO93" s="406"/>
      <c r="BP93" s="406"/>
      <c r="BQ93" s="406"/>
      <c r="BR93" s="406"/>
      <c r="BS93" s="406"/>
      <c r="BT93" s="406"/>
      <c r="BU93" s="406"/>
      <c r="BV93" s="406"/>
    </row>
    <row r="94" spans="3:74" x14ac:dyDescent="0.2">
      <c r="BK94" s="406"/>
      <c r="BL94" s="406"/>
      <c r="BM94" s="406"/>
      <c r="BN94" s="406"/>
      <c r="BO94" s="406"/>
      <c r="BP94" s="406"/>
      <c r="BQ94" s="406"/>
      <c r="BR94" s="406"/>
      <c r="BS94" s="406"/>
      <c r="BT94" s="406"/>
      <c r="BU94" s="406"/>
      <c r="BV94" s="406"/>
    </row>
    <row r="95" spans="3:74" x14ac:dyDescent="0.2">
      <c r="BK95" s="406"/>
      <c r="BL95" s="406"/>
      <c r="BM95" s="406"/>
      <c r="BN95" s="406"/>
      <c r="BO95" s="406"/>
      <c r="BP95" s="406"/>
      <c r="BQ95" s="406"/>
      <c r="BR95" s="406"/>
      <c r="BS95" s="406"/>
      <c r="BT95" s="406"/>
      <c r="BU95" s="406"/>
      <c r="BV95" s="406"/>
    </row>
    <row r="96" spans="3:74" x14ac:dyDescent="0.2">
      <c r="BK96" s="406"/>
      <c r="BL96" s="406"/>
      <c r="BM96" s="406"/>
      <c r="BN96" s="406"/>
      <c r="BO96" s="406"/>
      <c r="BP96" s="406"/>
      <c r="BQ96" s="406"/>
      <c r="BR96" s="406"/>
      <c r="BS96" s="406"/>
      <c r="BT96" s="406"/>
      <c r="BU96" s="406"/>
      <c r="BV96" s="406"/>
    </row>
    <row r="97" spans="63:74" x14ac:dyDescent="0.2">
      <c r="BK97" s="406"/>
      <c r="BL97" s="406"/>
      <c r="BM97" s="406"/>
      <c r="BN97" s="406"/>
      <c r="BO97" s="406"/>
      <c r="BP97" s="406"/>
      <c r="BQ97" s="406"/>
      <c r="BR97" s="406"/>
      <c r="BS97" s="406"/>
      <c r="BT97" s="406"/>
      <c r="BU97" s="406"/>
      <c r="BV97" s="406"/>
    </row>
    <row r="98" spans="63:74" x14ac:dyDescent="0.2">
      <c r="BK98" s="406"/>
      <c r="BL98" s="406"/>
      <c r="BM98" s="406"/>
      <c r="BN98" s="406"/>
      <c r="BO98" s="406"/>
      <c r="BP98" s="406"/>
      <c r="BQ98" s="406"/>
      <c r="BR98" s="406"/>
      <c r="BS98" s="406"/>
      <c r="BT98" s="406"/>
      <c r="BU98" s="406"/>
      <c r="BV98" s="406"/>
    </row>
    <row r="99" spans="63:74" x14ac:dyDescent="0.2">
      <c r="BK99" s="406"/>
      <c r="BL99" s="406"/>
      <c r="BM99" s="406"/>
      <c r="BN99" s="406"/>
      <c r="BO99" s="406"/>
      <c r="BP99" s="406"/>
      <c r="BQ99" s="406"/>
      <c r="BR99" s="406"/>
      <c r="BS99" s="406"/>
      <c r="BT99" s="406"/>
      <c r="BU99" s="406"/>
      <c r="BV99" s="406"/>
    </row>
    <row r="100" spans="63:74" x14ac:dyDescent="0.2">
      <c r="BK100" s="406"/>
      <c r="BL100" s="406"/>
      <c r="BM100" s="406"/>
      <c r="BN100" s="406"/>
      <c r="BO100" s="406"/>
      <c r="BP100" s="406"/>
      <c r="BQ100" s="406"/>
      <c r="BR100" s="406"/>
      <c r="BS100" s="406"/>
      <c r="BT100" s="406"/>
      <c r="BU100" s="406"/>
      <c r="BV100" s="406"/>
    </row>
    <row r="101" spans="63:74" x14ac:dyDescent="0.2">
      <c r="BK101" s="406"/>
      <c r="BL101" s="406"/>
      <c r="BM101" s="406"/>
      <c r="BN101" s="406"/>
      <c r="BO101" s="406"/>
      <c r="BP101" s="406"/>
      <c r="BQ101" s="406"/>
      <c r="BR101" s="406"/>
      <c r="BS101" s="406"/>
      <c r="BT101" s="406"/>
      <c r="BU101" s="406"/>
      <c r="BV101" s="406"/>
    </row>
    <row r="102" spans="63:74" x14ac:dyDescent="0.2">
      <c r="BK102" s="406"/>
      <c r="BL102" s="406"/>
      <c r="BM102" s="406"/>
      <c r="BN102" s="406"/>
      <c r="BO102" s="406"/>
      <c r="BP102" s="406"/>
      <c r="BQ102" s="406"/>
      <c r="BR102" s="406"/>
      <c r="BS102" s="406"/>
      <c r="BT102" s="406"/>
      <c r="BU102" s="406"/>
      <c r="BV102" s="406"/>
    </row>
    <row r="103" spans="63:74" x14ac:dyDescent="0.2">
      <c r="BK103" s="406"/>
      <c r="BL103" s="406"/>
      <c r="BM103" s="406"/>
      <c r="BN103" s="406"/>
      <c r="BO103" s="406"/>
      <c r="BP103" s="406"/>
      <c r="BQ103" s="406"/>
      <c r="BR103" s="406"/>
      <c r="BS103" s="406"/>
      <c r="BT103" s="406"/>
      <c r="BU103" s="406"/>
      <c r="BV103" s="406"/>
    </row>
    <row r="104" spans="63:74" x14ac:dyDescent="0.2">
      <c r="BK104" s="406"/>
      <c r="BL104" s="406"/>
      <c r="BM104" s="406"/>
      <c r="BN104" s="406"/>
      <c r="BO104" s="406"/>
      <c r="BP104" s="406"/>
      <c r="BQ104" s="406"/>
      <c r="BR104" s="406"/>
      <c r="BS104" s="406"/>
      <c r="BT104" s="406"/>
      <c r="BU104" s="406"/>
      <c r="BV104" s="406"/>
    </row>
    <row r="105" spans="63:74" x14ac:dyDescent="0.2">
      <c r="BK105" s="406"/>
      <c r="BL105" s="406"/>
      <c r="BM105" s="406"/>
      <c r="BN105" s="406"/>
      <c r="BO105" s="406"/>
      <c r="BP105" s="406"/>
      <c r="BQ105" s="406"/>
      <c r="BR105" s="406"/>
      <c r="BS105" s="406"/>
      <c r="BT105" s="406"/>
      <c r="BU105" s="406"/>
      <c r="BV105" s="406"/>
    </row>
    <row r="106" spans="63:74" x14ac:dyDescent="0.2">
      <c r="BK106" s="406"/>
      <c r="BL106" s="406"/>
      <c r="BM106" s="406"/>
      <c r="BN106" s="406"/>
      <c r="BO106" s="406"/>
      <c r="BP106" s="406"/>
      <c r="BQ106" s="406"/>
      <c r="BR106" s="406"/>
      <c r="BS106" s="406"/>
      <c r="BT106" s="406"/>
      <c r="BU106" s="406"/>
      <c r="BV106" s="406"/>
    </row>
    <row r="107" spans="63:74" x14ac:dyDescent="0.2">
      <c r="BK107" s="406"/>
      <c r="BL107" s="406"/>
      <c r="BM107" s="406"/>
      <c r="BN107" s="406"/>
      <c r="BO107" s="406"/>
      <c r="BP107" s="406"/>
      <c r="BQ107" s="406"/>
      <c r="BR107" s="406"/>
      <c r="BS107" s="406"/>
      <c r="BT107" s="406"/>
      <c r="BU107" s="406"/>
      <c r="BV107" s="406"/>
    </row>
    <row r="108" spans="63:74" x14ac:dyDescent="0.2">
      <c r="BK108" s="406"/>
      <c r="BL108" s="406"/>
      <c r="BM108" s="406"/>
      <c r="BN108" s="406"/>
      <c r="BO108" s="406"/>
      <c r="BP108" s="406"/>
      <c r="BQ108" s="406"/>
      <c r="BR108" s="406"/>
      <c r="BS108" s="406"/>
      <c r="BT108" s="406"/>
      <c r="BU108" s="406"/>
      <c r="BV108" s="406"/>
    </row>
    <row r="109" spans="63:74" x14ac:dyDescent="0.2">
      <c r="BK109" s="406"/>
      <c r="BL109" s="406"/>
      <c r="BM109" s="406"/>
      <c r="BN109" s="406"/>
      <c r="BO109" s="406"/>
      <c r="BP109" s="406"/>
      <c r="BQ109" s="406"/>
      <c r="BR109" s="406"/>
      <c r="BS109" s="406"/>
      <c r="BT109" s="406"/>
      <c r="BU109" s="406"/>
      <c r="BV109" s="406"/>
    </row>
    <row r="110" spans="63:74" x14ac:dyDescent="0.2">
      <c r="BK110" s="406"/>
      <c r="BL110" s="406"/>
      <c r="BM110" s="406"/>
      <c r="BN110" s="406"/>
      <c r="BO110" s="406"/>
      <c r="BP110" s="406"/>
      <c r="BQ110" s="406"/>
      <c r="BR110" s="406"/>
      <c r="BS110" s="406"/>
      <c r="BT110" s="406"/>
      <c r="BU110" s="406"/>
      <c r="BV110" s="406"/>
    </row>
    <row r="111" spans="63:74" x14ac:dyDescent="0.2">
      <c r="BK111" s="406"/>
      <c r="BL111" s="406"/>
      <c r="BM111" s="406"/>
      <c r="BN111" s="406"/>
      <c r="BO111" s="406"/>
      <c r="BP111" s="406"/>
      <c r="BQ111" s="406"/>
      <c r="BR111" s="406"/>
      <c r="BS111" s="406"/>
      <c r="BT111" s="406"/>
      <c r="BU111" s="406"/>
      <c r="BV111" s="406"/>
    </row>
    <row r="112" spans="63:74" x14ac:dyDescent="0.2">
      <c r="BK112" s="406"/>
      <c r="BL112" s="406"/>
      <c r="BM112" s="406"/>
      <c r="BN112" s="406"/>
      <c r="BO112" s="406"/>
      <c r="BP112" s="406"/>
      <c r="BQ112" s="406"/>
      <c r="BR112" s="406"/>
      <c r="BS112" s="406"/>
      <c r="BT112" s="406"/>
      <c r="BU112" s="406"/>
      <c r="BV112" s="406"/>
    </row>
    <row r="113" spans="63:74" x14ac:dyDescent="0.2">
      <c r="BK113" s="406"/>
      <c r="BL113" s="406"/>
      <c r="BM113" s="406"/>
      <c r="BN113" s="406"/>
      <c r="BO113" s="406"/>
      <c r="BP113" s="406"/>
      <c r="BQ113" s="406"/>
      <c r="BR113" s="406"/>
      <c r="BS113" s="406"/>
      <c r="BT113" s="406"/>
      <c r="BU113" s="406"/>
      <c r="BV113" s="406"/>
    </row>
    <row r="114" spans="63:74" x14ac:dyDescent="0.2">
      <c r="BK114" s="406"/>
      <c r="BL114" s="406"/>
      <c r="BM114" s="406"/>
      <c r="BN114" s="406"/>
      <c r="BO114" s="406"/>
      <c r="BP114" s="406"/>
      <c r="BQ114" s="406"/>
      <c r="BR114" s="406"/>
      <c r="BS114" s="406"/>
      <c r="BT114" s="406"/>
      <c r="BU114" s="406"/>
      <c r="BV114" s="406"/>
    </row>
    <row r="115" spans="63:74" x14ac:dyDescent="0.2">
      <c r="BK115" s="406"/>
      <c r="BL115" s="406"/>
      <c r="BM115" s="406"/>
      <c r="BN115" s="406"/>
      <c r="BO115" s="406"/>
      <c r="BP115" s="406"/>
      <c r="BQ115" s="406"/>
      <c r="BR115" s="406"/>
      <c r="BS115" s="406"/>
      <c r="BT115" s="406"/>
      <c r="BU115" s="406"/>
      <c r="BV115" s="406"/>
    </row>
    <row r="116" spans="63:74" x14ac:dyDescent="0.2">
      <c r="BK116" s="406"/>
      <c r="BL116" s="406"/>
      <c r="BM116" s="406"/>
      <c r="BN116" s="406"/>
      <c r="BO116" s="406"/>
      <c r="BP116" s="406"/>
      <c r="BQ116" s="406"/>
      <c r="BR116" s="406"/>
      <c r="BS116" s="406"/>
      <c r="BT116" s="406"/>
      <c r="BU116" s="406"/>
      <c r="BV116" s="406"/>
    </row>
    <row r="117" spans="63:74" x14ac:dyDescent="0.2">
      <c r="BK117" s="406"/>
      <c r="BL117" s="406"/>
      <c r="BM117" s="406"/>
      <c r="BN117" s="406"/>
      <c r="BO117" s="406"/>
      <c r="BP117" s="406"/>
      <c r="BQ117" s="406"/>
      <c r="BR117" s="406"/>
      <c r="BS117" s="406"/>
      <c r="BT117" s="406"/>
      <c r="BU117" s="406"/>
      <c r="BV117" s="406"/>
    </row>
    <row r="118" spans="63:74" x14ac:dyDescent="0.2">
      <c r="BK118" s="406"/>
      <c r="BL118" s="406"/>
      <c r="BM118" s="406"/>
      <c r="BN118" s="406"/>
      <c r="BO118" s="406"/>
      <c r="BP118" s="406"/>
      <c r="BQ118" s="406"/>
      <c r="BR118" s="406"/>
      <c r="BS118" s="406"/>
      <c r="BT118" s="406"/>
      <c r="BU118" s="406"/>
      <c r="BV118" s="406"/>
    </row>
    <row r="119" spans="63:74" x14ac:dyDescent="0.2">
      <c r="BK119" s="406"/>
      <c r="BL119" s="406"/>
      <c r="BM119" s="406"/>
      <c r="BN119" s="406"/>
      <c r="BO119" s="406"/>
      <c r="BP119" s="406"/>
      <c r="BQ119" s="406"/>
      <c r="BR119" s="406"/>
      <c r="BS119" s="406"/>
      <c r="BT119" s="406"/>
      <c r="BU119" s="406"/>
      <c r="BV119" s="406"/>
    </row>
    <row r="120" spans="63:74" x14ac:dyDescent="0.2">
      <c r="BK120" s="406"/>
      <c r="BL120" s="406"/>
      <c r="BM120" s="406"/>
      <c r="BN120" s="406"/>
      <c r="BO120" s="406"/>
      <c r="BP120" s="406"/>
      <c r="BQ120" s="406"/>
      <c r="BR120" s="406"/>
      <c r="BS120" s="406"/>
      <c r="BT120" s="406"/>
      <c r="BU120" s="406"/>
      <c r="BV120" s="406"/>
    </row>
    <row r="121" spans="63:74" x14ac:dyDescent="0.2">
      <c r="BK121" s="406"/>
      <c r="BL121" s="406"/>
      <c r="BM121" s="406"/>
      <c r="BN121" s="406"/>
      <c r="BO121" s="406"/>
      <c r="BP121" s="406"/>
      <c r="BQ121" s="406"/>
      <c r="BR121" s="406"/>
      <c r="BS121" s="406"/>
      <c r="BT121" s="406"/>
      <c r="BU121" s="406"/>
      <c r="BV121" s="406"/>
    </row>
    <row r="122" spans="63:74" x14ac:dyDescent="0.2">
      <c r="BK122" s="406"/>
      <c r="BL122" s="406"/>
      <c r="BM122" s="406"/>
      <c r="BN122" s="406"/>
      <c r="BO122" s="406"/>
      <c r="BP122" s="406"/>
      <c r="BQ122" s="406"/>
      <c r="BR122" s="406"/>
      <c r="BS122" s="406"/>
      <c r="BT122" s="406"/>
      <c r="BU122" s="406"/>
      <c r="BV122" s="406"/>
    </row>
    <row r="123" spans="63:74" x14ac:dyDescent="0.2">
      <c r="BK123" s="406"/>
      <c r="BL123" s="406"/>
      <c r="BM123" s="406"/>
      <c r="BN123" s="406"/>
      <c r="BO123" s="406"/>
      <c r="BP123" s="406"/>
      <c r="BQ123" s="406"/>
      <c r="BR123" s="406"/>
      <c r="BS123" s="406"/>
      <c r="BT123" s="406"/>
      <c r="BU123" s="406"/>
      <c r="BV123" s="406"/>
    </row>
    <row r="124" spans="63:74" x14ac:dyDescent="0.2">
      <c r="BK124" s="406"/>
      <c r="BL124" s="406"/>
      <c r="BM124" s="406"/>
      <c r="BN124" s="406"/>
      <c r="BO124" s="406"/>
      <c r="BP124" s="406"/>
      <c r="BQ124" s="406"/>
      <c r="BR124" s="406"/>
      <c r="BS124" s="406"/>
      <c r="BT124" s="406"/>
      <c r="BU124" s="406"/>
      <c r="BV124" s="406"/>
    </row>
    <row r="125" spans="63:74" x14ac:dyDescent="0.2">
      <c r="BK125" s="406"/>
      <c r="BL125" s="406"/>
      <c r="BM125" s="406"/>
      <c r="BN125" s="406"/>
      <c r="BO125" s="406"/>
      <c r="BP125" s="406"/>
      <c r="BQ125" s="406"/>
      <c r="BR125" s="406"/>
      <c r="BS125" s="406"/>
      <c r="BT125" s="406"/>
      <c r="BU125" s="406"/>
      <c r="BV125" s="406"/>
    </row>
    <row r="126" spans="63:74" x14ac:dyDescent="0.2">
      <c r="BK126" s="406"/>
      <c r="BL126" s="406"/>
      <c r="BM126" s="406"/>
      <c r="BN126" s="406"/>
      <c r="BO126" s="406"/>
      <c r="BP126" s="406"/>
      <c r="BQ126" s="406"/>
      <c r="BR126" s="406"/>
      <c r="BS126" s="406"/>
      <c r="BT126" s="406"/>
      <c r="BU126" s="406"/>
      <c r="BV126" s="406"/>
    </row>
    <row r="127" spans="63:74" x14ac:dyDescent="0.2">
      <c r="BK127" s="406"/>
      <c r="BL127" s="406"/>
      <c r="BM127" s="406"/>
      <c r="BN127" s="406"/>
      <c r="BO127" s="406"/>
      <c r="BP127" s="406"/>
      <c r="BQ127" s="406"/>
      <c r="BR127" s="406"/>
      <c r="BS127" s="406"/>
      <c r="BT127" s="406"/>
      <c r="BU127" s="406"/>
      <c r="BV127" s="406"/>
    </row>
    <row r="128" spans="63:74" x14ac:dyDescent="0.2">
      <c r="BK128" s="406"/>
      <c r="BL128" s="406"/>
      <c r="BM128" s="406"/>
      <c r="BN128" s="406"/>
      <c r="BO128" s="406"/>
      <c r="BP128" s="406"/>
      <c r="BQ128" s="406"/>
      <c r="BR128" s="406"/>
      <c r="BS128" s="406"/>
      <c r="BT128" s="406"/>
      <c r="BU128" s="406"/>
      <c r="BV128" s="406"/>
    </row>
    <row r="129" spans="63:74" x14ac:dyDescent="0.2">
      <c r="BK129" s="406"/>
      <c r="BL129" s="406"/>
      <c r="BM129" s="406"/>
      <c r="BN129" s="406"/>
      <c r="BO129" s="406"/>
      <c r="BP129" s="406"/>
      <c r="BQ129" s="406"/>
      <c r="BR129" s="406"/>
      <c r="BS129" s="406"/>
      <c r="BT129" s="406"/>
      <c r="BU129" s="406"/>
      <c r="BV129" s="406"/>
    </row>
    <row r="130" spans="63:74" x14ac:dyDescent="0.2">
      <c r="BK130" s="406"/>
      <c r="BL130" s="406"/>
      <c r="BM130" s="406"/>
      <c r="BN130" s="406"/>
      <c r="BO130" s="406"/>
      <c r="BP130" s="406"/>
      <c r="BQ130" s="406"/>
      <c r="BR130" s="406"/>
      <c r="BS130" s="406"/>
      <c r="BT130" s="406"/>
      <c r="BU130" s="406"/>
      <c r="BV130" s="406"/>
    </row>
    <row r="131" spans="63:74" x14ac:dyDescent="0.2">
      <c r="BK131" s="406"/>
      <c r="BL131" s="406"/>
      <c r="BM131" s="406"/>
      <c r="BN131" s="406"/>
      <c r="BO131" s="406"/>
      <c r="BP131" s="406"/>
      <c r="BQ131" s="406"/>
      <c r="BR131" s="406"/>
      <c r="BS131" s="406"/>
      <c r="BT131" s="406"/>
      <c r="BU131" s="406"/>
      <c r="BV131" s="406"/>
    </row>
    <row r="132" spans="63:74" x14ac:dyDescent="0.2">
      <c r="BK132" s="406"/>
      <c r="BL132" s="406"/>
      <c r="BM132" s="406"/>
      <c r="BN132" s="406"/>
      <c r="BO132" s="406"/>
      <c r="BP132" s="406"/>
      <c r="BQ132" s="406"/>
      <c r="BR132" s="406"/>
      <c r="BS132" s="406"/>
      <c r="BT132" s="406"/>
      <c r="BU132" s="406"/>
      <c r="BV132" s="406"/>
    </row>
    <row r="133" spans="63:74" x14ac:dyDescent="0.2">
      <c r="BK133" s="406"/>
      <c r="BL133" s="406"/>
      <c r="BM133" s="406"/>
      <c r="BN133" s="406"/>
      <c r="BO133" s="406"/>
      <c r="BP133" s="406"/>
      <c r="BQ133" s="406"/>
      <c r="BR133" s="406"/>
      <c r="BS133" s="406"/>
      <c r="BT133" s="406"/>
      <c r="BU133" s="406"/>
      <c r="BV133" s="406"/>
    </row>
    <row r="134" spans="63:74" x14ac:dyDescent="0.2">
      <c r="BK134" s="406"/>
      <c r="BL134" s="406"/>
      <c r="BM134" s="406"/>
      <c r="BN134" s="406"/>
      <c r="BO134" s="406"/>
      <c r="BP134" s="406"/>
      <c r="BQ134" s="406"/>
      <c r="BR134" s="406"/>
      <c r="BS134" s="406"/>
      <c r="BT134" s="406"/>
      <c r="BU134" s="406"/>
      <c r="BV134" s="406"/>
    </row>
    <row r="135" spans="63:74" x14ac:dyDescent="0.2">
      <c r="BK135" s="406"/>
      <c r="BL135" s="406"/>
      <c r="BM135" s="406"/>
      <c r="BN135" s="406"/>
      <c r="BO135" s="406"/>
      <c r="BP135" s="406"/>
      <c r="BQ135" s="406"/>
      <c r="BR135" s="406"/>
      <c r="BS135" s="406"/>
      <c r="BT135" s="406"/>
      <c r="BU135" s="406"/>
      <c r="BV135" s="406"/>
    </row>
    <row r="136" spans="63:74" x14ac:dyDescent="0.2">
      <c r="BK136" s="406"/>
      <c r="BL136" s="406"/>
      <c r="BM136" s="406"/>
      <c r="BN136" s="406"/>
      <c r="BO136" s="406"/>
      <c r="BP136" s="406"/>
      <c r="BQ136" s="406"/>
      <c r="BR136" s="406"/>
      <c r="BS136" s="406"/>
      <c r="BT136" s="406"/>
      <c r="BU136" s="406"/>
      <c r="BV136" s="406"/>
    </row>
    <row r="137" spans="63:74" x14ac:dyDescent="0.2">
      <c r="BK137" s="406"/>
      <c r="BL137" s="406"/>
      <c r="BM137" s="406"/>
      <c r="BN137" s="406"/>
      <c r="BO137" s="406"/>
      <c r="BP137" s="406"/>
      <c r="BQ137" s="406"/>
      <c r="BR137" s="406"/>
      <c r="BS137" s="406"/>
      <c r="BT137" s="406"/>
      <c r="BU137" s="406"/>
      <c r="BV137" s="406"/>
    </row>
    <row r="138" spans="63:74" x14ac:dyDescent="0.2">
      <c r="BK138" s="406"/>
      <c r="BL138" s="406"/>
      <c r="BM138" s="406"/>
      <c r="BN138" s="406"/>
      <c r="BO138" s="406"/>
      <c r="BP138" s="406"/>
      <c r="BQ138" s="406"/>
      <c r="BR138" s="406"/>
      <c r="BS138" s="406"/>
      <c r="BT138" s="406"/>
      <c r="BU138" s="406"/>
      <c r="BV138" s="406"/>
    </row>
    <row r="139" spans="63:74" x14ac:dyDescent="0.2">
      <c r="BK139" s="406"/>
      <c r="BL139" s="406"/>
      <c r="BM139" s="406"/>
      <c r="BN139" s="406"/>
      <c r="BO139" s="406"/>
      <c r="BP139" s="406"/>
      <c r="BQ139" s="406"/>
      <c r="BR139" s="406"/>
      <c r="BS139" s="406"/>
      <c r="BT139" s="406"/>
      <c r="BU139" s="406"/>
      <c r="BV139" s="406"/>
    </row>
    <row r="140" spans="63:74" x14ac:dyDescent="0.2">
      <c r="BK140" s="406"/>
      <c r="BL140" s="406"/>
      <c r="BM140" s="406"/>
      <c r="BN140" s="406"/>
      <c r="BO140" s="406"/>
      <c r="BP140" s="406"/>
      <c r="BQ140" s="406"/>
      <c r="BR140" s="406"/>
      <c r="BS140" s="406"/>
      <c r="BT140" s="406"/>
      <c r="BU140" s="406"/>
      <c r="BV140" s="406"/>
    </row>
    <row r="141" spans="63:74" x14ac:dyDescent="0.2">
      <c r="BK141" s="406"/>
      <c r="BL141" s="406"/>
      <c r="BM141" s="406"/>
      <c r="BN141" s="406"/>
      <c r="BO141" s="406"/>
      <c r="BP141" s="406"/>
      <c r="BQ141" s="406"/>
      <c r="BR141" s="406"/>
      <c r="BS141" s="406"/>
      <c r="BT141" s="406"/>
      <c r="BU141" s="406"/>
      <c r="BV141" s="406"/>
    </row>
    <row r="142" spans="63:74" x14ac:dyDescent="0.2">
      <c r="BK142" s="406"/>
      <c r="BL142" s="406"/>
      <c r="BM142" s="406"/>
      <c r="BN142" s="406"/>
      <c r="BO142" s="406"/>
      <c r="BP142" s="406"/>
      <c r="BQ142" s="406"/>
      <c r="BR142" s="406"/>
      <c r="BS142" s="406"/>
      <c r="BT142" s="406"/>
      <c r="BU142" s="406"/>
      <c r="BV142" s="406"/>
    </row>
    <row r="143" spans="63:74" x14ac:dyDescent="0.2">
      <c r="BK143" s="406"/>
      <c r="BL143" s="406"/>
      <c r="BM143" s="406"/>
      <c r="BN143" s="406"/>
      <c r="BO143" s="406"/>
      <c r="BP143" s="406"/>
      <c r="BQ143" s="406"/>
      <c r="BR143" s="406"/>
      <c r="BS143" s="406"/>
      <c r="BT143" s="406"/>
      <c r="BU143" s="406"/>
      <c r="BV143" s="406"/>
    </row>
    <row r="144" spans="63:74" x14ac:dyDescent="0.2">
      <c r="BK144" s="406"/>
      <c r="BL144" s="406"/>
      <c r="BM144" s="406"/>
      <c r="BN144" s="406"/>
      <c r="BO144" s="406"/>
      <c r="BP144" s="406"/>
      <c r="BQ144" s="406"/>
      <c r="BR144" s="406"/>
      <c r="BS144" s="406"/>
      <c r="BT144" s="406"/>
      <c r="BU144" s="406"/>
      <c r="BV144" s="406"/>
    </row>
    <row r="145" spans="63:74" x14ac:dyDescent="0.2">
      <c r="BK145" s="406"/>
      <c r="BL145" s="406"/>
      <c r="BM145" s="406"/>
      <c r="BN145" s="406"/>
      <c r="BO145" s="406"/>
      <c r="BP145" s="406"/>
      <c r="BQ145" s="406"/>
      <c r="BR145" s="406"/>
      <c r="BS145" s="406"/>
      <c r="BT145" s="406"/>
      <c r="BU145" s="406"/>
      <c r="BV145" s="406"/>
    </row>
    <row r="146" spans="63:74" x14ac:dyDescent="0.2">
      <c r="BK146" s="406"/>
      <c r="BL146" s="406"/>
      <c r="BM146" s="406"/>
      <c r="BN146" s="406"/>
      <c r="BO146" s="406"/>
      <c r="BP146" s="406"/>
      <c r="BQ146" s="406"/>
      <c r="BR146" s="406"/>
      <c r="BS146" s="406"/>
      <c r="BT146" s="406"/>
      <c r="BU146" s="406"/>
      <c r="BV146" s="406"/>
    </row>
    <row r="147" spans="63:74" x14ac:dyDescent="0.2">
      <c r="BK147" s="406"/>
      <c r="BL147" s="406"/>
      <c r="BM147" s="406"/>
      <c r="BN147" s="406"/>
      <c r="BO147" s="406"/>
      <c r="BP147" s="406"/>
      <c r="BQ147" s="406"/>
      <c r="BR147" s="406"/>
      <c r="BS147" s="406"/>
      <c r="BT147" s="406"/>
      <c r="BU147" s="406"/>
      <c r="BV147" s="406"/>
    </row>
    <row r="148" spans="63:74" x14ac:dyDescent="0.2">
      <c r="BK148" s="406"/>
      <c r="BL148" s="406"/>
      <c r="BM148" s="406"/>
      <c r="BN148" s="406"/>
      <c r="BO148" s="406"/>
      <c r="BP148" s="406"/>
      <c r="BQ148" s="406"/>
      <c r="BR148" s="406"/>
      <c r="BS148" s="406"/>
      <c r="BT148" s="406"/>
      <c r="BU148" s="406"/>
      <c r="BV148" s="406"/>
    </row>
    <row r="149" spans="63:74" x14ac:dyDescent="0.2">
      <c r="BK149" s="406"/>
      <c r="BL149" s="406"/>
      <c r="BM149" s="406"/>
      <c r="BN149" s="406"/>
      <c r="BO149" s="406"/>
      <c r="BP149" s="406"/>
      <c r="BQ149" s="406"/>
      <c r="BR149" s="406"/>
      <c r="BS149" s="406"/>
      <c r="BT149" s="406"/>
      <c r="BU149" s="406"/>
      <c r="BV149" s="406"/>
    </row>
    <row r="150" spans="63:74" x14ac:dyDescent="0.2">
      <c r="BK150" s="406"/>
      <c r="BL150" s="406"/>
      <c r="BM150" s="406"/>
      <c r="BN150" s="406"/>
      <c r="BO150" s="406"/>
      <c r="BP150" s="406"/>
      <c r="BQ150" s="406"/>
      <c r="BR150" s="406"/>
      <c r="BS150" s="406"/>
      <c r="BT150" s="406"/>
      <c r="BU150" s="406"/>
      <c r="BV150" s="406"/>
    </row>
    <row r="151" spans="63:74" x14ac:dyDescent="0.2">
      <c r="BK151" s="406"/>
      <c r="BL151" s="406"/>
      <c r="BM151" s="406"/>
      <c r="BN151" s="406"/>
      <c r="BO151" s="406"/>
      <c r="BP151" s="406"/>
      <c r="BQ151" s="406"/>
      <c r="BR151" s="406"/>
      <c r="BS151" s="406"/>
      <c r="BT151" s="406"/>
      <c r="BU151" s="406"/>
      <c r="BV151" s="406"/>
    </row>
    <row r="152" spans="63:74" x14ac:dyDescent="0.2">
      <c r="BK152" s="406"/>
      <c r="BL152" s="406"/>
      <c r="BM152" s="406"/>
      <c r="BN152" s="406"/>
      <c r="BO152" s="406"/>
      <c r="BP152" s="406"/>
      <c r="BQ152" s="406"/>
      <c r="BR152" s="406"/>
      <c r="BS152" s="406"/>
      <c r="BT152" s="406"/>
      <c r="BU152" s="406"/>
      <c r="BV152" s="406"/>
    </row>
    <row r="153" spans="63:74" x14ac:dyDescent="0.2">
      <c r="BK153" s="406"/>
      <c r="BL153" s="406"/>
      <c r="BM153" s="406"/>
      <c r="BN153" s="406"/>
      <c r="BO153" s="406"/>
      <c r="BP153" s="406"/>
      <c r="BQ153" s="406"/>
      <c r="BR153" s="406"/>
      <c r="BS153" s="406"/>
      <c r="BT153" s="406"/>
      <c r="BU153" s="406"/>
      <c r="BV153" s="406"/>
    </row>
    <row r="154" spans="63:74" x14ac:dyDescent="0.2">
      <c r="BK154" s="406"/>
      <c r="BL154" s="406"/>
      <c r="BM154" s="406"/>
      <c r="BN154" s="406"/>
      <c r="BO154" s="406"/>
      <c r="BP154" s="406"/>
      <c r="BQ154" s="406"/>
      <c r="BR154" s="406"/>
      <c r="BS154" s="406"/>
      <c r="BT154" s="406"/>
      <c r="BU154" s="406"/>
      <c r="BV154" s="406"/>
    </row>
    <row r="155" spans="63:74" x14ac:dyDescent="0.2">
      <c r="BK155" s="406"/>
      <c r="BL155" s="406"/>
      <c r="BM155" s="406"/>
      <c r="BN155" s="406"/>
      <c r="BO155" s="406"/>
      <c r="BP155" s="406"/>
      <c r="BQ155" s="406"/>
      <c r="BR155" s="406"/>
      <c r="BS155" s="406"/>
      <c r="BT155" s="406"/>
      <c r="BU155" s="406"/>
      <c r="BV155" s="406"/>
    </row>
    <row r="156" spans="63:74" x14ac:dyDescent="0.2">
      <c r="BK156" s="406"/>
      <c r="BL156" s="406"/>
      <c r="BM156" s="406"/>
      <c r="BN156" s="406"/>
      <c r="BO156" s="406"/>
      <c r="BP156" s="406"/>
      <c r="BQ156" s="406"/>
      <c r="BR156" s="406"/>
      <c r="BS156" s="406"/>
      <c r="BT156" s="406"/>
      <c r="BU156" s="406"/>
      <c r="BV156" s="406"/>
    </row>
    <row r="157" spans="63:74" x14ac:dyDescent="0.2">
      <c r="BK157" s="406"/>
      <c r="BL157" s="406"/>
      <c r="BM157" s="406"/>
      <c r="BN157" s="406"/>
      <c r="BO157" s="406"/>
      <c r="BP157" s="406"/>
      <c r="BQ157" s="406"/>
      <c r="BR157" s="406"/>
      <c r="BS157" s="406"/>
      <c r="BT157" s="406"/>
      <c r="BU157" s="406"/>
      <c r="BV157" s="406"/>
    </row>
    <row r="158" spans="63:74" x14ac:dyDescent="0.2">
      <c r="BK158" s="406"/>
      <c r="BL158" s="406"/>
      <c r="BM158" s="406"/>
      <c r="BN158" s="406"/>
      <c r="BO158" s="406"/>
      <c r="BP158" s="406"/>
      <c r="BQ158" s="406"/>
      <c r="BR158" s="406"/>
      <c r="BS158" s="406"/>
      <c r="BT158" s="406"/>
      <c r="BU158" s="406"/>
      <c r="BV158" s="406"/>
    </row>
    <row r="159" spans="63:74" x14ac:dyDescent="0.2">
      <c r="BK159" s="406"/>
      <c r="BL159" s="406"/>
      <c r="BM159" s="406"/>
      <c r="BN159" s="406"/>
      <c r="BO159" s="406"/>
      <c r="BP159" s="406"/>
      <c r="BQ159" s="406"/>
      <c r="BR159" s="406"/>
      <c r="BS159" s="406"/>
      <c r="BT159" s="406"/>
      <c r="BU159" s="406"/>
      <c r="BV159" s="406"/>
    </row>
    <row r="160" spans="63:74" x14ac:dyDescent="0.2">
      <c r="BK160" s="406"/>
      <c r="BL160" s="406"/>
      <c r="BM160" s="406"/>
      <c r="BN160" s="406"/>
      <c r="BO160" s="406"/>
      <c r="BP160" s="406"/>
      <c r="BQ160" s="406"/>
      <c r="BR160" s="406"/>
      <c r="BS160" s="406"/>
      <c r="BT160" s="406"/>
      <c r="BU160" s="406"/>
      <c r="BV160" s="406"/>
    </row>
    <row r="161" spans="63:74" x14ac:dyDescent="0.2">
      <c r="BK161" s="406"/>
      <c r="BL161" s="406"/>
      <c r="BM161" s="406"/>
      <c r="BN161" s="406"/>
      <c r="BO161" s="406"/>
      <c r="BP161" s="406"/>
      <c r="BQ161" s="406"/>
      <c r="BR161" s="406"/>
      <c r="BS161" s="406"/>
      <c r="BT161" s="406"/>
      <c r="BU161" s="406"/>
      <c r="BV161" s="406"/>
    </row>
    <row r="162" spans="63:74" x14ac:dyDescent="0.2">
      <c r="BK162" s="406"/>
      <c r="BL162" s="406"/>
      <c r="BM162" s="406"/>
      <c r="BN162" s="406"/>
      <c r="BO162" s="406"/>
      <c r="BP162" s="406"/>
      <c r="BQ162" s="406"/>
      <c r="BR162" s="406"/>
      <c r="BS162" s="406"/>
      <c r="BT162" s="406"/>
      <c r="BU162" s="406"/>
      <c r="BV162" s="406"/>
    </row>
    <row r="163" spans="63:74" x14ac:dyDescent="0.2">
      <c r="BK163" s="406"/>
      <c r="BL163" s="406"/>
      <c r="BM163" s="406"/>
      <c r="BN163" s="406"/>
      <c r="BO163" s="406"/>
      <c r="BP163" s="406"/>
      <c r="BQ163" s="406"/>
      <c r="BR163" s="406"/>
      <c r="BS163" s="406"/>
      <c r="BT163" s="406"/>
      <c r="BU163" s="406"/>
      <c r="BV163" s="406"/>
    </row>
    <row r="164" spans="63:74" x14ac:dyDescent="0.2">
      <c r="BK164" s="406"/>
      <c r="BL164" s="406"/>
      <c r="BM164" s="406"/>
      <c r="BN164" s="406"/>
      <c r="BO164" s="406"/>
      <c r="BP164" s="406"/>
      <c r="BQ164" s="406"/>
      <c r="BR164" s="406"/>
      <c r="BS164" s="406"/>
      <c r="BT164" s="406"/>
      <c r="BU164" s="406"/>
      <c r="BV164" s="406"/>
    </row>
    <row r="165" spans="63:74" x14ac:dyDescent="0.2">
      <c r="BK165" s="406"/>
      <c r="BL165" s="406"/>
      <c r="BM165" s="406"/>
      <c r="BN165" s="406"/>
      <c r="BO165" s="406"/>
      <c r="BP165" s="406"/>
      <c r="BQ165" s="406"/>
      <c r="BR165" s="406"/>
      <c r="BS165" s="406"/>
      <c r="BT165" s="406"/>
      <c r="BU165" s="406"/>
      <c r="BV165" s="406"/>
    </row>
    <row r="166" spans="63:74" x14ac:dyDescent="0.2">
      <c r="BK166" s="406"/>
      <c r="BL166" s="406"/>
      <c r="BM166" s="406"/>
      <c r="BN166" s="406"/>
      <c r="BO166" s="406"/>
      <c r="BP166" s="406"/>
      <c r="BQ166" s="406"/>
      <c r="BR166" s="406"/>
      <c r="BS166" s="406"/>
      <c r="BT166" s="406"/>
      <c r="BU166" s="406"/>
      <c r="BV166" s="406"/>
    </row>
    <row r="167" spans="63:74" x14ac:dyDescent="0.2">
      <c r="BK167" s="406"/>
      <c r="BL167" s="406"/>
      <c r="BM167" s="406"/>
      <c r="BN167" s="406"/>
      <c r="BO167" s="406"/>
      <c r="BP167" s="406"/>
      <c r="BQ167" s="406"/>
      <c r="BR167" s="406"/>
      <c r="BS167" s="406"/>
      <c r="BT167" s="406"/>
      <c r="BU167" s="406"/>
      <c r="BV167" s="406"/>
    </row>
    <row r="168" spans="63:74" x14ac:dyDescent="0.2">
      <c r="BK168" s="406"/>
      <c r="BL168" s="406"/>
      <c r="BM168" s="406"/>
      <c r="BN168" s="406"/>
      <c r="BO168" s="406"/>
      <c r="BP168" s="406"/>
      <c r="BQ168" s="406"/>
      <c r="BR168" s="406"/>
      <c r="BS168" s="406"/>
      <c r="BT168" s="406"/>
      <c r="BU168" s="406"/>
      <c r="BV168" s="406"/>
    </row>
    <row r="169" spans="63:74" x14ac:dyDescent="0.2">
      <c r="BK169" s="406"/>
      <c r="BL169" s="406"/>
      <c r="BM169" s="406"/>
      <c r="BN169" s="406"/>
      <c r="BO169" s="406"/>
      <c r="BP169" s="406"/>
      <c r="BQ169" s="406"/>
      <c r="BR169" s="406"/>
      <c r="BS169" s="406"/>
      <c r="BT169" s="406"/>
      <c r="BU169" s="406"/>
      <c r="BV169" s="406"/>
    </row>
    <row r="170" spans="63:74" x14ac:dyDescent="0.2">
      <c r="BK170" s="406"/>
      <c r="BL170" s="406"/>
      <c r="BM170" s="406"/>
      <c r="BN170" s="406"/>
      <c r="BO170" s="406"/>
      <c r="BP170" s="406"/>
      <c r="BQ170" s="406"/>
      <c r="BR170" s="406"/>
      <c r="BS170" s="406"/>
      <c r="BT170" s="406"/>
      <c r="BU170" s="406"/>
      <c r="BV170" s="406"/>
    </row>
    <row r="171" spans="63:74" x14ac:dyDescent="0.2">
      <c r="BK171" s="406"/>
      <c r="BL171" s="406"/>
      <c r="BM171" s="406"/>
      <c r="BN171" s="406"/>
      <c r="BO171" s="406"/>
      <c r="BP171" s="406"/>
      <c r="BQ171" s="406"/>
      <c r="BR171" s="406"/>
      <c r="BS171" s="406"/>
      <c r="BT171" s="406"/>
      <c r="BU171" s="406"/>
      <c r="BV171" s="406"/>
    </row>
    <row r="172" spans="63:74" x14ac:dyDescent="0.2">
      <c r="BK172" s="406"/>
      <c r="BL172" s="406"/>
      <c r="BM172" s="406"/>
      <c r="BN172" s="406"/>
      <c r="BO172" s="406"/>
      <c r="BP172" s="406"/>
      <c r="BQ172" s="406"/>
      <c r="BR172" s="406"/>
      <c r="BS172" s="406"/>
      <c r="BT172" s="406"/>
      <c r="BU172" s="406"/>
      <c r="BV172" s="406"/>
    </row>
    <row r="173" spans="63:74" x14ac:dyDescent="0.2">
      <c r="BK173" s="406"/>
      <c r="BL173" s="406"/>
      <c r="BM173" s="406"/>
      <c r="BN173" s="406"/>
      <c r="BO173" s="406"/>
      <c r="BP173" s="406"/>
      <c r="BQ173" s="406"/>
      <c r="BR173" s="406"/>
      <c r="BS173" s="406"/>
      <c r="BT173" s="406"/>
      <c r="BU173" s="406"/>
      <c r="BV173" s="406"/>
    </row>
    <row r="174" spans="63:74" x14ac:dyDescent="0.2">
      <c r="BK174" s="406"/>
      <c r="BL174" s="406"/>
      <c r="BM174" s="406"/>
      <c r="BN174" s="406"/>
      <c r="BO174" s="406"/>
      <c r="BP174" s="406"/>
      <c r="BQ174" s="406"/>
      <c r="BR174" s="406"/>
      <c r="BS174" s="406"/>
      <c r="BT174" s="406"/>
      <c r="BU174" s="406"/>
      <c r="BV174" s="406"/>
    </row>
    <row r="175" spans="63:74" x14ac:dyDescent="0.2">
      <c r="BK175" s="406"/>
      <c r="BL175" s="406"/>
      <c r="BM175" s="406"/>
      <c r="BN175" s="406"/>
      <c r="BO175" s="406"/>
      <c r="BP175" s="406"/>
      <c r="BQ175" s="406"/>
      <c r="BR175" s="406"/>
      <c r="BS175" s="406"/>
      <c r="BT175" s="406"/>
      <c r="BU175" s="406"/>
      <c r="BV175" s="406"/>
    </row>
    <row r="176" spans="63:74" x14ac:dyDescent="0.2">
      <c r="BK176" s="406"/>
      <c r="BL176" s="406"/>
      <c r="BM176" s="406"/>
      <c r="BN176" s="406"/>
      <c r="BO176" s="406"/>
      <c r="BP176" s="406"/>
      <c r="BQ176" s="406"/>
      <c r="BR176" s="406"/>
      <c r="BS176" s="406"/>
      <c r="BT176" s="406"/>
      <c r="BU176" s="406"/>
      <c r="BV176" s="406"/>
    </row>
    <row r="177" spans="63:74" x14ac:dyDescent="0.2">
      <c r="BK177" s="406"/>
      <c r="BL177" s="406"/>
      <c r="BM177" s="406"/>
      <c r="BN177" s="406"/>
      <c r="BO177" s="406"/>
      <c r="BP177" s="406"/>
      <c r="BQ177" s="406"/>
      <c r="BR177" s="406"/>
      <c r="BS177" s="406"/>
      <c r="BT177" s="406"/>
      <c r="BU177" s="406"/>
      <c r="BV177" s="406"/>
    </row>
    <row r="178" spans="63:74" x14ac:dyDescent="0.2">
      <c r="BK178" s="406"/>
      <c r="BL178" s="406"/>
      <c r="BM178" s="406"/>
      <c r="BN178" s="406"/>
      <c r="BO178" s="406"/>
      <c r="BP178" s="406"/>
      <c r="BQ178" s="406"/>
      <c r="BR178" s="406"/>
      <c r="BS178" s="406"/>
      <c r="BT178" s="406"/>
      <c r="BU178" s="406"/>
      <c r="BV178" s="406"/>
    </row>
    <row r="179" spans="63:74" x14ac:dyDescent="0.2">
      <c r="BK179" s="406"/>
      <c r="BL179" s="406"/>
      <c r="BM179" s="406"/>
      <c r="BN179" s="406"/>
      <c r="BO179" s="406"/>
      <c r="BP179" s="406"/>
      <c r="BQ179" s="406"/>
      <c r="BR179" s="406"/>
      <c r="BS179" s="406"/>
      <c r="BT179" s="406"/>
      <c r="BU179" s="406"/>
      <c r="BV179" s="406"/>
    </row>
    <row r="180" spans="63:74" x14ac:dyDescent="0.2">
      <c r="BK180" s="406"/>
      <c r="BL180" s="406"/>
      <c r="BM180" s="406"/>
      <c r="BN180" s="406"/>
      <c r="BO180" s="406"/>
      <c r="BP180" s="406"/>
      <c r="BQ180" s="406"/>
      <c r="BR180" s="406"/>
      <c r="BS180" s="406"/>
      <c r="BT180" s="406"/>
      <c r="BU180" s="406"/>
      <c r="BV180" s="406"/>
    </row>
  </sheetData>
  <mergeCells count="15">
    <mergeCell ref="A1:A2"/>
    <mergeCell ref="AM3:AX3"/>
    <mergeCell ref="AY3:BJ3"/>
    <mergeCell ref="BK3:BV3"/>
    <mergeCell ref="B1:AL1"/>
    <mergeCell ref="C3:N3"/>
    <mergeCell ref="O3:Z3"/>
    <mergeCell ref="AA3:AL3"/>
    <mergeCell ref="B71:Q71"/>
    <mergeCell ref="B72:Q72"/>
    <mergeCell ref="B73:Q73"/>
    <mergeCell ref="B67:Q67"/>
    <mergeCell ref="B68:Q68"/>
    <mergeCell ref="B69:Q69"/>
    <mergeCell ref="B70:Q70"/>
  </mergeCells>
  <phoneticPr fontId="3" type="noConversion"/>
  <conditionalFormatting sqref="C69:Q69">
    <cfRule type="cellIs" dxfId="2" priority="1" stopIfTrue="1" operator="notEqual">
      <formula>C$68</formula>
    </cfRule>
  </conditionalFormatting>
  <hyperlinks>
    <hyperlink ref="A1:A2" location="Contents!A1" display="Table of Contents"/>
  </hyperlinks>
  <pageMargins left="0.25" right="0.25" top="0.25" bottom="0.25" header="0.5" footer="0.5"/>
  <pageSetup scale="7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AO5" activePane="bottomRight" state="frozen"/>
      <selection activeCell="BF63" sqref="BF63"/>
      <selection pane="topRight" activeCell="BF63" sqref="BF63"/>
      <selection pane="bottomLeft" activeCell="BF63" sqref="BF63"/>
      <selection pane="bottomRight" activeCell="BH32" sqref="BH32"/>
    </sheetView>
  </sheetViews>
  <sheetFormatPr defaultColWidth="9.5703125" defaultRowHeight="12" x14ac:dyDescent="0.15"/>
  <cols>
    <col min="1" max="1" width="8.5703125" style="2" customWidth="1"/>
    <col min="2" max="2" width="45.42578125" style="2" customWidth="1"/>
    <col min="3" max="50" width="6.5703125" style="2" customWidth="1"/>
    <col min="51" max="55" width="6.5703125" style="403" customWidth="1"/>
    <col min="56" max="58" width="6.5703125" style="662" customWidth="1"/>
    <col min="59" max="62" width="6.5703125" style="403" customWidth="1"/>
    <col min="63" max="74" width="6.5703125" style="2" customWidth="1"/>
    <col min="75" max="16384" width="9.5703125" style="2"/>
  </cols>
  <sheetData>
    <row r="1" spans="1:74" ht="15.75" customHeight="1" x14ac:dyDescent="0.2">
      <c r="A1" s="791" t="s">
        <v>990</v>
      </c>
      <c r="B1" s="830" t="s">
        <v>249</v>
      </c>
      <c r="C1" s="799"/>
      <c r="D1" s="799"/>
      <c r="E1" s="799"/>
      <c r="F1" s="799"/>
      <c r="G1" s="799"/>
      <c r="H1" s="799"/>
      <c r="I1" s="799"/>
      <c r="J1" s="799"/>
      <c r="K1" s="799"/>
      <c r="L1" s="799"/>
      <c r="M1" s="799"/>
      <c r="N1" s="799"/>
      <c r="O1" s="799"/>
      <c r="P1" s="799"/>
      <c r="Q1" s="799"/>
      <c r="R1" s="799"/>
      <c r="S1" s="799"/>
      <c r="T1" s="799"/>
      <c r="U1" s="799"/>
      <c r="V1" s="799"/>
      <c r="W1" s="799"/>
      <c r="X1" s="799"/>
      <c r="Y1" s="799"/>
      <c r="Z1" s="799"/>
      <c r="AA1" s="799"/>
      <c r="AB1" s="799"/>
      <c r="AC1" s="799"/>
      <c r="AD1" s="799"/>
      <c r="AE1" s="799"/>
      <c r="AF1" s="799"/>
      <c r="AG1" s="799"/>
      <c r="AH1" s="799"/>
      <c r="AI1" s="799"/>
      <c r="AJ1" s="799"/>
      <c r="AK1" s="799"/>
      <c r="AL1" s="799"/>
      <c r="AM1" s="305"/>
    </row>
    <row r="2" spans="1:74" s="5" customFormat="1" ht="12.75" x14ac:dyDescent="0.2">
      <c r="A2" s="792"/>
      <c r="B2" s="541" t="str">
        <f>"U.S. Energy Information Administration  |  Short-Term Energy Outlook  - "&amp;Dates!D1</f>
        <v>U.S. Energy Information Administration  |  Short-Term Energy Outlook  - January 2019</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6"/>
      <c r="AY2" s="530"/>
      <c r="AZ2" s="530"/>
      <c r="BA2" s="530"/>
      <c r="BB2" s="530"/>
      <c r="BC2" s="530"/>
      <c r="BD2" s="663"/>
      <c r="BE2" s="663"/>
      <c r="BF2" s="663"/>
      <c r="BG2" s="530"/>
      <c r="BH2" s="530"/>
      <c r="BI2" s="530"/>
      <c r="BJ2" s="530"/>
    </row>
    <row r="3" spans="1:74" s="12" customFormat="1" ht="12.75" x14ac:dyDescent="0.2">
      <c r="A3" s="14"/>
      <c r="B3" s="15"/>
      <c r="C3" s="800">
        <f>Dates!D3</f>
        <v>2015</v>
      </c>
      <c r="D3" s="796"/>
      <c r="E3" s="796"/>
      <c r="F3" s="796"/>
      <c r="G3" s="796"/>
      <c r="H3" s="796"/>
      <c r="I3" s="796"/>
      <c r="J3" s="796"/>
      <c r="K3" s="796"/>
      <c r="L3" s="796"/>
      <c r="M3" s="796"/>
      <c r="N3" s="797"/>
      <c r="O3" s="800">
        <f>C3+1</f>
        <v>2016</v>
      </c>
      <c r="P3" s="801"/>
      <c r="Q3" s="801"/>
      <c r="R3" s="801"/>
      <c r="S3" s="801"/>
      <c r="T3" s="801"/>
      <c r="U3" s="801"/>
      <c r="V3" s="801"/>
      <c r="W3" s="801"/>
      <c r="X3" s="796"/>
      <c r="Y3" s="796"/>
      <c r="Z3" s="797"/>
      <c r="AA3" s="793">
        <f>O3+1</f>
        <v>2017</v>
      </c>
      <c r="AB3" s="796"/>
      <c r="AC3" s="796"/>
      <c r="AD3" s="796"/>
      <c r="AE3" s="796"/>
      <c r="AF3" s="796"/>
      <c r="AG3" s="796"/>
      <c r="AH3" s="796"/>
      <c r="AI3" s="796"/>
      <c r="AJ3" s="796"/>
      <c r="AK3" s="796"/>
      <c r="AL3" s="797"/>
      <c r="AM3" s="793">
        <f>AA3+1</f>
        <v>2018</v>
      </c>
      <c r="AN3" s="796"/>
      <c r="AO3" s="796"/>
      <c r="AP3" s="796"/>
      <c r="AQ3" s="796"/>
      <c r="AR3" s="796"/>
      <c r="AS3" s="796"/>
      <c r="AT3" s="796"/>
      <c r="AU3" s="796"/>
      <c r="AV3" s="796"/>
      <c r="AW3" s="796"/>
      <c r="AX3" s="797"/>
      <c r="AY3" s="793">
        <f>AM3+1</f>
        <v>2019</v>
      </c>
      <c r="AZ3" s="794"/>
      <c r="BA3" s="794"/>
      <c r="BB3" s="794"/>
      <c r="BC3" s="794"/>
      <c r="BD3" s="794"/>
      <c r="BE3" s="794"/>
      <c r="BF3" s="794"/>
      <c r="BG3" s="794"/>
      <c r="BH3" s="794"/>
      <c r="BI3" s="794"/>
      <c r="BJ3" s="795"/>
      <c r="BK3" s="793">
        <f>AY3+1</f>
        <v>2020</v>
      </c>
      <c r="BL3" s="796"/>
      <c r="BM3" s="796"/>
      <c r="BN3" s="796"/>
      <c r="BO3" s="796"/>
      <c r="BP3" s="796"/>
      <c r="BQ3" s="796"/>
      <c r="BR3" s="796"/>
      <c r="BS3" s="796"/>
      <c r="BT3" s="796"/>
      <c r="BU3" s="796"/>
      <c r="BV3" s="797"/>
    </row>
    <row r="4" spans="1:74" s="12" customFormat="1" ht="11.25" x14ac:dyDescent="0.2">
      <c r="A4" s="16"/>
      <c r="B4" s="17"/>
      <c r="C4" s="18" t="s">
        <v>603</v>
      </c>
      <c r="D4" s="18" t="s">
        <v>604</v>
      </c>
      <c r="E4" s="18" t="s">
        <v>605</v>
      </c>
      <c r="F4" s="18" t="s">
        <v>606</v>
      </c>
      <c r="G4" s="18" t="s">
        <v>607</v>
      </c>
      <c r="H4" s="18" t="s">
        <v>608</v>
      </c>
      <c r="I4" s="18" t="s">
        <v>609</v>
      </c>
      <c r="J4" s="18" t="s">
        <v>610</v>
      </c>
      <c r="K4" s="18" t="s">
        <v>611</v>
      </c>
      <c r="L4" s="18" t="s">
        <v>612</v>
      </c>
      <c r="M4" s="18" t="s">
        <v>613</v>
      </c>
      <c r="N4" s="18" t="s">
        <v>614</v>
      </c>
      <c r="O4" s="18" t="s">
        <v>603</v>
      </c>
      <c r="P4" s="18" t="s">
        <v>604</v>
      </c>
      <c r="Q4" s="18" t="s">
        <v>605</v>
      </c>
      <c r="R4" s="18" t="s">
        <v>606</v>
      </c>
      <c r="S4" s="18" t="s">
        <v>607</v>
      </c>
      <c r="T4" s="18" t="s">
        <v>608</v>
      </c>
      <c r="U4" s="18" t="s">
        <v>609</v>
      </c>
      <c r="V4" s="18" t="s">
        <v>610</v>
      </c>
      <c r="W4" s="18" t="s">
        <v>611</v>
      </c>
      <c r="X4" s="18" t="s">
        <v>612</v>
      </c>
      <c r="Y4" s="18" t="s">
        <v>613</v>
      </c>
      <c r="Z4" s="18" t="s">
        <v>614</v>
      </c>
      <c r="AA4" s="18" t="s">
        <v>603</v>
      </c>
      <c r="AB4" s="18" t="s">
        <v>604</v>
      </c>
      <c r="AC4" s="18" t="s">
        <v>605</v>
      </c>
      <c r="AD4" s="18" t="s">
        <v>606</v>
      </c>
      <c r="AE4" s="18" t="s">
        <v>607</v>
      </c>
      <c r="AF4" s="18" t="s">
        <v>608</v>
      </c>
      <c r="AG4" s="18" t="s">
        <v>609</v>
      </c>
      <c r="AH4" s="18" t="s">
        <v>610</v>
      </c>
      <c r="AI4" s="18" t="s">
        <v>611</v>
      </c>
      <c r="AJ4" s="18" t="s">
        <v>612</v>
      </c>
      <c r="AK4" s="18" t="s">
        <v>613</v>
      </c>
      <c r="AL4" s="18" t="s">
        <v>614</v>
      </c>
      <c r="AM4" s="18" t="s">
        <v>603</v>
      </c>
      <c r="AN4" s="18" t="s">
        <v>604</v>
      </c>
      <c r="AO4" s="18" t="s">
        <v>605</v>
      </c>
      <c r="AP4" s="18" t="s">
        <v>606</v>
      </c>
      <c r="AQ4" s="18" t="s">
        <v>607</v>
      </c>
      <c r="AR4" s="18" t="s">
        <v>608</v>
      </c>
      <c r="AS4" s="18" t="s">
        <v>609</v>
      </c>
      <c r="AT4" s="18" t="s">
        <v>610</v>
      </c>
      <c r="AU4" s="18" t="s">
        <v>611</v>
      </c>
      <c r="AV4" s="18" t="s">
        <v>612</v>
      </c>
      <c r="AW4" s="18" t="s">
        <v>613</v>
      </c>
      <c r="AX4" s="18" t="s">
        <v>614</v>
      </c>
      <c r="AY4" s="18" t="s">
        <v>603</v>
      </c>
      <c r="AZ4" s="18" t="s">
        <v>604</v>
      </c>
      <c r="BA4" s="18" t="s">
        <v>605</v>
      </c>
      <c r="BB4" s="18" t="s">
        <v>606</v>
      </c>
      <c r="BC4" s="18" t="s">
        <v>607</v>
      </c>
      <c r="BD4" s="18" t="s">
        <v>608</v>
      </c>
      <c r="BE4" s="18" t="s">
        <v>609</v>
      </c>
      <c r="BF4" s="18" t="s">
        <v>610</v>
      </c>
      <c r="BG4" s="18" t="s">
        <v>611</v>
      </c>
      <c r="BH4" s="18" t="s">
        <v>612</v>
      </c>
      <c r="BI4" s="18" t="s">
        <v>613</v>
      </c>
      <c r="BJ4" s="18" t="s">
        <v>614</v>
      </c>
      <c r="BK4" s="18" t="s">
        <v>603</v>
      </c>
      <c r="BL4" s="18" t="s">
        <v>604</v>
      </c>
      <c r="BM4" s="18" t="s">
        <v>605</v>
      </c>
      <c r="BN4" s="18" t="s">
        <v>606</v>
      </c>
      <c r="BO4" s="18" t="s">
        <v>607</v>
      </c>
      <c r="BP4" s="18" t="s">
        <v>608</v>
      </c>
      <c r="BQ4" s="18" t="s">
        <v>609</v>
      </c>
      <c r="BR4" s="18" t="s">
        <v>610</v>
      </c>
      <c r="BS4" s="18" t="s">
        <v>611</v>
      </c>
      <c r="BT4" s="18" t="s">
        <v>612</v>
      </c>
      <c r="BU4" s="18" t="s">
        <v>613</v>
      </c>
      <c r="BV4" s="18" t="s">
        <v>614</v>
      </c>
    </row>
    <row r="5" spans="1:74" ht="11.1" customHeight="1" x14ac:dyDescent="0.2">
      <c r="A5" s="3"/>
      <c r="B5" s="7" t="s">
        <v>136</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27"/>
      <c r="AZ5" s="427"/>
      <c r="BA5" s="427"/>
      <c r="BB5" s="427"/>
      <c r="BC5" s="427"/>
      <c r="BD5" s="664"/>
      <c r="BE5" s="664"/>
      <c r="BF5" s="664"/>
      <c r="BG5" s="664"/>
      <c r="BH5" s="427"/>
      <c r="BI5" s="427"/>
      <c r="BJ5" s="427"/>
      <c r="BK5" s="427"/>
      <c r="BL5" s="427"/>
      <c r="BM5" s="427"/>
      <c r="BN5" s="427"/>
      <c r="BO5" s="427"/>
      <c r="BP5" s="427"/>
      <c r="BQ5" s="427"/>
      <c r="BR5" s="427"/>
      <c r="BS5" s="427"/>
      <c r="BT5" s="427"/>
      <c r="BU5" s="427"/>
      <c r="BV5" s="427"/>
    </row>
    <row r="6" spans="1:74" ht="11.1" customHeight="1" x14ac:dyDescent="0.2">
      <c r="A6" s="3" t="s">
        <v>961</v>
      </c>
      <c r="B6" s="182" t="s">
        <v>14</v>
      </c>
      <c r="C6" s="240">
        <v>136.6</v>
      </c>
      <c r="D6" s="240">
        <v>163.69999999999999</v>
      </c>
      <c r="E6" s="240">
        <v>177</v>
      </c>
      <c r="F6" s="240">
        <v>183.5</v>
      </c>
      <c r="G6" s="240">
        <v>208</v>
      </c>
      <c r="H6" s="240">
        <v>212.1</v>
      </c>
      <c r="I6" s="240">
        <v>207.2</v>
      </c>
      <c r="J6" s="240">
        <v>183.8</v>
      </c>
      <c r="K6" s="240">
        <v>160.9</v>
      </c>
      <c r="L6" s="240">
        <v>155.80000000000001</v>
      </c>
      <c r="M6" s="240">
        <v>142.6</v>
      </c>
      <c r="N6" s="240">
        <v>135.6</v>
      </c>
      <c r="O6" s="240">
        <v>118.7</v>
      </c>
      <c r="P6" s="240">
        <v>104.6</v>
      </c>
      <c r="Q6" s="240">
        <v>133.5</v>
      </c>
      <c r="R6" s="240">
        <v>147.6</v>
      </c>
      <c r="S6" s="240">
        <v>161.30000000000001</v>
      </c>
      <c r="T6" s="240">
        <v>164.3</v>
      </c>
      <c r="U6" s="240">
        <v>149</v>
      </c>
      <c r="V6" s="240">
        <v>150.80000000000001</v>
      </c>
      <c r="W6" s="240">
        <v>151.4</v>
      </c>
      <c r="X6" s="240">
        <v>156.80000000000001</v>
      </c>
      <c r="Y6" s="240">
        <v>142.69999999999999</v>
      </c>
      <c r="Z6" s="240">
        <v>158.5</v>
      </c>
      <c r="AA6" s="240">
        <v>162.69999999999999</v>
      </c>
      <c r="AB6" s="240">
        <v>162.5</v>
      </c>
      <c r="AC6" s="240">
        <v>163.4</v>
      </c>
      <c r="AD6" s="240">
        <v>172.3</v>
      </c>
      <c r="AE6" s="240">
        <v>166.8</v>
      </c>
      <c r="AF6" s="240">
        <v>157.4</v>
      </c>
      <c r="AG6" s="240">
        <v>162.1</v>
      </c>
      <c r="AH6" s="240">
        <v>171.1</v>
      </c>
      <c r="AI6" s="240">
        <v>182.6</v>
      </c>
      <c r="AJ6" s="240">
        <v>173</v>
      </c>
      <c r="AK6" s="240">
        <v>180.6</v>
      </c>
      <c r="AL6" s="240">
        <v>172</v>
      </c>
      <c r="AM6" s="240">
        <v>184.9</v>
      </c>
      <c r="AN6" s="240">
        <v>182.3</v>
      </c>
      <c r="AO6" s="240">
        <v>188.9</v>
      </c>
      <c r="AP6" s="240">
        <v>205.4</v>
      </c>
      <c r="AQ6" s="240">
        <v>220.5</v>
      </c>
      <c r="AR6" s="240">
        <v>213.5</v>
      </c>
      <c r="AS6" s="240">
        <v>214.8</v>
      </c>
      <c r="AT6" s="240">
        <v>211.8</v>
      </c>
      <c r="AU6" s="240">
        <v>213.6</v>
      </c>
      <c r="AV6" s="240">
        <v>209</v>
      </c>
      <c r="AW6" s="240">
        <v>166.1388</v>
      </c>
      <c r="AX6" s="240">
        <v>149.91149999999999</v>
      </c>
      <c r="AY6" s="333">
        <v>148.77500000000001</v>
      </c>
      <c r="AZ6" s="333">
        <v>155.68600000000001</v>
      </c>
      <c r="BA6" s="333">
        <v>167.8631</v>
      </c>
      <c r="BB6" s="333">
        <v>174.71719999999999</v>
      </c>
      <c r="BC6" s="333">
        <v>179.99039999999999</v>
      </c>
      <c r="BD6" s="333">
        <v>179.34370000000001</v>
      </c>
      <c r="BE6" s="333">
        <v>183.70439999999999</v>
      </c>
      <c r="BF6" s="333">
        <v>183.8963</v>
      </c>
      <c r="BG6" s="333">
        <v>179.4042</v>
      </c>
      <c r="BH6" s="333">
        <v>175.58850000000001</v>
      </c>
      <c r="BI6" s="333">
        <v>175.83609999999999</v>
      </c>
      <c r="BJ6" s="333">
        <v>164.154</v>
      </c>
      <c r="BK6" s="333">
        <v>169.74090000000001</v>
      </c>
      <c r="BL6" s="333">
        <v>183.89080000000001</v>
      </c>
      <c r="BM6" s="333">
        <v>191.92169999999999</v>
      </c>
      <c r="BN6" s="333">
        <v>194.99449999999999</v>
      </c>
      <c r="BO6" s="333">
        <v>197.44919999999999</v>
      </c>
      <c r="BP6" s="333">
        <v>198.80690000000001</v>
      </c>
      <c r="BQ6" s="333">
        <v>197.8912</v>
      </c>
      <c r="BR6" s="333">
        <v>190.93090000000001</v>
      </c>
      <c r="BS6" s="333">
        <v>185.5044</v>
      </c>
      <c r="BT6" s="333">
        <v>180.60220000000001</v>
      </c>
      <c r="BU6" s="333">
        <v>173.6326</v>
      </c>
      <c r="BV6" s="333">
        <v>172.64580000000001</v>
      </c>
    </row>
    <row r="7" spans="1:74" ht="11.1" customHeight="1" x14ac:dyDescent="0.2">
      <c r="A7" s="1"/>
      <c r="B7" s="7" t="s">
        <v>15</v>
      </c>
      <c r="C7" s="225"/>
      <c r="D7" s="225"/>
      <c r="E7" s="225"/>
      <c r="F7" s="225"/>
      <c r="G7" s="225"/>
      <c r="H7" s="225"/>
      <c r="I7" s="225"/>
      <c r="J7" s="225"/>
      <c r="K7" s="225"/>
      <c r="L7" s="225"/>
      <c r="M7" s="225"/>
      <c r="N7" s="225"/>
      <c r="O7" s="225"/>
      <c r="P7" s="225"/>
      <c r="Q7" s="225"/>
      <c r="R7" s="225"/>
      <c r="S7" s="225"/>
      <c r="T7" s="225"/>
      <c r="U7" s="225"/>
      <c r="V7" s="225"/>
      <c r="W7" s="225"/>
      <c r="X7" s="225"/>
      <c r="Y7" s="225"/>
      <c r="Z7" s="225"/>
      <c r="AA7" s="225"/>
      <c r="AB7" s="225"/>
      <c r="AC7" s="225"/>
      <c r="AD7" s="225"/>
      <c r="AE7" s="225"/>
      <c r="AF7" s="225"/>
      <c r="AG7" s="225"/>
      <c r="AH7" s="225"/>
      <c r="AI7" s="225"/>
      <c r="AJ7" s="225"/>
      <c r="AK7" s="225"/>
      <c r="AL7" s="225"/>
      <c r="AM7" s="225"/>
      <c r="AN7" s="225"/>
      <c r="AO7" s="225"/>
      <c r="AP7" s="225"/>
      <c r="AQ7" s="225"/>
      <c r="AR7" s="225"/>
      <c r="AS7" s="225"/>
      <c r="AT7" s="225"/>
      <c r="AU7" s="225"/>
      <c r="AV7" s="225"/>
      <c r="AW7" s="225"/>
      <c r="AX7" s="225"/>
      <c r="AY7" s="397"/>
      <c r="AZ7" s="397"/>
      <c r="BA7" s="397"/>
      <c r="BB7" s="397"/>
      <c r="BC7" s="397"/>
      <c r="BD7" s="397"/>
      <c r="BE7" s="397"/>
      <c r="BF7" s="397"/>
      <c r="BG7" s="397"/>
      <c r="BH7" s="397"/>
      <c r="BI7" s="397"/>
      <c r="BJ7" s="397"/>
      <c r="BK7" s="397"/>
      <c r="BL7" s="397"/>
      <c r="BM7" s="397"/>
      <c r="BN7" s="397"/>
      <c r="BO7" s="397"/>
      <c r="BP7" s="397"/>
      <c r="BQ7" s="397"/>
      <c r="BR7" s="397"/>
      <c r="BS7" s="397"/>
      <c r="BT7" s="397"/>
      <c r="BU7" s="397"/>
      <c r="BV7" s="397"/>
    </row>
    <row r="8" spans="1:74" ht="11.1" customHeight="1" x14ac:dyDescent="0.2">
      <c r="A8" s="1" t="s">
        <v>626</v>
      </c>
      <c r="B8" s="183" t="s">
        <v>547</v>
      </c>
      <c r="C8" s="240">
        <v>221.8</v>
      </c>
      <c r="D8" s="240">
        <v>220.9</v>
      </c>
      <c r="E8" s="240">
        <v>238.8</v>
      </c>
      <c r="F8" s="240">
        <v>241.67500000000001</v>
      </c>
      <c r="G8" s="240">
        <v>262.02499999999998</v>
      </c>
      <c r="H8" s="240">
        <v>271.2</v>
      </c>
      <c r="I8" s="240">
        <v>267.85000000000002</v>
      </c>
      <c r="J8" s="240">
        <v>247.36</v>
      </c>
      <c r="K8" s="240">
        <v>223.77500000000001</v>
      </c>
      <c r="L8" s="240">
        <v>216.47499999999999</v>
      </c>
      <c r="M8" s="240">
        <v>212.54</v>
      </c>
      <c r="N8" s="240">
        <v>204.17500000000001</v>
      </c>
      <c r="O8" s="240">
        <v>193.5</v>
      </c>
      <c r="P8" s="240">
        <v>177.14</v>
      </c>
      <c r="Q8" s="240">
        <v>190.52500000000001</v>
      </c>
      <c r="R8" s="240">
        <v>207.22499999999999</v>
      </c>
      <c r="S8" s="240">
        <v>223.68</v>
      </c>
      <c r="T8" s="240">
        <v>228.875</v>
      </c>
      <c r="U8" s="240">
        <v>217.65</v>
      </c>
      <c r="V8" s="240">
        <v>210.78</v>
      </c>
      <c r="W8" s="240">
        <v>217.875</v>
      </c>
      <c r="X8" s="240">
        <v>222.46</v>
      </c>
      <c r="Y8" s="240">
        <v>219.82499999999999</v>
      </c>
      <c r="Z8" s="240">
        <v>227.32499999999999</v>
      </c>
      <c r="AA8" s="240">
        <v>236.46</v>
      </c>
      <c r="AB8" s="240">
        <v>229.35</v>
      </c>
      <c r="AC8" s="240">
        <v>227.5</v>
      </c>
      <c r="AD8" s="240">
        <v>237.25</v>
      </c>
      <c r="AE8" s="240">
        <v>234.46</v>
      </c>
      <c r="AF8" s="240">
        <v>228.75</v>
      </c>
      <c r="AG8" s="240">
        <v>224.18</v>
      </c>
      <c r="AH8" s="240">
        <v>232.57499999999999</v>
      </c>
      <c r="AI8" s="240">
        <v>269.64999999999998</v>
      </c>
      <c r="AJ8" s="240">
        <v>249.58</v>
      </c>
      <c r="AK8" s="240">
        <v>251.42500000000001</v>
      </c>
      <c r="AL8" s="240">
        <v>245.5</v>
      </c>
      <c r="AM8" s="240">
        <v>253.04</v>
      </c>
      <c r="AN8" s="240">
        <v>257.72500000000002</v>
      </c>
      <c r="AO8" s="240">
        <v>254.27500000000001</v>
      </c>
      <c r="AP8" s="240">
        <v>270.26</v>
      </c>
      <c r="AQ8" s="240">
        <v>284.55</v>
      </c>
      <c r="AR8" s="240">
        <v>281.97500000000002</v>
      </c>
      <c r="AS8" s="240">
        <v>278.33999999999997</v>
      </c>
      <c r="AT8" s="240">
        <v>278.64999999999998</v>
      </c>
      <c r="AU8" s="240">
        <v>278.02499999999998</v>
      </c>
      <c r="AV8" s="240">
        <v>278.82</v>
      </c>
      <c r="AW8" s="240">
        <v>258.82499999999999</v>
      </c>
      <c r="AX8" s="240">
        <v>234.12</v>
      </c>
      <c r="AY8" s="333">
        <v>225.26410000000001</v>
      </c>
      <c r="AZ8" s="333">
        <v>225.56309999999999</v>
      </c>
      <c r="BA8" s="333">
        <v>232.39590000000001</v>
      </c>
      <c r="BB8" s="333">
        <v>238.80850000000001</v>
      </c>
      <c r="BC8" s="333">
        <v>245.33150000000001</v>
      </c>
      <c r="BD8" s="333">
        <v>248.75649999999999</v>
      </c>
      <c r="BE8" s="333">
        <v>252.0497</v>
      </c>
      <c r="BF8" s="333">
        <v>251.1103</v>
      </c>
      <c r="BG8" s="333">
        <v>251.5317</v>
      </c>
      <c r="BH8" s="333">
        <v>247.96170000000001</v>
      </c>
      <c r="BI8" s="333">
        <v>250.2704</v>
      </c>
      <c r="BJ8" s="333">
        <v>246.536</v>
      </c>
      <c r="BK8" s="333">
        <v>243.2362</v>
      </c>
      <c r="BL8" s="333">
        <v>251.29390000000001</v>
      </c>
      <c r="BM8" s="333">
        <v>257.82440000000003</v>
      </c>
      <c r="BN8" s="333">
        <v>261.07409999999999</v>
      </c>
      <c r="BO8" s="333">
        <v>264.76209999999998</v>
      </c>
      <c r="BP8" s="333">
        <v>269.59780000000001</v>
      </c>
      <c r="BQ8" s="333">
        <v>269.36939999999998</v>
      </c>
      <c r="BR8" s="333">
        <v>261.98239999999998</v>
      </c>
      <c r="BS8" s="333">
        <v>259.32659999999998</v>
      </c>
      <c r="BT8" s="333">
        <v>254.14330000000001</v>
      </c>
      <c r="BU8" s="333">
        <v>251.07470000000001</v>
      </c>
      <c r="BV8" s="333">
        <v>254.0941</v>
      </c>
    </row>
    <row r="9" spans="1:74" ht="11.1" customHeight="1" x14ac:dyDescent="0.2">
      <c r="A9" s="1" t="s">
        <v>627</v>
      </c>
      <c r="B9" s="183" t="s">
        <v>548</v>
      </c>
      <c r="C9" s="240">
        <v>194.45</v>
      </c>
      <c r="D9" s="240">
        <v>217.65</v>
      </c>
      <c r="E9" s="240">
        <v>235.42</v>
      </c>
      <c r="F9" s="240">
        <v>236.27500000000001</v>
      </c>
      <c r="G9" s="240">
        <v>256.47500000000002</v>
      </c>
      <c r="H9" s="240">
        <v>272.88</v>
      </c>
      <c r="I9" s="240">
        <v>267.77499999999998</v>
      </c>
      <c r="J9" s="240">
        <v>258.38</v>
      </c>
      <c r="K9" s="240">
        <v>230.52500000000001</v>
      </c>
      <c r="L9" s="240">
        <v>232.125</v>
      </c>
      <c r="M9" s="240">
        <v>207.6</v>
      </c>
      <c r="N9" s="240">
        <v>187.75</v>
      </c>
      <c r="O9" s="240">
        <v>175.57499999999999</v>
      </c>
      <c r="P9" s="240">
        <v>159.86000000000001</v>
      </c>
      <c r="Q9" s="240">
        <v>191</v>
      </c>
      <c r="R9" s="240">
        <v>202.67500000000001</v>
      </c>
      <c r="S9" s="240">
        <v>221.94</v>
      </c>
      <c r="T9" s="240">
        <v>238.4</v>
      </c>
      <c r="U9" s="240">
        <v>214.82499999999999</v>
      </c>
      <c r="V9" s="240">
        <v>214.18</v>
      </c>
      <c r="W9" s="240">
        <v>215.32499999999999</v>
      </c>
      <c r="X9" s="240">
        <v>214.62</v>
      </c>
      <c r="Y9" s="240">
        <v>203.22499999999999</v>
      </c>
      <c r="Z9" s="240">
        <v>218.52500000000001</v>
      </c>
      <c r="AA9" s="240">
        <v>227.22</v>
      </c>
      <c r="AB9" s="240">
        <v>219.85</v>
      </c>
      <c r="AC9" s="240">
        <v>222.22499999999999</v>
      </c>
      <c r="AD9" s="240">
        <v>233.42500000000001</v>
      </c>
      <c r="AE9" s="240">
        <v>228.12</v>
      </c>
      <c r="AF9" s="240">
        <v>223.05</v>
      </c>
      <c r="AG9" s="240">
        <v>220.68</v>
      </c>
      <c r="AH9" s="240">
        <v>228.47499999999999</v>
      </c>
      <c r="AI9" s="240">
        <v>247.32499999999999</v>
      </c>
      <c r="AJ9" s="240">
        <v>238.62</v>
      </c>
      <c r="AK9" s="240">
        <v>249.75</v>
      </c>
      <c r="AL9" s="240">
        <v>236.52500000000001</v>
      </c>
      <c r="AM9" s="240">
        <v>247.34</v>
      </c>
      <c r="AN9" s="240">
        <v>244.82499999999999</v>
      </c>
      <c r="AO9" s="240">
        <v>246.92500000000001</v>
      </c>
      <c r="AP9" s="240">
        <v>261.95999999999998</v>
      </c>
      <c r="AQ9" s="240">
        <v>280.27499999999998</v>
      </c>
      <c r="AR9" s="240">
        <v>279.32499999999999</v>
      </c>
      <c r="AS9" s="240">
        <v>276.89999999999998</v>
      </c>
      <c r="AT9" s="240">
        <v>275.27499999999998</v>
      </c>
      <c r="AU9" s="240">
        <v>275.52499999999998</v>
      </c>
      <c r="AV9" s="240">
        <v>274.77999999999997</v>
      </c>
      <c r="AW9" s="240">
        <v>246.17500000000001</v>
      </c>
      <c r="AX9" s="240">
        <v>212.58</v>
      </c>
      <c r="AY9" s="333">
        <v>208.375</v>
      </c>
      <c r="AZ9" s="333">
        <v>217.26130000000001</v>
      </c>
      <c r="BA9" s="333">
        <v>229.3373</v>
      </c>
      <c r="BB9" s="333">
        <v>235.11949999999999</v>
      </c>
      <c r="BC9" s="333">
        <v>243.93940000000001</v>
      </c>
      <c r="BD9" s="333">
        <v>250.0789</v>
      </c>
      <c r="BE9" s="333">
        <v>250.31469999999999</v>
      </c>
      <c r="BF9" s="333">
        <v>252.12989999999999</v>
      </c>
      <c r="BG9" s="333">
        <v>247.9161</v>
      </c>
      <c r="BH9" s="333">
        <v>246.01560000000001</v>
      </c>
      <c r="BI9" s="333">
        <v>244.72450000000001</v>
      </c>
      <c r="BJ9" s="333">
        <v>230.7433</v>
      </c>
      <c r="BK9" s="333">
        <v>233.40039999999999</v>
      </c>
      <c r="BL9" s="333">
        <v>248.86609999999999</v>
      </c>
      <c r="BM9" s="333">
        <v>256.3929</v>
      </c>
      <c r="BN9" s="333">
        <v>257.6309</v>
      </c>
      <c r="BO9" s="333">
        <v>262.97410000000002</v>
      </c>
      <c r="BP9" s="333">
        <v>270.99579999999997</v>
      </c>
      <c r="BQ9" s="333">
        <v>266.1182</v>
      </c>
      <c r="BR9" s="333">
        <v>261.05149999999998</v>
      </c>
      <c r="BS9" s="333">
        <v>255.42099999999999</v>
      </c>
      <c r="BT9" s="333">
        <v>252.58949999999999</v>
      </c>
      <c r="BU9" s="333">
        <v>244.1328</v>
      </c>
      <c r="BV9" s="333">
        <v>239.85130000000001</v>
      </c>
    </row>
    <row r="10" spans="1:74" ht="11.1" customHeight="1" x14ac:dyDescent="0.2">
      <c r="A10" s="1" t="s">
        <v>628</v>
      </c>
      <c r="B10" s="183" t="s">
        <v>549</v>
      </c>
      <c r="C10" s="240">
        <v>189.95</v>
      </c>
      <c r="D10" s="240">
        <v>200.67500000000001</v>
      </c>
      <c r="E10" s="240">
        <v>220.82</v>
      </c>
      <c r="F10" s="240">
        <v>222.95</v>
      </c>
      <c r="G10" s="240">
        <v>244.3</v>
      </c>
      <c r="H10" s="240">
        <v>254.56</v>
      </c>
      <c r="I10" s="240">
        <v>249.375</v>
      </c>
      <c r="J10" s="240">
        <v>230.96</v>
      </c>
      <c r="K10" s="240">
        <v>206.7</v>
      </c>
      <c r="L10" s="240">
        <v>200.85</v>
      </c>
      <c r="M10" s="240">
        <v>189.84</v>
      </c>
      <c r="N10" s="240">
        <v>178.625</v>
      </c>
      <c r="O10" s="240">
        <v>169.42500000000001</v>
      </c>
      <c r="P10" s="240">
        <v>155.28</v>
      </c>
      <c r="Q10" s="240">
        <v>175.42500000000001</v>
      </c>
      <c r="R10" s="240">
        <v>188.17500000000001</v>
      </c>
      <c r="S10" s="240">
        <v>202.46</v>
      </c>
      <c r="T10" s="240">
        <v>211.75</v>
      </c>
      <c r="U10" s="240">
        <v>202.65</v>
      </c>
      <c r="V10" s="240">
        <v>195.66</v>
      </c>
      <c r="W10" s="240">
        <v>197.72499999999999</v>
      </c>
      <c r="X10" s="240">
        <v>203.72</v>
      </c>
      <c r="Y10" s="240">
        <v>195.35</v>
      </c>
      <c r="Z10" s="240">
        <v>203</v>
      </c>
      <c r="AA10" s="240">
        <v>213.42</v>
      </c>
      <c r="AB10" s="240">
        <v>207.22499999999999</v>
      </c>
      <c r="AC10" s="240">
        <v>208.2</v>
      </c>
      <c r="AD10" s="240">
        <v>219.55</v>
      </c>
      <c r="AE10" s="240">
        <v>215.94</v>
      </c>
      <c r="AF10" s="240">
        <v>211.4</v>
      </c>
      <c r="AG10" s="240">
        <v>204.34</v>
      </c>
      <c r="AH10" s="240">
        <v>214.32499999999999</v>
      </c>
      <c r="AI10" s="240">
        <v>247.375</v>
      </c>
      <c r="AJ10" s="240">
        <v>228</v>
      </c>
      <c r="AK10" s="240">
        <v>227.45</v>
      </c>
      <c r="AL10" s="240">
        <v>220</v>
      </c>
      <c r="AM10" s="240">
        <v>228.24</v>
      </c>
      <c r="AN10" s="240">
        <v>230.625</v>
      </c>
      <c r="AO10" s="240">
        <v>230.92500000000001</v>
      </c>
      <c r="AP10" s="240">
        <v>249.64</v>
      </c>
      <c r="AQ10" s="240">
        <v>264.97500000000002</v>
      </c>
      <c r="AR10" s="240">
        <v>267.25</v>
      </c>
      <c r="AS10" s="240">
        <v>259.82</v>
      </c>
      <c r="AT10" s="240">
        <v>257.82499999999999</v>
      </c>
      <c r="AU10" s="240">
        <v>256.02499999999998</v>
      </c>
      <c r="AV10" s="240">
        <v>259.02</v>
      </c>
      <c r="AW10" s="240">
        <v>234.15</v>
      </c>
      <c r="AX10" s="240">
        <v>202.7</v>
      </c>
      <c r="AY10" s="333">
        <v>199.14410000000001</v>
      </c>
      <c r="AZ10" s="333">
        <v>203.96090000000001</v>
      </c>
      <c r="BA10" s="333">
        <v>215.1619</v>
      </c>
      <c r="BB10" s="333">
        <v>224.01060000000001</v>
      </c>
      <c r="BC10" s="333">
        <v>229.06819999999999</v>
      </c>
      <c r="BD10" s="333">
        <v>229.23759999999999</v>
      </c>
      <c r="BE10" s="333">
        <v>232.102</v>
      </c>
      <c r="BF10" s="333">
        <v>233.0061</v>
      </c>
      <c r="BG10" s="333">
        <v>228.35310000000001</v>
      </c>
      <c r="BH10" s="333">
        <v>225.49549999999999</v>
      </c>
      <c r="BI10" s="333">
        <v>225.19</v>
      </c>
      <c r="BJ10" s="333">
        <v>215.1114</v>
      </c>
      <c r="BK10" s="333">
        <v>219.15799999999999</v>
      </c>
      <c r="BL10" s="333">
        <v>231.1191</v>
      </c>
      <c r="BM10" s="333">
        <v>239.88329999999999</v>
      </c>
      <c r="BN10" s="333">
        <v>245.1045</v>
      </c>
      <c r="BO10" s="333">
        <v>247.22130000000001</v>
      </c>
      <c r="BP10" s="333">
        <v>248.55500000000001</v>
      </c>
      <c r="BQ10" s="333">
        <v>247.2302</v>
      </c>
      <c r="BR10" s="333">
        <v>241.38919999999999</v>
      </c>
      <c r="BS10" s="333">
        <v>234.83340000000001</v>
      </c>
      <c r="BT10" s="333">
        <v>230.7389</v>
      </c>
      <c r="BU10" s="333">
        <v>224.24799999999999</v>
      </c>
      <c r="BV10" s="333">
        <v>222.09520000000001</v>
      </c>
    </row>
    <row r="11" spans="1:74" ht="11.1" customHeight="1" x14ac:dyDescent="0.2">
      <c r="A11" s="1" t="s">
        <v>629</v>
      </c>
      <c r="B11" s="183" t="s">
        <v>550</v>
      </c>
      <c r="C11" s="240">
        <v>197.02500000000001</v>
      </c>
      <c r="D11" s="240">
        <v>196.22499999999999</v>
      </c>
      <c r="E11" s="240">
        <v>225.18</v>
      </c>
      <c r="F11" s="240">
        <v>239.375</v>
      </c>
      <c r="G11" s="240">
        <v>265.42500000000001</v>
      </c>
      <c r="H11" s="240">
        <v>277.2</v>
      </c>
      <c r="I11" s="240">
        <v>283.125</v>
      </c>
      <c r="J11" s="240">
        <v>280.98</v>
      </c>
      <c r="K11" s="240">
        <v>263.95</v>
      </c>
      <c r="L11" s="240">
        <v>238.97499999999999</v>
      </c>
      <c r="M11" s="240">
        <v>214.02</v>
      </c>
      <c r="N11" s="240">
        <v>199.375</v>
      </c>
      <c r="O11" s="240">
        <v>191.92500000000001</v>
      </c>
      <c r="P11" s="240">
        <v>172.44</v>
      </c>
      <c r="Q11" s="240">
        <v>187.5</v>
      </c>
      <c r="R11" s="240">
        <v>204.1</v>
      </c>
      <c r="S11" s="240">
        <v>224.8</v>
      </c>
      <c r="T11" s="240">
        <v>232.125</v>
      </c>
      <c r="U11" s="240">
        <v>228.32499999999999</v>
      </c>
      <c r="V11" s="240">
        <v>223.68</v>
      </c>
      <c r="W11" s="240">
        <v>226.3</v>
      </c>
      <c r="X11" s="240">
        <v>226.68</v>
      </c>
      <c r="Y11" s="240">
        <v>220.85</v>
      </c>
      <c r="Z11" s="240">
        <v>213.8</v>
      </c>
      <c r="AA11" s="240">
        <v>225.36</v>
      </c>
      <c r="AB11" s="240">
        <v>224.7</v>
      </c>
      <c r="AC11" s="240">
        <v>229.97499999999999</v>
      </c>
      <c r="AD11" s="240">
        <v>235.47499999999999</v>
      </c>
      <c r="AE11" s="240">
        <v>239.68</v>
      </c>
      <c r="AF11" s="240">
        <v>241.4</v>
      </c>
      <c r="AG11" s="240">
        <v>234</v>
      </c>
      <c r="AH11" s="240">
        <v>243.45</v>
      </c>
      <c r="AI11" s="240">
        <v>259.95</v>
      </c>
      <c r="AJ11" s="240">
        <v>253.58</v>
      </c>
      <c r="AK11" s="240">
        <v>254</v>
      </c>
      <c r="AL11" s="240">
        <v>249.35</v>
      </c>
      <c r="AM11" s="240">
        <v>245.76</v>
      </c>
      <c r="AN11" s="240">
        <v>248.65</v>
      </c>
      <c r="AO11" s="240">
        <v>245.77500000000001</v>
      </c>
      <c r="AP11" s="240">
        <v>270.94</v>
      </c>
      <c r="AQ11" s="240">
        <v>292.55</v>
      </c>
      <c r="AR11" s="240">
        <v>298.05</v>
      </c>
      <c r="AS11" s="240">
        <v>294.72000000000003</v>
      </c>
      <c r="AT11" s="240">
        <v>295.625</v>
      </c>
      <c r="AU11" s="240">
        <v>301.07499999999999</v>
      </c>
      <c r="AV11" s="240">
        <v>298.04000000000002</v>
      </c>
      <c r="AW11" s="240">
        <v>286.25</v>
      </c>
      <c r="AX11" s="240">
        <v>257.22000000000003</v>
      </c>
      <c r="AY11" s="333">
        <v>221.5429</v>
      </c>
      <c r="AZ11" s="333">
        <v>216.41079999999999</v>
      </c>
      <c r="BA11" s="333">
        <v>228.04580000000001</v>
      </c>
      <c r="BB11" s="333">
        <v>235.5462</v>
      </c>
      <c r="BC11" s="333">
        <v>246.16650000000001</v>
      </c>
      <c r="BD11" s="333">
        <v>248.30969999999999</v>
      </c>
      <c r="BE11" s="333">
        <v>254.06899999999999</v>
      </c>
      <c r="BF11" s="333">
        <v>260.73309999999998</v>
      </c>
      <c r="BG11" s="333">
        <v>258.62349999999998</v>
      </c>
      <c r="BH11" s="333">
        <v>254.8623</v>
      </c>
      <c r="BI11" s="333">
        <v>250.78540000000001</v>
      </c>
      <c r="BJ11" s="333">
        <v>233.67769999999999</v>
      </c>
      <c r="BK11" s="333">
        <v>226.53469999999999</v>
      </c>
      <c r="BL11" s="333">
        <v>236.02010000000001</v>
      </c>
      <c r="BM11" s="333">
        <v>251.49529999999999</v>
      </c>
      <c r="BN11" s="333">
        <v>258.36599999999999</v>
      </c>
      <c r="BO11" s="333">
        <v>266.35250000000002</v>
      </c>
      <c r="BP11" s="333">
        <v>268.10309999999998</v>
      </c>
      <c r="BQ11" s="333">
        <v>271.50740000000002</v>
      </c>
      <c r="BR11" s="333">
        <v>272.96730000000002</v>
      </c>
      <c r="BS11" s="333">
        <v>267.2244</v>
      </c>
      <c r="BT11" s="333">
        <v>261.4753</v>
      </c>
      <c r="BU11" s="333">
        <v>253.06190000000001</v>
      </c>
      <c r="BV11" s="333">
        <v>239.07</v>
      </c>
    </row>
    <row r="12" spans="1:74" ht="11.1" customHeight="1" x14ac:dyDescent="0.2">
      <c r="A12" s="1" t="s">
        <v>630</v>
      </c>
      <c r="B12" s="183" t="s">
        <v>551</v>
      </c>
      <c r="C12" s="240">
        <v>244.57499999999999</v>
      </c>
      <c r="D12" s="240">
        <v>254.55</v>
      </c>
      <c r="E12" s="240">
        <v>309.5</v>
      </c>
      <c r="F12" s="240">
        <v>300.64999999999998</v>
      </c>
      <c r="G12" s="240">
        <v>346.5</v>
      </c>
      <c r="H12" s="240">
        <v>335.86</v>
      </c>
      <c r="I12" s="240">
        <v>350.875</v>
      </c>
      <c r="J12" s="240">
        <v>332.98</v>
      </c>
      <c r="K12" s="240">
        <v>295.75</v>
      </c>
      <c r="L12" s="240">
        <v>272.72500000000002</v>
      </c>
      <c r="M12" s="240">
        <v>261.58</v>
      </c>
      <c r="N12" s="240">
        <v>256.27499999999998</v>
      </c>
      <c r="O12" s="240">
        <v>256.875</v>
      </c>
      <c r="P12" s="240">
        <v>225.06</v>
      </c>
      <c r="Q12" s="240">
        <v>242.2</v>
      </c>
      <c r="R12" s="240">
        <v>258.25</v>
      </c>
      <c r="S12" s="240">
        <v>264.88</v>
      </c>
      <c r="T12" s="240">
        <v>272.57499999999999</v>
      </c>
      <c r="U12" s="240">
        <v>272.02499999999998</v>
      </c>
      <c r="V12" s="240">
        <v>257.72000000000003</v>
      </c>
      <c r="W12" s="240">
        <v>263.17500000000001</v>
      </c>
      <c r="X12" s="240">
        <v>268.2</v>
      </c>
      <c r="Y12" s="240">
        <v>262.35000000000002</v>
      </c>
      <c r="Z12" s="240">
        <v>257.05</v>
      </c>
      <c r="AA12" s="240">
        <v>267.36</v>
      </c>
      <c r="AB12" s="240">
        <v>274.45</v>
      </c>
      <c r="AC12" s="240">
        <v>284.5</v>
      </c>
      <c r="AD12" s="240">
        <v>287.5</v>
      </c>
      <c r="AE12" s="240">
        <v>290.12</v>
      </c>
      <c r="AF12" s="240">
        <v>288</v>
      </c>
      <c r="AG12" s="240">
        <v>281.64</v>
      </c>
      <c r="AH12" s="240">
        <v>287.39999999999998</v>
      </c>
      <c r="AI12" s="240">
        <v>302.02499999999998</v>
      </c>
      <c r="AJ12" s="240">
        <v>294.26</v>
      </c>
      <c r="AK12" s="240">
        <v>305.47500000000002</v>
      </c>
      <c r="AL12" s="240">
        <v>297.67500000000001</v>
      </c>
      <c r="AM12" s="240">
        <v>302.18</v>
      </c>
      <c r="AN12" s="240">
        <v>313.82499999999999</v>
      </c>
      <c r="AO12" s="240">
        <v>320</v>
      </c>
      <c r="AP12" s="240">
        <v>336.94</v>
      </c>
      <c r="AQ12" s="240">
        <v>344.17500000000001</v>
      </c>
      <c r="AR12" s="240">
        <v>343.875</v>
      </c>
      <c r="AS12" s="240">
        <v>337.44</v>
      </c>
      <c r="AT12" s="240">
        <v>332.2</v>
      </c>
      <c r="AU12" s="240">
        <v>333.97500000000002</v>
      </c>
      <c r="AV12" s="240">
        <v>347.24</v>
      </c>
      <c r="AW12" s="240">
        <v>337.67500000000001</v>
      </c>
      <c r="AX12" s="240">
        <v>313.26</v>
      </c>
      <c r="AY12" s="333">
        <v>271.30160000000001</v>
      </c>
      <c r="AZ12" s="333">
        <v>270.62009999999998</v>
      </c>
      <c r="BA12" s="333">
        <v>285.36610000000002</v>
      </c>
      <c r="BB12" s="333">
        <v>297.76920000000001</v>
      </c>
      <c r="BC12" s="333">
        <v>306.19540000000001</v>
      </c>
      <c r="BD12" s="333">
        <v>308.44189999999998</v>
      </c>
      <c r="BE12" s="333">
        <v>310.22000000000003</v>
      </c>
      <c r="BF12" s="333">
        <v>308.99040000000002</v>
      </c>
      <c r="BG12" s="333">
        <v>302.63290000000001</v>
      </c>
      <c r="BH12" s="333">
        <v>296.8057</v>
      </c>
      <c r="BI12" s="333">
        <v>291.5249</v>
      </c>
      <c r="BJ12" s="333">
        <v>278.17009999999999</v>
      </c>
      <c r="BK12" s="333">
        <v>276.53949999999998</v>
      </c>
      <c r="BL12" s="333">
        <v>292.96379999999999</v>
      </c>
      <c r="BM12" s="333">
        <v>310.8433</v>
      </c>
      <c r="BN12" s="333">
        <v>321.08429999999998</v>
      </c>
      <c r="BO12" s="333">
        <v>326.43400000000003</v>
      </c>
      <c r="BP12" s="333">
        <v>329.04489999999998</v>
      </c>
      <c r="BQ12" s="333">
        <v>328.11509999999998</v>
      </c>
      <c r="BR12" s="333">
        <v>321.43009999999998</v>
      </c>
      <c r="BS12" s="333">
        <v>312.3048</v>
      </c>
      <c r="BT12" s="333">
        <v>303.3426</v>
      </c>
      <c r="BU12" s="333">
        <v>293.59969999999998</v>
      </c>
      <c r="BV12" s="333">
        <v>285.80489999999998</v>
      </c>
    </row>
    <row r="13" spans="1:74" ht="11.1" customHeight="1" x14ac:dyDescent="0.2">
      <c r="A13" s="1" t="s">
        <v>631</v>
      </c>
      <c r="B13" s="183" t="s">
        <v>589</v>
      </c>
      <c r="C13" s="240">
        <v>211.57499999999999</v>
      </c>
      <c r="D13" s="240">
        <v>221.625</v>
      </c>
      <c r="E13" s="240">
        <v>246.36</v>
      </c>
      <c r="F13" s="240">
        <v>246.9</v>
      </c>
      <c r="G13" s="240">
        <v>271.82499999999999</v>
      </c>
      <c r="H13" s="240">
        <v>280.16000000000003</v>
      </c>
      <c r="I13" s="240">
        <v>279.35000000000002</v>
      </c>
      <c r="J13" s="240">
        <v>263.62</v>
      </c>
      <c r="K13" s="240">
        <v>236.52500000000001</v>
      </c>
      <c r="L13" s="240">
        <v>229</v>
      </c>
      <c r="M13" s="240">
        <v>215.8</v>
      </c>
      <c r="N13" s="240">
        <v>203.75</v>
      </c>
      <c r="O13" s="240">
        <v>194.85</v>
      </c>
      <c r="P13" s="240">
        <v>176.36</v>
      </c>
      <c r="Q13" s="240">
        <v>196.875</v>
      </c>
      <c r="R13" s="240">
        <v>211.27500000000001</v>
      </c>
      <c r="S13" s="240">
        <v>226.82</v>
      </c>
      <c r="T13" s="240">
        <v>236.55</v>
      </c>
      <c r="U13" s="240">
        <v>223.9</v>
      </c>
      <c r="V13" s="240">
        <v>217.76</v>
      </c>
      <c r="W13" s="240">
        <v>221.85</v>
      </c>
      <c r="X13" s="240">
        <v>224.94</v>
      </c>
      <c r="Y13" s="240">
        <v>218.15</v>
      </c>
      <c r="Z13" s="240">
        <v>225.42500000000001</v>
      </c>
      <c r="AA13" s="240">
        <v>234.9</v>
      </c>
      <c r="AB13" s="240">
        <v>230.4</v>
      </c>
      <c r="AC13" s="240">
        <v>232.5</v>
      </c>
      <c r="AD13" s="240">
        <v>241.72499999999999</v>
      </c>
      <c r="AE13" s="240">
        <v>239.14</v>
      </c>
      <c r="AF13" s="240">
        <v>234.65</v>
      </c>
      <c r="AG13" s="240">
        <v>229.98</v>
      </c>
      <c r="AH13" s="240">
        <v>238.02500000000001</v>
      </c>
      <c r="AI13" s="240">
        <v>264.52499999999998</v>
      </c>
      <c r="AJ13" s="240">
        <v>250.5</v>
      </c>
      <c r="AK13" s="240">
        <v>256.35000000000002</v>
      </c>
      <c r="AL13" s="240">
        <v>247.67500000000001</v>
      </c>
      <c r="AM13" s="240">
        <v>255.46</v>
      </c>
      <c r="AN13" s="240">
        <v>258.72500000000002</v>
      </c>
      <c r="AO13" s="240">
        <v>259.125</v>
      </c>
      <c r="AP13" s="240">
        <v>275.7</v>
      </c>
      <c r="AQ13" s="240">
        <v>290.07499999999999</v>
      </c>
      <c r="AR13" s="240">
        <v>289.07499999999999</v>
      </c>
      <c r="AS13" s="240">
        <v>284.86</v>
      </c>
      <c r="AT13" s="240">
        <v>283.57499999999999</v>
      </c>
      <c r="AU13" s="240">
        <v>283.55</v>
      </c>
      <c r="AV13" s="240">
        <v>286</v>
      </c>
      <c r="AW13" s="240">
        <v>264.72500000000002</v>
      </c>
      <c r="AX13" s="240">
        <v>236.56</v>
      </c>
      <c r="AY13" s="333">
        <v>223.96449999999999</v>
      </c>
      <c r="AZ13" s="333">
        <v>227.11070000000001</v>
      </c>
      <c r="BA13" s="333">
        <v>237.7878</v>
      </c>
      <c r="BB13" s="333">
        <v>245.4034</v>
      </c>
      <c r="BC13" s="333">
        <v>252.79759999999999</v>
      </c>
      <c r="BD13" s="333">
        <v>256.27769999999998</v>
      </c>
      <c r="BE13" s="333">
        <v>258.41640000000001</v>
      </c>
      <c r="BF13" s="333">
        <v>258.51139999999998</v>
      </c>
      <c r="BG13" s="333">
        <v>255.83420000000001</v>
      </c>
      <c r="BH13" s="333">
        <v>252.37459999999999</v>
      </c>
      <c r="BI13" s="333">
        <v>251.49930000000001</v>
      </c>
      <c r="BJ13" s="333">
        <v>241.83</v>
      </c>
      <c r="BK13" s="333">
        <v>241.62790000000001</v>
      </c>
      <c r="BL13" s="333">
        <v>253.9401</v>
      </c>
      <c r="BM13" s="333">
        <v>263.49990000000003</v>
      </c>
      <c r="BN13" s="333">
        <v>267.74549999999999</v>
      </c>
      <c r="BO13" s="333">
        <v>272.07490000000001</v>
      </c>
      <c r="BP13" s="333">
        <v>276.82490000000001</v>
      </c>
      <c r="BQ13" s="333">
        <v>275.05399999999997</v>
      </c>
      <c r="BR13" s="333">
        <v>268.73</v>
      </c>
      <c r="BS13" s="333">
        <v>263.68599999999998</v>
      </c>
      <c r="BT13" s="333">
        <v>258.59519999999998</v>
      </c>
      <c r="BU13" s="333">
        <v>251.87430000000001</v>
      </c>
      <c r="BV13" s="333">
        <v>249.67599999999999</v>
      </c>
    </row>
    <row r="14" spans="1:74" ht="11.1" customHeight="1" x14ac:dyDescent="0.2">
      <c r="A14" s="1" t="s">
        <v>654</v>
      </c>
      <c r="B14" s="10" t="s">
        <v>16</v>
      </c>
      <c r="C14" s="240">
        <v>220.75</v>
      </c>
      <c r="D14" s="240">
        <v>230.07499999999999</v>
      </c>
      <c r="E14" s="240">
        <v>254.64</v>
      </c>
      <c r="F14" s="240">
        <v>255.47499999999999</v>
      </c>
      <c r="G14" s="240">
        <v>280.22500000000002</v>
      </c>
      <c r="H14" s="240">
        <v>288.48</v>
      </c>
      <c r="I14" s="240">
        <v>287.95</v>
      </c>
      <c r="J14" s="240">
        <v>272.60000000000002</v>
      </c>
      <c r="K14" s="240">
        <v>246.15</v>
      </c>
      <c r="L14" s="240">
        <v>238.67500000000001</v>
      </c>
      <c r="M14" s="240">
        <v>226.02</v>
      </c>
      <c r="N14" s="240">
        <v>214.42500000000001</v>
      </c>
      <c r="O14" s="240">
        <v>205.65</v>
      </c>
      <c r="P14" s="240">
        <v>187.2</v>
      </c>
      <c r="Q14" s="240">
        <v>207.07499999999999</v>
      </c>
      <c r="R14" s="240">
        <v>221.57499999999999</v>
      </c>
      <c r="S14" s="240">
        <v>237.1</v>
      </c>
      <c r="T14" s="240">
        <v>246.7</v>
      </c>
      <c r="U14" s="240">
        <v>234.5</v>
      </c>
      <c r="V14" s="240">
        <v>228.38</v>
      </c>
      <c r="W14" s="240">
        <v>232.65</v>
      </c>
      <c r="X14" s="240">
        <v>235.92</v>
      </c>
      <c r="Y14" s="240">
        <v>229.5</v>
      </c>
      <c r="Z14" s="240">
        <v>236.55</v>
      </c>
      <c r="AA14" s="240">
        <v>245.84</v>
      </c>
      <c r="AB14" s="240">
        <v>241.6</v>
      </c>
      <c r="AC14" s="240">
        <v>243.67500000000001</v>
      </c>
      <c r="AD14" s="240">
        <v>252.75</v>
      </c>
      <c r="AE14" s="240">
        <v>250.26</v>
      </c>
      <c r="AF14" s="240">
        <v>246.02500000000001</v>
      </c>
      <c r="AG14" s="240">
        <v>241.44</v>
      </c>
      <c r="AH14" s="240">
        <v>249.4</v>
      </c>
      <c r="AI14" s="240">
        <v>276.125</v>
      </c>
      <c r="AJ14" s="240">
        <v>262.10000000000002</v>
      </c>
      <c r="AK14" s="240">
        <v>267.75</v>
      </c>
      <c r="AL14" s="240">
        <v>259.375</v>
      </c>
      <c r="AM14" s="240">
        <v>267.12</v>
      </c>
      <c r="AN14" s="240">
        <v>270.47500000000002</v>
      </c>
      <c r="AO14" s="240">
        <v>270.89999999999998</v>
      </c>
      <c r="AP14" s="240">
        <v>287.32</v>
      </c>
      <c r="AQ14" s="240">
        <v>298.67500000000001</v>
      </c>
      <c r="AR14" s="240">
        <v>296.95</v>
      </c>
      <c r="AS14" s="240">
        <v>292.77999999999997</v>
      </c>
      <c r="AT14" s="240">
        <v>291.42500000000001</v>
      </c>
      <c r="AU14" s="240">
        <v>291.47500000000002</v>
      </c>
      <c r="AV14" s="240">
        <v>294.26</v>
      </c>
      <c r="AW14" s="240">
        <v>273.57499999999999</v>
      </c>
      <c r="AX14" s="240">
        <v>245.72</v>
      </c>
      <c r="AY14" s="333">
        <v>233.97319999999999</v>
      </c>
      <c r="AZ14" s="333">
        <v>237.7629</v>
      </c>
      <c r="BA14" s="333">
        <v>248.63329999999999</v>
      </c>
      <c r="BB14" s="333">
        <v>256.55829999999997</v>
      </c>
      <c r="BC14" s="333">
        <v>264.17149999999998</v>
      </c>
      <c r="BD14" s="333">
        <v>267.65570000000002</v>
      </c>
      <c r="BE14" s="333">
        <v>270.0607</v>
      </c>
      <c r="BF14" s="333">
        <v>270.26150000000001</v>
      </c>
      <c r="BG14" s="333">
        <v>267.70729999999998</v>
      </c>
      <c r="BH14" s="333">
        <v>264.45139999999998</v>
      </c>
      <c r="BI14" s="333">
        <v>263.7319</v>
      </c>
      <c r="BJ14" s="333">
        <v>254.24549999999999</v>
      </c>
      <c r="BK14" s="333">
        <v>253.93049999999999</v>
      </c>
      <c r="BL14" s="333">
        <v>266.23430000000002</v>
      </c>
      <c r="BM14" s="333">
        <v>275.56470000000002</v>
      </c>
      <c r="BN14" s="333">
        <v>279.8526</v>
      </c>
      <c r="BO14" s="333">
        <v>284.23469999999998</v>
      </c>
      <c r="BP14" s="333">
        <v>288.87709999999998</v>
      </c>
      <c r="BQ14" s="333">
        <v>287.30970000000002</v>
      </c>
      <c r="BR14" s="333">
        <v>281.06760000000003</v>
      </c>
      <c r="BS14" s="333">
        <v>276.13740000000001</v>
      </c>
      <c r="BT14" s="333">
        <v>271.24860000000001</v>
      </c>
      <c r="BU14" s="333">
        <v>264.69779999999997</v>
      </c>
      <c r="BV14" s="333">
        <v>262.67200000000003</v>
      </c>
    </row>
    <row r="15" spans="1:74" ht="11.1" customHeight="1" x14ac:dyDescent="0.2">
      <c r="A15" s="1"/>
      <c r="B15" s="10"/>
      <c r="C15" s="224"/>
      <c r="D15" s="224"/>
      <c r="E15" s="224"/>
      <c r="F15" s="224"/>
      <c r="G15" s="224"/>
      <c r="H15" s="224"/>
      <c r="I15" s="224"/>
      <c r="J15" s="224"/>
      <c r="K15" s="224"/>
      <c r="L15" s="224"/>
      <c r="M15" s="224"/>
      <c r="N15" s="224"/>
      <c r="O15" s="224"/>
      <c r="P15" s="224"/>
      <c r="Q15" s="224"/>
      <c r="R15" s="224"/>
      <c r="S15" s="224"/>
      <c r="T15" s="224"/>
      <c r="U15" s="224"/>
      <c r="V15" s="224"/>
      <c r="W15" s="224"/>
      <c r="X15" s="224"/>
      <c r="Y15" s="224"/>
      <c r="Z15" s="224"/>
      <c r="AA15" s="224"/>
      <c r="AB15" s="224"/>
      <c r="AC15" s="224"/>
      <c r="AD15" s="224"/>
      <c r="AE15" s="224"/>
      <c r="AF15" s="224"/>
      <c r="AG15" s="224"/>
      <c r="AH15" s="224"/>
      <c r="AI15" s="224"/>
      <c r="AJ15" s="224"/>
      <c r="AK15" s="224"/>
      <c r="AL15" s="224"/>
      <c r="AM15" s="224"/>
      <c r="AN15" s="224"/>
      <c r="AO15" s="224"/>
      <c r="AP15" s="224"/>
      <c r="AQ15" s="224"/>
      <c r="AR15" s="224"/>
      <c r="AS15" s="224"/>
      <c r="AT15" s="224"/>
      <c r="AU15" s="224"/>
      <c r="AV15" s="224"/>
      <c r="AW15" s="224"/>
      <c r="AX15" s="224"/>
      <c r="AY15" s="398"/>
      <c r="AZ15" s="398"/>
      <c r="BA15" s="398"/>
      <c r="BB15" s="398"/>
      <c r="BC15" s="398"/>
      <c r="BD15" s="398"/>
      <c r="BE15" s="398"/>
      <c r="BF15" s="398"/>
      <c r="BG15" s="398"/>
      <c r="BH15" s="398"/>
      <c r="BI15" s="398"/>
      <c r="BJ15" s="398"/>
      <c r="BK15" s="398"/>
      <c r="BL15" s="398"/>
      <c r="BM15" s="398"/>
      <c r="BN15" s="398"/>
      <c r="BO15" s="398"/>
      <c r="BP15" s="398"/>
      <c r="BQ15" s="398"/>
      <c r="BR15" s="398"/>
      <c r="BS15" s="398"/>
      <c r="BT15" s="398"/>
      <c r="BU15" s="398"/>
      <c r="BV15" s="398"/>
    </row>
    <row r="16" spans="1:74" ht="11.1" customHeight="1" x14ac:dyDescent="0.2">
      <c r="A16" s="1"/>
      <c r="B16" s="7" t="s">
        <v>939</v>
      </c>
      <c r="C16" s="226"/>
      <c r="D16" s="226"/>
      <c r="E16" s="226"/>
      <c r="F16" s="226"/>
      <c r="G16" s="226"/>
      <c r="H16" s="226"/>
      <c r="I16" s="226"/>
      <c r="J16" s="226"/>
      <c r="K16" s="226"/>
      <c r="L16" s="226"/>
      <c r="M16" s="226"/>
      <c r="N16" s="226"/>
      <c r="O16" s="226"/>
      <c r="P16" s="226"/>
      <c r="Q16" s="226"/>
      <c r="R16" s="226"/>
      <c r="S16" s="226"/>
      <c r="T16" s="226"/>
      <c r="U16" s="226"/>
      <c r="V16" s="226"/>
      <c r="W16" s="226"/>
      <c r="X16" s="226"/>
      <c r="Y16" s="226"/>
      <c r="Z16" s="226"/>
      <c r="AA16" s="226"/>
      <c r="AB16" s="226"/>
      <c r="AC16" s="226"/>
      <c r="AD16" s="226"/>
      <c r="AE16" s="226"/>
      <c r="AF16" s="226"/>
      <c r="AG16" s="226"/>
      <c r="AH16" s="226"/>
      <c r="AI16" s="226"/>
      <c r="AJ16" s="226"/>
      <c r="AK16" s="226"/>
      <c r="AL16" s="226"/>
      <c r="AM16" s="226"/>
      <c r="AN16" s="226"/>
      <c r="AO16" s="226"/>
      <c r="AP16" s="226"/>
      <c r="AQ16" s="226"/>
      <c r="AR16" s="226"/>
      <c r="AS16" s="226"/>
      <c r="AT16" s="226"/>
      <c r="AU16" s="226"/>
      <c r="AV16" s="226"/>
      <c r="AW16" s="226"/>
      <c r="AX16" s="226"/>
      <c r="AY16" s="399"/>
      <c r="AZ16" s="399"/>
      <c r="BA16" s="399"/>
      <c r="BB16" s="399"/>
      <c r="BC16" s="399"/>
      <c r="BD16" s="399"/>
      <c r="BE16" s="399"/>
      <c r="BF16" s="399"/>
      <c r="BG16" s="399"/>
      <c r="BH16" s="399"/>
      <c r="BI16" s="399"/>
      <c r="BJ16" s="399"/>
      <c r="BK16" s="399"/>
      <c r="BL16" s="399"/>
      <c r="BM16" s="399"/>
      <c r="BN16" s="399"/>
      <c r="BO16" s="399"/>
      <c r="BP16" s="399"/>
      <c r="BQ16" s="399"/>
      <c r="BR16" s="399"/>
      <c r="BS16" s="399"/>
      <c r="BT16" s="399"/>
      <c r="BU16" s="399"/>
      <c r="BV16" s="399"/>
    </row>
    <row r="17" spans="1:74" ht="11.1" customHeight="1" x14ac:dyDescent="0.2">
      <c r="A17" s="1"/>
      <c r="B17" s="7" t="s">
        <v>122</v>
      </c>
      <c r="C17" s="227"/>
      <c r="D17" s="227"/>
      <c r="E17" s="227"/>
      <c r="F17" s="227"/>
      <c r="G17" s="227"/>
      <c r="H17" s="227"/>
      <c r="I17" s="227"/>
      <c r="J17" s="227"/>
      <c r="K17" s="227"/>
      <c r="L17" s="227"/>
      <c r="M17" s="227"/>
      <c r="N17" s="227"/>
      <c r="O17" s="227"/>
      <c r="P17" s="227"/>
      <c r="Q17" s="227"/>
      <c r="R17" s="227"/>
      <c r="S17" s="227"/>
      <c r="T17" s="227"/>
      <c r="U17" s="227"/>
      <c r="V17" s="227"/>
      <c r="W17" s="227"/>
      <c r="X17" s="227"/>
      <c r="Y17" s="227"/>
      <c r="Z17" s="227"/>
      <c r="AA17" s="227"/>
      <c r="AB17" s="227"/>
      <c r="AC17" s="227"/>
      <c r="AD17" s="227"/>
      <c r="AE17" s="227"/>
      <c r="AF17" s="227"/>
      <c r="AG17" s="227"/>
      <c r="AH17" s="227"/>
      <c r="AI17" s="227"/>
      <c r="AJ17" s="227"/>
      <c r="AK17" s="227"/>
      <c r="AL17" s="227"/>
      <c r="AM17" s="227"/>
      <c r="AN17" s="227"/>
      <c r="AO17" s="227"/>
      <c r="AP17" s="227"/>
      <c r="AQ17" s="227"/>
      <c r="AR17" s="227"/>
      <c r="AS17" s="227"/>
      <c r="AT17" s="227"/>
      <c r="AU17" s="227"/>
      <c r="AV17" s="227"/>
      <c r="AW17" s="227"/>
      <c r="AX17" s="227"/>
      <c r="AY17" s="400"/>
      <c r="AZ17" s="400"/>
      <c r="BA17" s="400"/>
      <c r="BB17" s="400"/>
      <c r="BC17" s="400"/>
      <c r="BD17" s="400"/>
      <c r="BE17" s="400"/>
      <c r="BF17" s="400"/>
      <c r="BG17" s="400"/>
      <c r="BH17" s="400"/>
      <c r="BI17" s="400"/>
      <c r="BJ17" s="400"/>
      <c r="BK17" s="400"/>
      <c r="BL17" s="400"/>
      <c r="BM17" s="400"/>
      <c r="BN17" s="400"/>
      <c r="BO17" s="400"/>
      <c r="BP17" s="400"/>
      <c r="BQ17" s="400"/>
      <c r="BR17" s="400"/>
      <c r="BS17" s="400"/>
      <c r="BT17" s="400"/>
      <c r="BU17" s="400"/>
      <c r="BV17" s="400"/>
    </row>
    <row r="18" spans="1:74" ht="11.1" customHeight="1" x14ac:dyDescent="0.2">
      <c r="A18" s="1" t="s">
        <v>616</v>
      </c>
      <c r="B18" s="183" t="s">
        <v>547</v>
      </c>
      <c r="C18" s="68">
        <v>69.031999999999996</v>
      </c>
      <c r="D18" s="68">
        <v>68.141999999999996</v>
      </c>
      <c r="E18" s="68">
        <v>64.542000000000002</v>
      </c>
      <c r="F18" s="68">
        <v>63.271999999999998</v>
      </c>
      <c r="G18" s="68">
        <v>61.203000000000003</v>
      </c>
      <c r="H18" s="68">
        <v>61.35</v>
      </c>
      <c r="I18" s="68">
        <v>58.703000000000003</v>
      </c>
      <c r="J18" s="68">
        <v>60.374000000000002</v>
      </c>
      <c r="K18" s="68">
        <v>62.622</v>
      </c>
      <c r="L18" s="68">
        <v>59.686999999999998</v>
      </c>
      <c r="M18" s="68">
        <v>58.578000000000003</v>
      </c>
      <c r="N18" s="68">
        <v>60.722000000000001</v>
      </c>
      <c r="O18" s="68">
        <v>70.308999999999997</v>
      </c>
      <c r="P18" s="68">
        <v>71.066000000000003</v>
      </c>
      <c r="Q18" s="68">
        <v>65.92</v>
      </c>
      <c r="R18" s="68">
        <v>69.090999999999994</v>
      </c>
      <c r="S18" s="68">
        <v>69.707999999999998</v>
      </c>
      <c r="T18" s="68">
        <v>73.138000000000005</v>
      </c>
      <c r="U18" s="68">
        <v>72.616</v>
      </c>
      <c r="V18" s="68">
        <v>65.183999999999997</v>
      </c>
      <c r="W18" s="68">
        <v>58.841999999999999</v>
      </c>
      <c r="X18" s="68">
        <v>60.975000000000001</v>
      </c>
      <c r="Y18" s="68">
        <v>63.052</v>
      </c>
      <c r="Z18" s="68">
        <v>65.379000000000005</v>
      </c>
      <c r="AA18" s="68">
        <v>74.582999999999998</v>
      </c>
      <c r="AB18" s="68">
        <v>72.956999999999994</v>
      </c>
      <c r="AC18" s="68">
        <v>65.468999999999994</v>
      </c>
      <c r="AD18" s="68">
        <v>68.481999999999999</v>
      </c>
      <c r="AE18" s="68">
        <v>70.683999999999997</v>
      </c>
      <c r="AF18" s="68">
        <v>67.745000000000005</v>
      </c>
      <c r="AG18" s="68">
        <v>64.144000000000005</v>
      </c>
      <c r="AH18" s="68">
        <v>60.66</v>
      </c>
      <c r="AI18" s="68">
        <v>59.006999999999998</v>
      </c>
      <c r="AJ18" s="68">
        <v>54.456000000000003</v>
      </c>
      <c r="AK18" s="68">
        <v>58.906999999999996</v>
      </c>
      <c r="AL18" s="68">
        <v>60.642000000000003</v>
      </c>
      <c r="AM18" s="68">
        <v>64.795000000000002</v>
      </c>
      <c r="AN18" s="68">
        <v>63.119</v>
      </c>
      <c r="AO18" s="68">
        <v>58.372</v>
      </c>
      <c r="AP18" s="68">
        <v>64.548000000000002</v>
      </c>
      <c r="AQ18" s="68">
        <v>67.992000000000004</v>
      </c>
      <c r="AR18" s="68">
        <v>66.524000000000001</v>
      </c>
      <c r="AS18" s="68">
        <v>64.870999999999995</v>
      </c>
      <c r="AT18" s="68">
        <v>66.650999999999996</v>
      </c>
      <c r="AU18" s="68">
        <v>70.203999999999994</v>
      </c>
      <c r="AV18" s="68">
        <v>66.363</v>
      </c>
      <c r="AW18" s="68">
        <v>61.120285713999998</v>
      </c>
      <c r="AX18" s="68">
        <v>63.546999999999997</v>
      </c>
      <c r="AY18" s="329">
        <v>68.902289999999994</v>
      </c>
      <c r="AZ18" s="329">
        <v>69.243480000000005</v>
      </c>
      <c r="BA18" s="329">
        <v>66.345600000000005</v>
      </c>
      <c r="BB18" s="329">
        <v>65.206500000000005</v>
      </c>
      <c r="BC18" s="329">
        <v>66.855879999999999</v>
      </c>
      <c r="BD18" s="329">
        <v>67.490859999999998</v>
      </c>
      <c r="BE18" s="329">
        <v>66.353800000000007</v>
      </c>
      <c r="BF18" s="329">
        <v>65.208370000000002</v>
      </c>
      <c r="BG18" s="329">
        <v>64.215710000000001</v>
      </c>
      <c r="BH18" s="329">
        <v>61.715040000000002</v>
      </c>
      <c r="BI18" s="329">
        <v>63.58043</v>
      </c>
      <c r="BJ18" s="329">
        <v>68.077190000000002</v>
      </c>
      <c r="BK18" s="329">
        <v>71.810249999999996</v>
      </c>
      <c r="BL18" s="329">
        <v>71.006100000000004</v>
      </c>
      <c r="BM18" s="329">
        <v>67.528909999999996</v>
      </c>
      <c r="BN18" s="329">
        <v>66.104519999999994</v>
      </c>
      <c r="BO18" s="329">
        <v>67.592489999999998</v>
      </c>
      <c r="BP18" s="329">
        <v>68.491020000000006</v>
      </c>
      <c r="BQ18" s="329">
        <v>67.562370000000001</v>
      </c>
      <c r="BR18" s="329">
        <v>66.691209999999998</v>
      </c>
      <c r="BS18" s="329">
        <v>65.591729999999998</v>
      </c>
      <c r="BT18" s="329">
        <v>62.710270000000001</v>
      </c>
      <c r="BU18" s="329">
        <v>64.385490000000004</v>
      </c>
      <c r="BV18" s="329">
        <v>69.055800000000005</v>
      </c>
    </row>
    <row r="19" spans="1:74" ht="11.1" customHeight="1" x14ac:dyDescent="0.2">
      <c r="A19" s="1" t="s">
        <v>617</v>
      </c>
      <c r="B19" s="183" t="s">
        <v>548</v>
      </c>
      <c r="C19" s="68">
        <v>53.424999999999997</v>
      </c>
      <c r="D19" s="68">
        <v>53.384999999999998</v>
      </c>
      <c r="E19" s="68">
        <v>52.860999999999997</v>
      </c>
      <c r="F19" s="68">
        <v>53.286000000000001</v>
      </c>
      <c r="G19" s="68">
        <v>49.145000000000003</v>
      </c>
      <c r="H19" s="68">
        <v>50.387</v>
      </c>
      <c r="I19" s="68">
        <v>48.21</v>
      </c>
      <c r="J19" s="68">
        <v>49.387</v>
      </c>
      <c r="K19" s="68">
        <v>47.040999999999997</v>
      </c>
      <c r="L19" s="68">
        <v>45.966999999999999</v>
      </c>
      <c r="M19" s="68">
        <v>50.052999999999997</v>
      </c>
      <c r="N19" s="68">
        <v>53.673999999999999</v>
      </c>
      <c r="O19" s="68">
        <v>62.335999999999999</v>
      </c>
      <c r="P19" s="68">
        <v>60.365000000000002</v>
      </c>
      <c r="Q19" s="68">
        <v>57.094000000000001</v>
      </c>
      <c r="R19" s="68">
        <v>54.581000000000003</v>
      </c>
      <c r="S19" s="68">
        <v>54.210999999999999</v>
      </c>
      <c r="T19" s="68">
        <v>53.898000000000003</v>
      </c>
      <c r="U19" s="68">
        <v>51.933</v>
      </c>
      <c r="V19" s="68">
        <v>51.959000000000003</v>
      </c>
      <c r="W19" s="68">
        <v>51.100999999999999</v>
      </c>
      <c r="X19" s="68">
        <v>49.811</v>
      </c>
      <c r="Y19" s="68">
        <v>50.31</v>
      </c>
      <c r="Z19" s="68">
        <v>53.228999999999999</v>
      </c>
      <c r="AA19" s="68">
        <v>60.494</v>
      </c>
      <c r="AB19" s="68">
        <v>60.249000000000002</v>
      </c>
      <c r="AC19" s="68">
        <v>57.338999999999999</v>
      </c>
      <c r="AD19" s="68">
        <v>56.828000000000003</v>
      </c>
      <c r="AE19" s="68">
        <v>55.45</v>
      </c>
      <c r="AF19" s="68">
        <v>53.587000000000003</v>
      </c>
      <c r="AG19" s="68">
        <v>53.143999999999998</v>
      </c>
      <c r="AH19" s="68">
        <v>51.524999999999999</v>
      </c>
      <c r="AI19" s="68">
        <v>50.366</v>
      </c>
      <c r="AJ19" s="68">
        <v>45.863</v>
      </c>
      <c r="AK19" s="68">
        <v>47.896999999999998</v>
      </c>
      <c r="AL19" s="68">
        <v>52.209000000000003</v>
      </c>
      <c r="AM19" s="68">
        <v>57.6</v>
      </c>
      <c r="AN19" s="68">
        <v>59.884</v>
      </c>
      <c r="AO19" s="68">
        <v>57.265999999999998</v>
      </c>
      <c r="AP19" s="68">
        <v>57.106999999999999</v>
      </c>
      <c r="AQ19" s="68">
        <v>53.859000000000002</v>
      </c>
      <c r="AR19" s="68">
        <v>53.508000000000003</v>
      </c>
      <c r="AS19" s="68">
        <v>53.344000000000001</v>
      </c>
      <c r="AT19" s="68">
        <v>52.963999999999999</v>
      </c>
      <c r="AU19" s="68">
        <v>53.091999999999999</v>
      </c>
      <c r="AV19" s="68">
        <v>47.62</v>
      </c>
      <c r="AW19" s="68">
        <v>49.457000000000001</v>
      </c>
      <c r="AX19" s="68">
        <v>56.99</v>
      </c>
      <c r="AY19" s="329">
        <v>59.159570000000002</v>
      </c>
      <c r="AZ19" s="329">
        <v>58.894390000000001</v>
      </c>
      <c r="BA19" s="329">
        <v>56.047719999999998</v>
      </c>
      <c r="BB19" s="329">
        <v>54.273060000000001</v>
      </c>
      <c r="BC19" s="329">
        <v>52.101379999999999</v>
      </c>
      <c r="BD19" s="329">
        <v>53.353879999999997</v>
      </c>
      <c r="BE19" s="329">
        <v>52.682000000000002</v>
      </c>
      <c r="BF19" s="329">
        <v>51.732250000000001</v>
      </c>
      <c r="BG19" s="329">
        <v>51.695659999999997</v>
      </c>
      <c r="BH19" s="329">
        <v>49.410829999999997</v>
      </c>
      <c r="BI19" s="329">
        <v>50.471530000000001</v>
      </c>
      <c r="BJ19" s="329">
        <v>53.766559999999998</v>
      </c>
      <c r="BK19" s="329">
        <v>57.66677</v>
      </c>
      <c r="BL19" s="329">
        <v>58.562950000000001</v>
      </c>
      <c r="BM19" s="329">
        <v>56.394410000000001</v>
      </c>
      <c r="BN19" s="329">
        <v>54.79833</v>
      </c>
      <c r="BO19" s="329">
        <v>52.516129999999997</v>
      </c>
      <c r="BP19" s="329">
        <v>53.897350000000003</v>
      </c>
      <c r="BQ19" s="329">
        <v>53.30415</v>
      </c>
      <c r="BR19" s="329">
        <v>52.551180000000002</v>
      </c>
      <c r="BS19" s="329">
        <v>52.422269999999997</v>
      </c>
      <c r="BT19" s="329">
        <v>50.310890000000001</v>
      </c>
      <c r="BU19" s="329">
        <v>51.356070000000003</v>
      </c>
      <c r="BV19" s="329">
        <v>54.3416</v>
      </c>
    </row>
    <row r="20" spans="1:74" ht="11.1" customHeight="1" x14ac:dyDescent="0.2">
      <c r="A20" s="1" t="s">
        <v>618</v>
      </c>
      <c r="B20" s="183" t="s">
        <v>549</v>
      </c>
      <c r="C20" s="68">
        <v>80.766000000000005</v>
      </c>
      <c r="D20" s="68">
        <v>81.436000000000007</v>
      </c>
      <c r="E20" s="68">
        <v>79.84</v>
      </c>
      <c r="F20" s="68">
        <v>76.581000000000003</v>
      </c>
      <c r="G20" s="68">
        <v>76.801000000000002</v>
      </c>
      <c r="H20" s="68">
        <v>74.575000000000003</v>
      </c>
      <c r="I20" s="68">
        <v>77.251999999999995</v>
      </c>
      <c r="J20" s="68">
        <v>74.930000000000007</v>
      </c>
      <c r="K20" s="68">
        <v>78.105000000000004</v>
      </c>
      <c r="L20" s="68">
        <v>76.052000000000007</v>
      </c>
      <c r="M20" s="68">
        <v>77.370999999999995</v>
      </c>
      <c r="N20" s="68">
        <v>84.606999999999999</v>
      </c>
      <c r="O20" s="68">
        <v>86.569000000000003</v>
      </c>
      <c r="P20" s="68">
        <v>83.823999999999998</v>
      </c>
      <c r="Q20" s="68">
        <v>82.876999999999995</v>
      </c>
      <c r="R20" s="68">
        <v>82.477000000000004</v>
      </c>
      <c r="S20" s="68">
        <v>82.111000000000004</v>
      </c>
      <c r="T20" s="68">
        <v>80.28</v>
      </c>
      <c r="U20" s="68">
        <v>79.007000000000005</v>
      </c>
      <c r="V20" s="68">
        <v>78.138000000000005</v>
      </c>
      <c r="W20" s="68">
        <v>83.221000000000004</v>
      </c>
      <c r="X20" s="68">
        <v>79.302000000000007</v>
      </c>
      <c r="Y20" s="68">
        <v>82.506</v>
      </c>
      <c r="Z20" s="68">
        <v>82.783000000000001</v>
      </c>
      <c r="AA20" s="68">
        <v>86.447000000000003</v>
      </c>
      <c r="AB20" s="68">
        <v>81.206999999999994</v>
      </c>
      <c r="AC20" s="68">
        <v>79.147999999999996</v>
      </c>
      <c r="AD20" s="68">
        <v>80.278999999999996</v>
      </c>
      <c r="AE20" s="68">
        <v>81.254000000000005</v>
      </c>
      <c r="AF20" s="68">
        <v>82.403999999999996</v>
      </c>
      <c r="AG20" s="68">
        <v>81.641999999999996</v>
      </c>
      <c r="AH20" s="68">
        <v>80.844999999999999</v>
      </c>
      <c r="AI20" s="68">
        <v>77.695999999999998</v>
      </c>
      <c r="AJ20" s="68">
        <v>80.370999999999995</v>
      </c>
      <c r="AK20" s="68">
        <v>80.144000000000005</v>
      </c>
      <c r="AL20" s="68">
        <v>83.304000000000002</v>
      </c>
      <c r="AM20" s="68">
        <v>83.581000000000003</v>
      </c>
      <c r="AN20" s="68">
        <v>87.626000000000005</v>
      </c>
      <c r="AO20" s="68">
        <v>84.245000000000005</v>
      </c>
      <c r="AP20" s="68">
        <v>80.022999999999996</v>
      </c>
      <c r="AQ20" s="68">
        <v>82.286000000000001</v>
      </c>
      <c r="AR20" s="68">
        <v>82.287999999999997</v>
      </c>
      <c r="AS20" s="68">
        <v>78.356999999999999</v>
      </c>
      <c r="AT20" s="68">
        <v>80.441000000000003</v>
      </c>
      <c r="AU20" s="68">
        <v>80.548000000000002</v>
      </c>
      <c r="AV20" s="68">
        <v>83.861999999999995</v>
      </c>
      <c r="AW20" s="68">
        <v>81.213571428999998</v>
      </c>
      <c r="AX20" s="68">
        <v>89.373999999999995</v>
      </c>
      <c r="AY20" s="329">
        <v>87.113910000000004</v>
      </c>
      <c r="AZ20" s="329">
        <v>84.969369999999998</v>
      </c>
      <c r="BA20" s="329">
        <v>84.149370000000005</v>
      </c>
      <c r="BB20" s="329">
        <v>83.106880000000004</v>
      </c>
      <c r="BC20" s="329">
        <v>83.443889999999996</v>
      </c>
      <c r="BD20" s="329">
        <v>82.57723</v>
      </c>
      <c r="BE20" s="329">
        <v>83.725170000000006</v>
      </c>
      <c r="BF20" s="329">
        <v>81.347319999999996</v>
      </c>
      <c r="BG20" s="329">
        <v>82.229740000000007</v>
      </c>
      <c r="BH20" s="329">
        <v>81.615600000000001</v>
      </c>
      <c r="BI20" s="329">
        <v>84.824550000000002</v>
      </c>
      <c r="BJ20" s="329">
        <v>85.766679999999994</v>
      </c>
      <c r="BK20" s="329">
        <v>85.557869999999994</v>
      </c>
      <c r="BL20" s="329">
        <v>84.727850000000004</v>
      </c>
      <c r="BM20" s="329">
        <v>84.37867</v>
      </c>
      <c r="BN20" s="329">
        <v>83.691130000000001</v>
      </c>
      <c r="BO20" s="329">
        <v>84.466459999999998</v>
      </c>
      <c r="BP20" s="329">
        <v>83.866900000000001</v>
      </c>
      <c r="BQ20" s="329">
        <v>85.312389999999994</v>
      </c>
      <c r="BR20" s="329">
        <v>82.947540000000004</v>
      </c>
      <c r="BS20" s="329">
        <v>83.831680000000006</v>
      </c>
      <c r="BT20" s="329">
        <v>82.978639999999999</v>
      </c>
      <c r="BU20" s="329">
        <v>86.199250000000006</v>
      </c>
      <c r="BV20" s="329">
        <v>87.345929999999996</v>
      </c>
    </row>
    <row r="21" spans="1:74" ht="11.1" customHeight="1" x14ac:dyDescent="0.2">
      <c r="A21" s="1" t="s">
        <v>619</v>
      </c>
      <c r="B21" s="183" t="s">
        <v>550</v>
      </c>
      <c r="C21" s="68">
        <v>7.6509999999999998</v>
      </c>
      <c r="D21" s="68">
        <v>7.7709999999999999</v>
      </c>
      <c r="E21" s="68">
        <v>6.46</v>
      </c>
      <c r="F21" s="68">
        <v>6.7919999999999998</v>
      </c>
      <c r="G21" s="68">
        <v>7.0640000000000001</v>
      </c>
      <c r="H21" s="68">
        <v>6.7610000000000001</v>
      </c>
      <c r="I21" s="68">
        <v>6.4480000000000004</v>
      </c>
      <c r="J21" s="68">
        <v>6.8620000000000001</v>
      </c>
      <c r="K21" s="68">
        <v>7.1539999999999999</v>
      </c>
      <c r="L21" s="68">
        <v>6.8</v>
      </c>
      <c r="M21" s="68">
        <v>7.226</v>
      </c>
      <c r="N21" s="68">
        <v>7.7160000000000002</v>
      </c>
      <c r="O21" s="68">
        <v>8.0009999999999994</v>
      </c>
      <c r="P21" s="68">
        <v>8.3789999999999996</v>
      </c>
      <c r="Q21" s="68">
        <v>8.3859999999999992</v>
      </c>
      <c r="R21" s="68">
        <v>7.6059999999999999</v>
      </c>
      <c r="S21" s="68">
        <v>7.5670000000000002</v>
      </c>
      <c r="T21" s="68">
        <v>7.444</v>
      </c>
      <c r="U21" s="68">
        <v>7.4180000000000001</v>
      </c>
      <c r="V21" s="68">
        <v>6.8330000000000002</v>
      </c>
      <c r="W21" s="68">
        <v>6.9370000000000003</v>
      </c>
      <c r="X21" s="68">
        <v>7.2949999999999999</v>
      </c>
      <c r="Y21" s="68">
        <v>8.0960000000000001</v>
      </c>
      <c r="Z21" s="68">
        <v>7.91</v>
      </c>
      <c r="AA21" s="68">
        <v>8.6150000000000002</v>
      </c>
      <c r="AB21" s="68">
        <v>8.4559999999999995</v>
      </c>
      <c r="AC21" s="68">
        <v>7.94</v>
      </c>
      <c r="AD21" s="68">
        <v>7.8090000000000002</v>
      </c>
      <c r="AE21" s="68">
        <v>7.665</v>
      </c>
      <c r="AF21" s="68">
        <v>7.0209999999999999</v>
      </c>
      <c r="AG21" s="68">
        <v>6.6959999999999997</v>
      </c>
      <c r="AH21" s="68">
        <v>6.5069999999999997</v>
      </c>
      <c r="AI21" s="68">
        <v>6.8940000000000001</v>
      </c>
      <c r="AJ21" s="68">
        <v>7.08</v>
      </c>
      <c r="AK21" s="68">
        <v>7.1120000000000001</v>
      </c>
      <c r="AL21" s="68">
        <v>7.5579999999999998</v>
      </c>
      <c r="AM21" s="68">
        <v>7.6360000000000001</v>
      </c>
      <c r="AN21" s="68">
        <v>8.4</v>
      </c>
      <c r="AO21" s="68">
        <v>7.7110000000000003</v>
      </c>
      <c r="AP21" s="68">
        <v>7.18</v>
      </c>
      <c r="AQ21" s="68">
        <v>6.7439999999999998</v>
      </c>
      <c r="AR21" s="68">
        <v>7.2750000000000004</v>
      </c>
      <c r="AS21" s="68">
        <v>6.9669999999999996</v>
      </c>
      <c r="AT21" s="68">
        <v>6.4059999999999997</v>
      </c>
      <c r="AU21" s="68">
        <v>6.9740000000000002</v>
      </c>
      <c r="AV21" s="68">
        <v>6.7859999999999996</v>
      </c>
      <c r="AW21" s="68">
        <v>6.9408571428999997</v>
      </c>
      <c r="AX21" s="68">
        <v>7.48</v>
      </c>
      <c r="AY21" s="329">
        <v>7.5450229999999996</v>
      </c>
      <c r="AZ21" s="329">
        <v>7.5563770000000003</v>
      </c>
      <c r="BA21" s="329">
        <v>7.6218120000000003</v>
      </c>
      <c r="BB21" s="329">
        <v>7.4740880000000001</v>
      </c>
      <c r="BC21" s="329">
        <v>7.485328</v>
      </c>
      <c r="BD21" s="329">
        <v>7.5937279999999996</v>
      </c>
      <c r="BE21" s="329">
        <v>7.5970589999999998</v>
      </c>
      <c r="BF21" s="329">
        <v>7.4068769999999997</v>
      </c>
      <c r="BG21" s="329">
        <v>7.380369</v>
      </c>
      <c r="BH21" s="329">
        <v>7.353389</v>
      </c>
      <c r="BI21" s="329">
        <v>7.9838009999999997</v>
      </c>
      <c r="BJ21" s="329">
        <v>7.8202660000000002</v>
      </c>
      <c r="BK21" s="329">
        <v>7.7076180000000001</v>
      </c>
      <c r="BL21" s="329">
        <v>7.643605</v>
      </c>
      <c r="BM21" s="329">
        <v>7.6528869999999998</v>
      </c>
      <c r="BN21" s="329">
        <v>7.6085450000000003</v>
      </c>
      <c r="BO21" s="329">
        <v>7.6341599999999996</v>
      </c>
      <c r="BP21" s="329">
        <v>7.7252219999999996</v>
      </c>
      <c r="BQ21" s="329">
        <v>7.759118</v>
      </c>
      <c r="BR21" s="329">
        <v>7.6188409999999998</v>
      </c>
      <c r="BS21" s="329">
        <v>7.5621419999999997</v>
      </c>
      <c r="BT21" s="329">
        <v>7.4852679999999996</v>
      </c>
      <c r="BU21" s="329">
        <v>8.1182580000000009</v>
      </c>
      <c r="BV21" s="329">
        <v>7.976642</v>
      </c>
    </row>
    <row r="22" spans="1:74" ht="11.1" customHeight="1" x14ac:dyDescent="0.2">
      <c r="A22" s="1" t="s">
        <v>620</v>
      </c>
      <c r="B22" s="183" t="s">
        <v>551</v>
      </c>
      <c r="C22" s="68">
        <v>33.103000000000002</v>
      </c>
      <c r="D22" s="68">
        <v>30.614000000000001</v>
      </c>
      <c r="E22" s="68">
        <v>29.228000000000002</v>
      </c>
      <c r="F22" s="68">
        <v>28.65</v>
      </c>
      <c r="G22" s="68">
        <v>28.370999999999999</v>
      </c>
      <c r="H22" s="68">
        <v>28.026</v>
      </c>
      <c r="I22" s="68">
        <v>27.106000000000002</v>
      </c>
      <c r="J22" s="68">
        <v>26.702000000000002</v>
      </c>
      <c r="K22" s="68">
        <v>30.294</v>
      </c>
      <c r="L22" s="68">
        <v>28.85</v>
      </c>
      <c r="M22" s="68">
        <v>29.709</v>
      </c>
      <c r="N22" s="68">
        <v>28.745999999999999</v>
      </c>
      <c r="O22" s="68">
        <v>34.433</v>
      </c>
      <c r="P22" s="68">
        <v>32.585000000000001</v>
      </c>
      <c r="Q22" s="68">
        <v>29.439</v>
      </c>
      <c r="R22" s="68">
        <v>29.724</v>
      </c>
      <c r="S22" s="68">
        <v>29.812000000000001</v>
      </c>
      <c r="T22" s="68">
        <v>27.902000000000001</v>
      </c>
      <c r="U22" s="68">
        <v>29.957999999999998</v>
      </c>
      <c r="V22" s="68">
        <v>28.297000000000001</v>
      </c>
      <c r="W22" s="68">
        <v>27.596</v>
      </c>
      <c r="X22" s="68">
        <v>28.210999999999999</v>
      </c>
      <c r="Y22" s="68">
        <v>29.878</v>
      </c>
      <c r="Z22" s="68">
        <v>29.286000000000001</v>
      </c>
      <c r="AA22" s="68">
        <v>30.97</v>
      </c>
      <c r="AB22" s="68">
        <v>30.765999999999998</v>
      </c>
      <c r="AC22" s="68">
        <v>29.661999999999999</v>
      </c>
      <c r="AD22" s="68">
        <v>30.113</v>
      </c>
      <c r="AE22" s="68">
        <v>27.431000000000001</v>
      </c>
      <c r="AF22" s="68">
        <v>27.66</v>
      </c>
      <c r="AG22" s="68">
        <v>27.233000000000001</v>
      </c>
      <c r="AH22" s="68">
        <v>27.251000000000001</v>
      </c>
      <c r="AI22" s="68">
        <v>29.241</v>
      </c>
      <c r="AJ22" s="68">
        <v>28.126000000000001</v>
      </c>
      <c r="AK22" s="68">
        <v>30.858000000000001</v>
      </c>
      <c r="AL22" s="68">
        <v>33.103000000000002</v>
      </c>
      <c r="AM22" s="68">
        <v>34.335999999999999</v>
      </c>
      <c r="AN22" s="68">
        <v>33.537999999999997</v>
      </c>
      <c r="AO22" s="68">
        <v>32.034999999999997</v>
      </c>
      <c r="AP22" s="68">
        <v>31.006</v>
      </c>
      <c r="AQ22" s="68">
        <v>31.292999999999999</v>
      </c>
      <c r="AR22" s="68">
        <v>30.716999999999999</v>
      </c>
      <c r="AS22" s="68">
        <v>30.373999999999999</v>
      </c>
      <c r="AT22" s="68">
        <v>29.620999999999999</v>
      </c>
      <c r="AU22" s="68">
        <v>28.84</v>
      </c>
      <c r="AV22" s="68">
        <v>27.495999999999999</v>
      </c>
      <c r="AW22" s="68">
        <v>27.816428570999999</v>
      </c>
      <c r="AX22" s="68">
        <v>30.672000000000001</v>
      </c>
      <c r="AY22" s="329">
        <v>32.550130000000003</v>
      </c>
      <c r="AZ22" s="329">
        <v>31.44237</v>
      </c>
      <c r="BA22" s="329">
        <v>29.976739999999999</v>
      </c>
      <c r="BB22" s="329">
        <v>28.64283</v>
      </c>
      <c r="BC22" s="329">
        <v>28.255009999999999</v>
      </c>
      <c r="BD22" s="329">
        <v>28.552569999999999</v>
      </c>
      <c r="BE22" s="329">
        <v>28.531770000000002</v>
      </c>
      <c r="BF22" s="329">
        <v>28.197590000000002</v>
      </c>
      <c r="BG22" s="329">
        <v>28.55256</v>
      </c>
      <c r="BH22" s="329">
        <v>28.671279999999999</v>
      </c>
      <c r="BI22" s="329">
        <v>30.277670000000001</v>
      </c>
      <c r="BJ22" s="329">
        <v>31.658819999999999</v>
      </c>
      <c r="BK22" s="329">
        <v>33.069769999999998</v>
      </c>
      <c r="BL22" s="329">
        <v>31.78679</v>
      </c>
      <c r="BM22" s="329">
        <v>30.284579999999998</v>
      </c>
      <c r="BN22" s="329">
        <v>28.91854</v>
      </c>
      <c r="BO22" s="329">
        <v>28.456800000000001</v>
      </c>
      <c r="BP22" s="329">
        <v>28.692889999999998</v>
      </c>
      <c r="BQ22" s="329">
        <v>28.669779999999999</v>
      </c>
      <c r="BR22" s="329">
        <v>28.39377</v>
      </c>
      <c r="BS22" s="329">
        <v>28.79608</v>
      </c>
      <c r="BT22" s="329">
        <v>28.733979999999999</v>
      </c>
      <c r="BU22" s="329">
        <v>30.311769999999999</v>
      </c>
      <c r="BV22" s="329">
        <v>31.721710000000002</v>
      </c>
    </row>
    <row r="23" spans="1:74" ht="11.1" customHeight="1" x14ac:dyDescent="0.2">
      <c r="A23" s="1" t="s">
        <v>621</v>
      </c>
      <c r="B23" s="183" t="s">
        <v>121</v>
      </c>
      <c r="C23" s="68">
        <v>243.977</v>
      </c>
      <c r="D23" s="68">
        <v>241.34800000000001</v>
      </c>
      <c r="E23" s="68">
        <v>232.93100000000001</v>
      </c>
      <c r="F23" s="68">
        <v>228.58099999999999</v>
      </c>
      <c r="G23" s="68">
        <v>222.584</v>
      </c>
      <c r="H23" s="68">
        <v>221.09899999999999</v>
      </c>
      <c r="I23" s="68">
        <v>217.71899999999999</v>
      </c>
      <c r="J23" s="68">
        <v>218.255</v>
      </c>
      <c r="K23" s="68">
        <v>225.21600000000001</v>
      </c>
      <c r="L23" s="68">
        <v>217.35599999999999</v>
      </c>
      <c r="M23" s="68">
        <v>222.93700000000001</v>
      </c>
      <c r="N23" s="68">
        <v>235.465</v>
      </c>
      <c r="O23" s="68">
        <v>261.64800000000002</v>
      </c>
      <c r="P23" s="68">
        <v>256.21899999999999</v>
      </c>
      <c r="Q23" s="68">
        <v>243.71600000000001</v>
      </c>
      <c r="R23" s="68">
        <v>243.47900000000001</v>
      </c>
      <c r="S23" s="68">
        <v>243.40899999999999</v>
      </c>
      <c r="T23" s="68">
        <v>242.66200000000001</v>
      </c>
      <c r="U23" s="68">
        <v>240.93199999999999</v>
      </c>
      <c r="V23" s="68">
        <v>230.411</v>
      </c>
      <c r="W23" s="68">
        <v>227.697</v>
      </c>
      <c r="X23" s="68">
        <v>225.59399999999999</v>
      </c>
      <c r="Y23" s="68">
        <v>233.84200000000001</v>
      </c>
      <c r="Z23" s="68">
        <v>238.58699999999999</v>
      </c>
      <c r="AA23" s="68">
        <v>261.10899999999998</v>
      </c>
      <c r="AB23" s="68">
        <v>253.63499999999999</v>
      </c>
      <c r="AC23" s="68">
        <v>239.55799999999999</v>
      </c>
      <c r="AD23" s="68">
        <v>243.511</v>
      </c>
      <c r="AE23" s="68">
        <v>242.48400000000001</v>
      </c>
      <c r="AF23" s="68">
        <v>238.417</v>
      </c>
      <c r="AG23" s="68">
        <v>232.85900000000001</v>
      </c>
      <c r="AH23" s="68">
        <v>226.78800000000001</v>
      </c>
      <c r="AI23" s="68">
        <v>223.20400000000001</v>
      </c>
      <c r="AJ23" s="68">
        <v>215.89599999999999</v>
      </c>
      <c r="AK23" s="68">
        <v>224.91800000000001</v>
      </c>
      <c r="AL23" s="68">
        <v>236.816</v>
      </c>
      <c r="AM23" s="68">
        <v>247.94800000000001</v>
      </c>
      <c r="AN23" s="68">
        <v>252.56700000000001</v>
      </c>
      <c r="AO23" s="68">
        <v>239.62899999999999</v>
      </c>
      <c r="AP23" s="68">
        <v>239.864</v>
      </c>
      <c r="AQ23" s="68">
        <v>242.17400000000001</v>
      </c>
      <c r="AR23" s="68">
        <v>240.31200000000001</v>
      </c>
      <c r="AS23" s="68">
        <v>233.91300000000001</v>
      </c>
      <c r="AT23" s="68">
        <v>236.083</v>
      </c>
      <c r="AU23" s="68">
        <v>239.65799999999999</v>
      </c>
      <c r="AV23" s="68">
        <v>232.12700000000001</v>
      </c>
      <c r="AW23" s="68">
        <v>226.54814286000001</v>
      </c>
      <c r="AX23" s="68">
        <v>248.06299999999999</v>
      </c>
      <c r="AY23" s="329">
        <v>255.27090000000001</v>
      </c>
      <c r="AZ23" s="329">
        <v>252.10599999999999</v>
      </c>
      <c r="BA23" s="329">
        <v>244.1412</v>
      </c>
      <c r="BB23" s="329">
        <v>238.70339999999999</v>
      </c>
      <c r="BC23" s="329">
        <v>238.14150000000001</v>
      </c>
      <c r="BD23" s="329">
        <v>239.56829999999999</v>
      </c>
      <c r="BE23" s="329">
        <v>238.88980000000001</v>
      </c>
      <c r="BF23" s="329">
        <v>233.89240000000001</v>
      </c>
      <c r="BG23" s="329">
        <v>234.07400000000001</v>
      </c>
      <c r="BH23" s="329">
        <v>228.76609999999999</v>
      </c>
      <c r="BI23" s="329">
        <v>237.13800000000001</v>
      </c>
      <c r="BJ23" s="329">
        <v>247.08949999999999</v>
      </c>
      <c r="BK23" s="329">
        <v>255.81229999999999</v>
      </c>
      <c r="BL23" s="329">
        <v>253.72730000000001</v>
      </c>
      <c r="BM23" s="329">
        <v>246.23949999999999</v>
      </c>
      <c r="BN23" s="329">
        <v>241.12110000000001</v>
      </c>
      <c r="BO23" s="329">
        <v>240.666</v>
      </c>
      <c r="BP23" s="329">
        <v>242.67339999999999</v>
      </c>
      <c r="BQ23" s="329">
        <v>242.6078</v>
      </c>
      <c r="BR23" s="329">
        <v>238.20249999999999</v>
      </c>
      <c r="BS23" s="329">
        <v>238.2039</v>
      </c>
      <c r="BT23" s="329">
        <v>232.2191</v>
      </c>
      <c r="BU23" s="329">
        <v>240.3708</v>
      </c>
      <c r="BV23" s="329">
        <v>250.4417</v>
      </c>
    </row>
    <row r="24" spans="1:74" ht="11.1" customHeight="1" x14ac:dyDescent="0.2">
      <c r="A24" s="1"/>
      <c r="B24" s="7" t="s">
        <v>123</v>
      </c>
      <c r="C24" s="227"/>
      <c r="D24" s="227"/>
      <c r="E24" s="227"/>
      <c r="F24" s="227"/>
      <c r="G24" s="227"/>
      <c r="H24" s="227"/>
      <c r="I24" s="227"/>
      <c r="J24" s="227"/>
      <c r="K24" s="227"/>
      <c r="L24" s="227"/>
      <c r="M24" s="227"/>
      <c r="N24" s="227"/>
      <c r="O24" s="227"/>
      <c r="P24" s="227"/>
      <c r="Q24" s="227"/>
      <c r="R24" s="227"/>
      <c r="S24" s="227"/>
      <c r="T24" s="227"/>
      <c r="U24" s="227"/>
      <c r="V24" s="227"/>
      <c r="W24" s="227"/>
      <c r="X24" s="227"/>
      <c r="Y24" s="227"/>
      <c r="Z24" s="227"/>
      <c r="AA24" s="227"/>
      <c r="AB24" s="227"/>
      <c r="AC24" s="227"/>
      <c r="AD24" s="227"/>
      <c r="AE24" s="227"/>
      <c r="AF24" s="227"/>
      <c r="AG24" s="227"/>
      <c r="AH24" s="227"/>
      <c r="AI24" s="227"/>
      <c r="AJ24" s="227"/>
      <c r="AK24" s="227"/>
      <c r="AL24" s="227"/>
      <c r="AM24" s="227"/>
      <c r="AN24" s="227"/>
      <c r="AO24" s="227"/>
      <c r="AP24" s="227"/>
      <c r="AQ24" s="227"/>
      <c r="AR24" s="227"/>
      <c r="AS24" s="227"/>
      <c r="AT24" s="227"/>
      <c r="AU24" s="227"/>
      <c r="AV24" s="227"/>
      <c r="AW24" s="227"/>
      <c r="AX24" s="227"/>
      <c r="AY24" s="400"/>
      <c r="AZ24" s="400"/>
      <c r="BA24" s="400"/>
      <c r="BB24" s="400"/>
      <c r="BC24" s="400"/>
      <c r="BD24" s="400"/>
      <c r="BE24" s="400"/>
      <c r="BF24" s="400"/>
      <c r="BG24" s="400"/>
      <c r="BH24" s="400"/>
      <c r="BI24" s="400"/>
      <c r="BJ24" s="400"/>
      <c r="BK24" s="400"/>
      <c r="BL24" s="400"/>
      <c r="BM24" s="400"/>
      <c r="BN24" s="400"/>
      <c r="BO24" s="400"/>
      <c r="BP24" s="400"/>
      <c r="BQ24" s="400"/>
      <c r="BR24" s="400"/>
      <c r="BS24" s="400"/>
      <c r="BT24" s="400"/>
      <c r="BU24" s="400"/>
      <c r="BV24" s="400"/>
    </row>
    <row r="25" spans="1:74" ht="11.1" customHeight="1" x14ac:dyDescent="0.2">
      <c r="A25" s="1" t="s">
        <v>622</v>
      </c>
      <c r="B25" s="183" t="s">
        <v>121</v>
      </c>
      <c r="C25" s="68">
        <v>30.54</v>
      </c>
      <c r="D25" s="68">
        <v>30.423999999999999</v>
      </c>
      <c r="E25" s="68">
        <v>26.725000000000001</v>
      </c>
      <c r="F25" s="68">
        <v>25.096</v>
      </c>
      <c r="G25" s="68">
        <v>26.062000000000001</v>
      </c>
      <c r="H25" s="68">
        <v>25.212</v>
      </c>
      <c r="I25" s="68">
        <v>24.056000000000001</v>
      </c>
      <c r="J25" s="68">
        <v>26.03</v>
      </c>
      <c r="K25" s="68">
        <v>29.026</v>
      </c>
      <c r="L25" s="68">
        <v>27.698</v>
      </c>
      <c r="M25" s="68">
        <v>27.754000000000001</v>
      </c>
      <c r="N25" s="68">
        <v>28.594999999999999</v>
      </c>
      <c r="O25" s="68">
        <v>26.513000000000002</v>
      </c>
      <c r="P25" s="68">
        <v>26.896999999999998</v>
      </c>
      <c r="Q25" s="68">
        <v>26.262</v>
      </c>
      <c r="R25" s="68">
        <v>24.664999999999999</v>
      </c>
      <c r="S25" s="68">
        <v>23.375</v>
      </c>
      <c r="T25" s="68">
        <v>24.655999999999999</v>
      </c>
      <c r="U25" s="68">
        <v>24.445</v>
      </c>
      <c r="V25" s="68">
        <v>25.552</v>
      </c>
      <c r="W25" s="68">
        <v>24.803000000000001</v>
      </c>
      <c r="X25" s="68">
        <v>25.751999999999999</v>
      </c>
      <c r="Y25" s="68">
        <v>26.134</v>
      </c>
      <c r="Z25" s="68">
        <v>28.382999999999999</v>
      </c>
      <c r="AA25" s="68">
        <v>28.434999999999999</v>
      </c>
      <c r="AB25" s="68">
        <v>25.41</v>
      </c>
      <c r="AC25" s="68">
        <v>21.53</v>
      </c>
      <c r="AD25" s="68">
        <v>21.65</v>
      </c>
      <c r="AE25" s="68">
        <v>22.007999999999999</v>
      </c>
      <c r="AF25" s="68">
        <v>22.48</v>
      </c>
      <c r="AG25" s="68">
        <v>23.152999999999999</v>
      </c>
      <c r="AH25" s="68">
        <v>24.584</v>
      </c>
      <c r="AI25" s="68">
        <v>21.763999999999999</v>
      </c>
      <c r="AJ25" s="68">
        <v>23.140999999999998</v>
      </c>
      <c r="AK25" s="68">
        <v>23.606999999999999</v>
      </c>
      <c r="AL25" s="68">
        <v>24.523</v>
      </c>
      <c r="AM25" s="68">
        <v>25.23</v>
      </c>
      <c r="AN25" s="68">
        <v>24.986000000000001</v>
      </c>
      <c r="AO25" s="68">
        <v>23.129000000000001</v>
      </c>
      <c r="AP25" s="68">
        <v>22.808</v>
      </c>
      <c r="AQ25" s="68">
        <v>23.873000000000001</v>
      </c>
      <c r="AR25" s="68">
        <v>24.709</v>
      </c>
      <c r="AS25" s="68">
        <v>24.295000000000002</v>
      </c>
      <c r="AT25" s="68">
        <v>23.298999999999999</v>
      </c>
      <c r="AU25" s="68">
        <v>24.800999999999998</v>
      </c>
      <c r="AV25" s="68">
        <v>24.914000000000001</v>
      </c>
      <c r="AW25" s="68">
        <v>23.369285714</v>
      </c>
      <c r="AX25" s="68">
        <v>25.704000000000001</v>
      </c>
      <c r="AY25" s="329">
        <v>28.221489999999999</v>
      </c>
      <c r="AZ25" s="329">
        <v>28.451809999999998</v>
      </c>
      <c r="BA25" s="329">
        <v>25.324259999999999</v>
      </c>
      <c r="BB25" s="329">
        <v>22.72756</v>
      </c>
      <c r="BC25" s="329">
        <v>23.862490000000001</v>
      </c>
      <c r="BD25" s="329">
        <v>24.089549999999999</v>
      </c>
      <c r="BE25" s="329">
        <v>23.98789</v>
      </c>
      <c r="BF25" s="329">
        <v>24.448519999999998</v>
      </c>
      <c r="BG25" s="329">
        <v>24.851379999999999</v>
      </c>
      <c r="BH25" s="329">
        <v>24.32619</v>
      </c>
      <c r="BI25" s="329">
        <v>25.027519999999999</v>
      </c>
      <c r="BJ25" s="329">
        <v>25.480509999999999</v>
      </c>
      <c r="BK25" s="329">
        <v>27.605399999999999</v>
      </c>
      <c r="BL25" s="329">
        <v>27.983419999999999</v>
      </c>
      <c r="BM25" s="329">
        <v>25.114129999999999</v>
      </c>
      <c r="BN25" s="329">
        <v>22.607030000000002</v>
      </c>
      <c r="BO25" s="329">
        <v>23.87527</v>
      </c>
      <c r="BP25" s="329">
        <v>24.02872</v>
      </c>
      <c r="BQ25" s="329">
        <v>24.036490000000001</v>
      </c>
      <c r="BR25" s="329">
        <v>24.658049999999999</v>
      </c>
      <c r="BS25" s="329">
        <v>25.104130000000001</v>
      </c>
      <c r="BT25" s="329">
        <v>24.689789999999999</v>
      </c>
      <c r="BU25" s="329">
        <v>25.12153</v>
      </c>
      <c r="BV25" s="329">
        <v>25.280480000000001</v>
      </c>
    </row>
    <row r="26" spans="1:74" ht="11.1" customHeight="1" x14ac:dyDescent="0.2">
      <c r="A26" s="1"/>
      <c r="B26" s="7" t="s">
        <v>124</v>
      </c>
      <c r="C26" s="228"/>
      <c r="D26" s="228"/>
      <c r="E26" s="228"/>
      <c r="F26" s="228"/>
      <c r="G26" s="228"/>
      <c r="H26" s="228"/>
      <c r="I26" s="228"/>
      <c r="J26" s="228"/>
      <c r="K26" s="228"/>
      <c r="L26" s="228"/>
      <c r="M26" s="228"/>
      <c r="N26" s="228"/>
      <c r="O26" s="228"/>
      <c r="P26" s="228"/>
      <c r="Q26" s="228"/>
      <c r="R26" s="228"/>
      <c r="S26" s="228"/>
      <c r="T26" s="228"/>
      <c r="U26" s="228"/>
      <c r="V26" s="228"/>
      <c r="W26" s="228"/>
      <c r="X26" s="228"/>
      <c r="Y26" s="228"/>
      <c r="Z26" s="228"/>
      <c r="AA26" s="228"/>
      <c r="AB26" s="228"/>
      <c r="AC26" s="228"/>
      <c r="AD26" s="228"/>
      <c r="AE26" s="228"/>
      <c r="AF26" s="228"/>
      <c r="AG26" s="228"/>
      <c r="AH26" s="228"/>
      <c r="AI26" s="228"/>
      <c r="AJ26" s="228"/>
      <c r="AK26" s="228"/>
      <c r="AL26" s="228"/>
      <c r="AM26" s="228"/>
      <c r="AN26" s="228"/>
      <c r="AO26" s="228"/>
      <c r="AP26" s="228"/>
      <c r="AQ26" s="228"/>
      <c r="AR26" s="228"/>
      <c r="AS26" s="228"/>
      <c r="AT26" s="228"/>
      <c r="AU26" s="228"/>
      <c r="AV26" s="228"/>
      <c r="AW26" s="228"/>
      <c r="AX26" s="228"/>
      <c r="AY26" s="401"/>
      <c r="AZ26" s="401"/>
      <c r="BA26" s="401"/>
      <c r="BB26" s="401"/>
      <c r="BC26" s="401"/>
      <c r="BD26" s="401"/>
      <c r="BE26" s="401"/>
      <c r="BF26" s="401"/>
      <c r="BG26" s="401"/>
      <c r="BH26" s="401"/>
      <c r="BI26" s="401"/>
      <c r="BJ26" s="401"/>
      <c r="BK26" s="401"/>
      <c r="BL26" s="401"/>
      <c r="BM26" s="401"/>
      <c r="BN26" s="401"/>
      <c r="BO26" s="401"/>
      <c r="BP26" s="401"/>
      <c r="BQ26" s="401"/>
      <c r="BR26" s="401"/>
      <c r="BS26" s="401"/>
      <c r="BT26" s="401"/>
      <c r="BU26" s="401"/>
      <c r="BV26" s="401"/>
    </row>
    <row r="27" spans="1:74" ht="11.1" customHeight="1" x14ac:dyDescent="0.2">
      <c r="A27" s="1" t="s">
        <v>623</v>
      </c>
      <c r="B27" s="184" t="s">
        <v>121</v>
      </c>
      <c r="C27" s="69">
        <v>213.43700000000001</v>
      </c>
      <c r="D27" s="69">
        <v>210.92400000000001</v>
      </c>
      <c r="E27" s="69">
        <v>206.20599999999999</v>
      </c>
      <c r="F27" s="69">
        <v>203.48500000000001</v>
      </c>
      <c r="G27" s="69">
        <v>196.52199999999999</v>
      </c>
      <c r="H27" s="69">
        <v>195.887</v>
      </c>
      <c r="I27" s="69">
        <v>193.66300000000001</v>
      </c>
      <c r="J27" s="69">
        <v>192.22499999999999</v>
      </c>
      <c r="K27" s="69">
        <v>196.19</v>
      </c>
      <c r="L27" s="69">
        <v>189.65799999999999</v>
      </c>
      <c r="M27" s="69">
        <v>195.18299999999999</v>
      </c>
      <c r="N27" s="69">
        <v>206.87</v>
      </c>
      <c r="O27" s="69">
        <v>235.13499999999999</v>
      </c>
      <c r="P27" s="69">
        <v>229.322</v>
      </c>
      <c r="Q27" s="69">
        <v>217.45400000000001</v>
      </c>
      <c r="R27" s="69">
        <v>218.81399999999999</v>
      </c>
      <c r="S27" s="69">
        <v>220.03399999999999</v>
      </c>
      <c r="T27" s="69">
        <v>218.006</v>
      </c>
      <c r="U27" s="69">
        <v>216.48699999999999</v>
      </c>
      <c r="V27" s="69">
        <v>204.85900000000001</v>
      </c>
      <c r="W27" s="69">
        <v>202.89400000000001</v>
      </c>
      <c r="X27" s="69">
        <v>199.84200000000001</v>
      </c>
      <c r="Y27" s="69">
        <v>207.708</v>
      </c>
      <c r="Z27" s="69">
        <v>210.20400000000001</v>
      </c>
      <c r="AA27" s="69">
        <v>232.67400000000001</v>
      </c>
      <c r="AB27" s="69">
        <v>228.22499999999999</v>
      </c>
      <c r="AC27" s="69">
        <v>218.02799999999999</v>
      </c>
      <c r="AD27" s="69">
        <v>221.86099999999999</v>
      </c>
      <c r="AE27" s="69">
        <v>220.476</v>
      </c>
      <c r="AF27" s="69">
        <v>215.93700000000001</v>
      </c>
      <c r="AG27" s="69">
        <v>209.70599999999999</v>
      </c>
      <c r="AH27" s="69">
        <v>202.20400000000001</v>
      </c>
      <c r="AI27" s="69">
        <v>201.44</v>
      </c>
      <c r="AJ27" s="69">
        <v>192.755</v>
      </c>
      <c r="AK27" s="69">
        <v>201.31100000000001</v>
      </c>
      <c r="AL27" s="69">
        <v>212.29300000000001</v>
      </c>
      <c r="AM27" s="69">
        <v>222.71799999999999</v>
      </c>
      <c r="AN27" s="69">
        <v>227.58099999999999</v>
      </c>
      <c r="AO27" s="69">
        <v>216.5</v>
      </c>
      <c r="AP27" s="69">
        <v>217.05600000000001</v>
      </c>
      <c r="AQ27" s="69">
        <v>218.30099999999999</v>
      </c>
      <c r="AR27" s="69">
        <v>215.60300000000001</v>
      </c>
      <c r="AS27" s="69">
        <v>209.61799999999999</v>
      </c>
      <c r="AT27" s="69">
        <v>212.78399999999999</v>
      </c>
      <c r="AU27" s="69">
        <v>214.857</v>
      </c>
      <c r="AV27" s="69">
        <v>207.21299999999999</v>
      </c>
      <c r="AW27" s="69">
        <v>203.179</v>
      </c>
      <c r="AX27" s="69">
        <v>222.35900000000001</v>
      </c>
      <c r="AY27" s="350">
        <v>227.04939999999999</v>
      </c>
      <c r="AZ27" s="350">
        <v>223.6542</v>
      </c>
      <c r="BA27" s="350">
        <v>218.81700000000001</v>
      </c>
      <c r="BB27" s="350">
        <v>215.97579999999999</v>
      </c>
      <c r="BC27" s="350">
        <v>214.279</v>
      </c>
      <c r="BD27" s="350">
        <v>215.4787</v>
      </c>
      <c r="BE27" s="350">
        <v>214.90190000000001</v>
      </c>
      <c r="BF27" s="350">
        <v>209.44390000000001</v>
      </c>
      <c r="BG27" s="350">
        <v>209.2227</v>
      </c>
      <c r="BH27" s="350">
        <v>204.43989999999999</v>
      </c>
      <c r="BI27" s="350">
        <v>212.1105</v>
      </c>
      <c r="BJ27" s="350">
        <v>221.60900000000001</v>
      </c>
      <c r="BK27" s="350">
        <v>228.20689999999999</v>
      </c>
      <c r="BL27" s="350">
        <v>225.7439</v>
      </c>
      <c r="BM27" s="350">
        <v>221.12530000000001</v>
      </c>
      <c r="BN27" s="350">
        <v>218.51400000000001</v>
      </c>
      <c r="BO27" s="350">
        <v>216.79079999999999</v>
      </c>
      <c r="BP27" s="350">
        <v>218.6447</v>
      </c>
      <c r="BQ27" s="350">
        <v>218.57130000000001</v>
      </c>
      <c r="BR27" s="350">
        <v>213.5445</v>
      </c>
      <c r="BS27" s="350">
        <v>213.09979999999999</v>
      </c>
      <c r="BT27" s="350">
        <v>207.52930000000001</v>
      </c>
      <c r="BU27" s="350">
        <v>215.24930000000001</v>
      </c>
      <c r="BV27" s="350">
        <v>225.16120000000001</v>
      </c>
    </row>
    <row r="28" spans="1:74" s="280" customFormat="1" ht="11.1" customHeight="1" x14ac:dyDescent="0.2">
      <c r="A28" s="1"/>
      <c r="B28" s="278"/>
      <c r="C28" s="279"/>
      <c r="D28" s="279"/>
      <c r="E28" s="279"/>
      <c r="F28" s="279"/>
      <c r="G28" s="279"/>
      <c r="H28" s="279"/>
      <c r="I28" s="279"/>
      <c r="J28" s="279"/>
      <c r="K28" s="279"/>
      <c r="L28" s="279"/>
      <c r="M28" s="279"/>
      <c r="N28" s="279"/>
      <c r="O28" s="279"/>
      <c r="P28" s="279"/>
      <c r="Q28" s="279"/>
      <c r="R28" s="279"/>
      <c r="S28" s="279"/>
      <c r="T28" s="279"/>
      <c r="U28" s="279"/>
      <c r="V28" s="279"/>
      <c r="W28" s="279"/>
      <c r="X28" s="279"/>
      <c r="Y28" s="279"/>
      <c r="Z28" s="279"/>
      <c r="AA28" s="279"/>
      <c r="AB28" s="279"/>
      <c r="AC28" s="279"/>
      <c r="AD28" s="279"/>
      <c r="AE28" s="279"/>
      <c r="AF28" s="279"/>
      <c r="AG28" s="279"/>
      <c r="AH28" s="279"/>
      <c r="AI28" s="279"/>
      <c r="AJ28" s="279"/>
      <c r="AK28" s="279"/>
      <c r="AL28" s="279"/>
      <c r="AM28" s="279"/>
      <c r="AN28" s="279"/>
      <c r="AO28" s="279"/>
      <c r="AP28" s="279"/>
      <c r="AQ28" s="279"/>
      <c r="AR28" s="279"/>
      <c r="AS28" s="279"/>
      <c r="AT28" s="279"/>
      <c r="AU28" s="279"/>
      <c r="AV28" s="279"/>
      <c r="AW28" s="279"/>
      <c r="AX28" s="279"/>
      <c r="AY28" s="402"/>
      <c r="AZ28" s="402"/>
      <c r="BA28" s="402"/>
      <c r="BB28" s="402"/>
      <c r="BC28" s="402"/>
      <c r="BD28" s="279"/>
      <c r="BE28" s="279"/>
      <c r="BF28" s="279"/>
      <c r="BG28" s="402"/>
      <c r="BH28" s="402"/>
      <c r="BI28" s="402"/>
      <c r="BJ28" s="402"/>
      <c r="BK28" s="402"/>
      <c r="BL28" s="402"/>
      <c r="BM28" s="402"/>
      <c r="BN28" s="402"/>
      <c r="BO28" s="402"/>
      <c r="BP28" s="402"/>
      <c r="BQ28" s="402"/>
      <c r="BR28" s="402"/>
      <c r="BS28" s="402"/>
      <c r="BT28" s="402"/>
      <c r="BU28" s="402"/>
      <c r="BV28" s="402"/>
    </row>
    <row r="29" spans="1:74" s="280" customFormat="1" ht="12" customHeight="1" x14ac:dyDescent="0.2">
      <c r="A29" s="1"/>
      <c r="B29" s="802" t="s">
        <v>1011</v>
      </c>
      <c r="C29" s="799"/>
      <c r="D29" s="799"/>
      <c r="E29" s="799"/>
      <c r="F29" s="799"/>
      <c r="G29" s="799"/>
      <c r="H29" s="799"/>
      <c r="I29" s="799"/>
      <c r="J29" s="799"/>
      <c r="K29" s="799"/>
      <c r="L29" s="799"/>
      <c r="M29" s="799"/>
      <c r="N29" s="799"/>
      <c r="O29" s="799"/>
      <c r="P29" s="799"/>
      <c r="Q29" s="799"/>
      <c r="AY29" s="531"/>
      <c r="AZ29" s="531"/>
      <c r="BA29" s="531"/>
      <c r="BB29" s="531"/>
      <c r="BC29" s="531"/>
      <c r="BD29" s="665"/>
      <c r="BE29" s="665"/>
      <c r="BF29" s="665"/>
      <c r="BG29" s="531"/>
      <c r="BH29" s="531"/>
      <c r="BI29" s="531"/>
      <c r="BJ29" s="531"/>
    </row>
    <row r="30" spans="1:74" s="280" customFormat="1" ht="12" customHeight="1" x14ac:dyDescent="0.2">
      <c r="A30" s="1"/>
      <c r="B30" s="804" t="s">
        <v>137</v>
      </c>
      <c r="C30" s="799"/>
      <c r="D30" s="799"/>
      <c r="E30" s="799"/>
      <c r="F30" s="799"/>
      <c r="G30" s="799"/>
      <c r="H30" s="799"/>
      <c r="I30" s="799"/>
      <c r="J30" s="799"/>
      <c r="K30" s="799"/>
      <c r="L30" s="799"/>
      <c r="M30" s="799"/>
      <c r="N30" s="799"/>
      <c r="O30" s="799"/>
      <c r="P30" s="799"/>
      <c r="Q30" s="799"/>
      <c r="AY30" s="531"/>
      <c r="AZ30" s="531"/>
      <c r="BA30" s="531"/>
      <c r="BB30" s="531"/>
      <c r="BC30" s="531"/>
      <c r="BD30" s="665"/>
      <c r="BE30" s="665"/>
      <c r="BF30" s="665"/>
      <c r="BG30" s="531"/>
      <c r="BH30" s="531"/>
      <c r="BI30" s="531"/>
      <c r="BJ30" s="531"/>
    </row>
    <row r="31" spans="1:74" s="446" customFormat="1" ht="12" customHeight="1" x14ac:dyDescent="0.2">
      <c r="A31" s="445"/>
      <c r="B31" s="788" t="s">
        <v>1036</v>
      </c>
      <c r="C31" s="789"/>
      <c r="D31" s="789"/>
      <c r="E31" s="789"/>
      <c r="F31" s="789"/>
      <c r="G31" s="789"/>
      <c r="H31" s="789"/>
      <c r="I31" s="789"/>
      <c r="J31" s="789"/>
      <c r="K31" s="789"/>
      <c r="L31" s="789"/>
      <c r="M31" s="789"/>
      <c r="N31" s="789"/>
      <c r="O31" s="789"/>
      <c r="P31" s="789"/>
      <c r="Q31" s="785"/>
      <c r="AY31" s="532"/>
      <c r="AZ31" s="532"/>
      <c r="BA31" s="532"/>
      <c r="BB31" s="532"/>
      <c r="BC31" s="532"/>
      <c r="BD31" s="666"/>
      <c r="BE31" s="666"/>
      <c r="BF31" s="666"/>
      <c r="BG31" s="532"/>
      <c r="BH31" s="532"/>
      <c r="BI31" s="532"/>
      <c r="BJ31" s="532"/>
    </row>
    <row r="32" spans="1:74" s="446" customFormat="1" ht="12" customHeight="1" x14ac:dyDescent="0.2">
      <c r="A32" s="445"/>
      <c r="B32" s="783" t="s">
        <v>1057</v>
      </c>
      <c r="C32" s="785"/>
      <c r="D32" s="785"/>
      <c r="E32" s="785"/>
      <c r="F32" s="785"/>
      <c r="G32" s="785"/>
      <c r="H32" s="785"/>
      <c r="I32" s="785"/>
      <c r="J32" s="785"/>
      <c r="K32" s="785"/>
      <c r="L32" s="785"/>
      <c r="M32" s="785"/>
      <c r="N32" s="785"/>
      <c r="O32" s="785"/>
      <c r="P32" s="785"/>
      <c r="Q32" s="785"/>
      <c r="AY32" s="532"/>
      <c r="AZ32" s="532"/>
      <c r="BA32" s="532"/>
      <c r="BB32" s="532"/>
      <c r="BC32" s="532"/>
      <c r="BD32" s="666"/>
      <c r="BE32" s="666"/>
      <c r="BF32" s="666"/>
      <c r="BG32" s="532"/>
      <c r="BH32" s="532"/>
      <c r="BI32" s="532"/>
      <c r="BJ32" s="532"/>
    </row>
    <row r="33" spans="1:74" s="446" customFormat="1" ht="12" customHeight="1" x14ac:dyDescent="0.2">
      <c r="A33" s="445"/>
      <c r="B33" s="829" t="s">
        <v>1058</v>
      </c>
      <c r="C33" s="785"/>
      <c r="D33" s="785"/>
      <c r="E33" s="785"/>
      <c r="F33" s="785"/>
      <c r="G33" s="785"/>
      <c r="H33" s="785"/>
      <c r="I33" s="785"/>
      <c r="J33" s="785"/>
      <c r="K33" s="785"/>
      <c r="L33" s="785"/>
      <c r="M33" s="785"/>
      <c r="N33" s="785"/>
      <c r="O33" s="785"/>
      <c r="P33" s="785"/>
      <c r="Q33" s="785"/>
      <c r="AY33" s="532"/>
      <c r="AZ33" s="532"/>
      <c r="BA33" s="532"/>
      <c r="BB33" s="532"/>
      <c r="BC33" s="532"/>
      <c r="BD33" s="666"/>
      <c r="BE33" s="666"/>
      <c r="BF33" s="666"/>
      <c r="BG33" s="532"/>
      <c r="BH33" s="532"/>
      <c r="BI33" s="532"/>
      <c r="BJ33" s="532"/>
    </row>
    <row r="34" spans="1:74" s="446" customFormat="1" ht="12" customHeight="1" x14ac:dyDescent="0.2">
      <c r="A34" s="445"/>
      <c r="B34" s="788" t="s">
        <v>1060</v>
      </c>
      <c r="C34" s="789"/>
      <c r="D34" s="789"/>
      <c r="E34" s="789"/>
      <c r="F34" s="789"/>
      <c r="G34" s="789"/>
      <c r="H34" s="789"/>
      <c r="I34" s="789"/>
      <c r="J34" s="789"/>
      <c r="K34" s="789"/>
      <c r="L34" s="789"/>
      <c r="M34" s="789"/>
      <c r="N34" s="789"/>
      <c r="O34" s="789"/>
      <c r="P34" s="789"/>
      <c r="Q34" s="785"/>
      <c r="AY34" s="532"/>
      <c r="AZ34" s="532"/>
      <c r="BA34" s="532"/>
      <c r="BB34" s="532"/>
      <c r="BC34" s="532"/>
      <c r="BD34" s="666"/>
      <c r="BE34" s="666"/>
      <c r="BF34" s="666"/>
      <c r="BG34" s="532"/>
      <c r="BH34" s="532"/>
      <c r="BI34" s="532"/>
      <c r="BJ34" s="532"/>
    </row>
    <row r="35" spans="1:74" s="446" customFormat="1" ht="12" customHeight="1" x14ac:dyDescent="0.2">
      <c r="A35" s="445"/>
      <c r="B35" s="790" t="s">
        <v>1061</v>
      </c>
      <c r="C35" s="784"/>
      <c r="D35" s="784"/>
      <c r="E35" s="784"/>
      <c r="F35" s="784"/>
      <c r="G35" s="784"/>
      <c r="H35" s="784"/>
      <c r="I35" s="784"/>
      <c r="J35" s="784"/>
      <c r="K35" s="784"/>
      <c r="L35" s="784"/>
      <c r="M35" s="784"/>
      <c r="N35" s="784"/>
      <c r="O35" s="784"/>
      <c r="P35" s="784"/>
      <c r="Q35" s="785"/>
      <c r="AY35" s="532"/>
      <c r="AZ35" s="532"/>
      <c r="BA35" s="532"/>
      <c r="BB35" s="532"/>
      <c r="BC35" s="532"/>
      <c r="BD35" s="666"/>
      <c r="BE35" s="666"/>
      <c r="BF35" s="666"/>
      <c r="BG35" s="532"/>
      <c r="BH35" s="532"/>
      <c r="BI35" s="532"/>
      <c r="BJ35" s="532"/>
    </row>
    <row r="36" spans="1:74" s="446" customFormat="1" ht="12" customHeight="1" x14ac:dyDescent="0.2">
      <c r="A36" s="445"/>
      <c r="B36" s="783" t="s">
        <v>1040</v>
      </c>
      <c r="C36" s="784"/>
      <c r="D36" s="784"/>
      <c r="E36" s="784"/>
      <c r="F36" s="784"/>
      <c r="G36" s="784"/>
      <c r="H36" s="784"/>
      <c r="I36" s="784"/>
      <c r="J36" s="784"/>
      <c r="K36" s="784"/>
      <c r="L36" s="784"/>
      <c r="M36" s="784"/>
      <c r="N36" s="784"/>
      <c r="O36" s="784"/>
      <c r="P36" s="784"/>
      <c r="Q36" s="785"/>
      <c r="AY36" s="532"/>
      <c r="AZ36" s="532"/>
      <c r="BA36" s="532"/>
      <c r="BB36" s="532"/>
      <c r="BC36" s="532"/>
      <c r="BD36" s="666"/>
      <c r="BE36" s="666"/>
      <c r="BF36" s="666"/>
      <c r="BG36" s="532"/>
      <c r="BH36" s="532"/>
      <c r="BI36" s="532"/>
      <c r="BJ36" s="532"/>
    </row>
    <row r="37" spans="1:74" s="447" customFormat="1" ht="12" customHeight="1" x14ac:dyDescent="0.2">
      <c r="A37" s="436"/>
      <c r="B37" s="805" t="s">
        <v>1138</v>
      </c>
      <c r="C37" s="785"/>
      <c r="D37" s="785"/>
      <c r="E37" s="785"/>
      <c r="F37" s="785"/>
      <c r="G37" s="785"/>
      <c r="H37" s="785"/>
      <c r="I37" s="785"/>
      <c r="J37" s="785"/>
      <c r="K37" s="785"/>
      <c r="L37" s="785"/>
      <c r="M37" s="785"/>
      <c r="N37" s="785"/>
      <c r="O37" s="785"/>
      <c r="P37" s="785"/>
      <c r="Q37" s="785"/>
      <c r="AY37" s="533"/>
      <c r="AZ37" s="533"/>
      <c r="BA37" s="533"/>
      <c r="BB37" s="533"/>
      <c r="BC37" s="533"/>
      <c r="BD37" s="667"/>
      <c r="BE37" s="667"/>
      <c r="BF37" s="667"/>
      <c r="BG37" s="533"/>
      <c r="BH37" s="533"/>
      <c r="BI37" s="533"/>
      <c r="BJ37" s="533"/>
    </row>
    <row r="38" spans="1:74" x14ac:dyDescent="0.15">
      <c r="BK38" s="403"/>
      <c r="BL38" s="403"/>
      <c r="BM38" s="403"/>
      <c r="BN38" s="403"/>
      <c r="BO38" s="403"/>
      <c r="BP38" s="403"/>
      <c r="BQ38" s="403"/>
      <c r="BR38" s="403"/>
      <c r="BS38" s="403"/>
      <c r="BT38" s="403"/>
      <c r="BU38" s="403"/>
      <c r="BV38" s="403"/>
    </row>
    <row r="39" spans="1:74" x14ac:dyDescent="0.15">
      <c r="BK39" s="403"/>
      <c r="BL39" s="403"/>
      <c r="BM39" s="403"/>
      <c r="BN39" s="403"/>
      <c r="BO39" s="403"/>
      <c r="BP39" s="403"/>
      <c r="BQ39" s="403"/>
      <c r="BR39" s="403"/>
      <c r="BS39" s="403"/>
      <c r="BT39" s="403"/>
      <c r="BU39" s="403"/>
      <c r="BV39" s="403"/>
    </row>
    <row r="40" spans="1:74" x14ac:dyDescent="0.15">
      <c r="BK40" s="403"/>
      <c r="BL40" s="403"/>
      <c r="BM40" s="403"/>
      <c r="BN40" s="403"/>
      <c r="BO40" s="403"/>
      <c r="BP40" s="403"/>
      <c r="BQ40" s="403"/>
      <c r="BR40" s="403"/>
      <c r="BS40" s="403"/>
      <c r="BT40" s="403"/>
      <c r="BU40" s="403"/>
      <c r="BV40" s="403"/>
    </row>
    <row r="41" spans="1:74" x14ac:dyDescent="0.15">
      <c r="BK41" s="403"/>
      <c r="BL41" s="403"/>
      <c r="BM41" s="403"/>
      <c r="BN41" s="403"/>
      <c r="BO41" s="403"/>
      <c r="BP41" s="403"/>
      <c r="BQ41" s="403"/>
      <c r="BR41" s="403"/>
      <c r="BS41" s="403"/>
      <c r="BT41" s="403"/>
      <c r="BU41" s="403"/>
      <c r="BV41" s="403"/>
    </row>
    <row r="42" spans="1:74" x14ac:dyDescent="0.15">
      <c r="BK42" s="403"/>
      <c r="BL42" s="403"/>
      <c r="BM42" s="403"/>
      <c r="BN42" s="403"/>
      <c r="BO42" s="403"/>
      <c r="BP42" s="403"/>
      <c r="BQ42" s="403"/>
      <c r="BR42" s="403"/>
      <c r="BS42" s="403"/>
      <c r="BT42" s="403"/>
      <c r="BU42" s="403"/>
      <c r="BV42" s="403"/>
    </row>
    <row r="43" spans="1:74" x14ac:dyDescent="0.15">
      <c r="BK43" s="403"/>
      <c r="BL43" s="403"/>
      <c r="BM43" s="403"/>
      <c r="BN43" s="403"/>
      <c r="BO43" s="403"/>
      <c r="BP43" s="403"/>
      <c r="BQ43" s="403"/>
      <c r="BR43" s="403"/>
      <c r="BS43" s="403"/>
      <c r="BT43" s="403"/>
      <c r="BU43" s="403"/>
      <c r="BV43" s="403"/>
    </row>
    <row r="44" spans="1:74" x14ac:dyDescent="0.15">
      <c r="BK44" s="403"/>
      <c r="BL44" s="403"/>
      <c r="BM44" s="403"/>
      <c r="BN44" s="403"/>
      <c r="BO44" s="403"/>
      <c r="BP44" s="403"/>
      <c r="BQ44" s="403"/>
      <c r="BR44" s="403"/>
      <c r="BS44" s="403"/>
      <c r="BT44" s="403"/>
      <c r="BU44" s="403"/>
      <c r="BV44" s="403"/>
    </row>
    <row r="45" spans="1:74" x14ac:dyDescent="0.15">
      <c r="BK45" s="403"/>
      <c r="BL45" s="403"/>
      <c r="BM45" s="403"/>
      <c r="BN45" s="403"/>
      <c r="BO45" s="403"/>
      <c r="BP45" s="403"/>
      <c r="BQ45" s="403"/>
      <c r="BR45" s="403"/>
      <c r="BS45" s="403"/>
      <c r="BT45" s="403"/>
      <c r="BU45" s="403"/>
      <c r="BV45" s="403"/>
    </row>
    <row r="46" spans="1:74" x14ac:dyDescent="0.15">
      <c r="BK46" s="403"/>
      <c r="BL46" s="403"/>
      <c r="BM46" s="403"/>
      <c r="BN46" s="403"/>
      <c r="BO46" s="403"/>
      <c r="BP46" s="403"/>
      <c r="BQ46" s="403"/>
      <c r="BR46" s="403"/>
      <c r="BS46" s="403"/>
      <c r="BT46" s="403"/>
      <c r="BU46" s="403"/>
      <c r="BV46" s="403"/>
    </row>
    <row r="47" spans="1:74" x14ac:dyDescent="0.15">
      <c r="BK47" s="403"/>
      <c r="BL47" s="403"/>
      <c r="BM47" s="403"/>
      <c r="BN47" s="403"/>
      <c r="BO47" s="403"/>
      <c r="BP47" s="403"/>
      <c r="BQ47" s="403"/>
      <c r="BR47" s="403"/>
      <c r="BS47" s="403"/>
      <c r="BT47" s="403"/>
      <c r="BU47" s="403"/>
      <c r="BV47" s="403"/>
    </row>
    <row r="48" spans="1:74" x14ac:dyDescent="0.15">
      <c r="BK48" s="403"/>
      <c r="BL48" s="403"/>
      <c r="BM48" s="403"/>
      <c r="BN48" s="403"/>
      <c r="BO48" s="403"/>
      <c r="BP48" s="403"/>
      <c r="BQ48" s="403"/>
      <c r="BR48" s="403"/>
      <c r="BS48" s="403"/>
      <c r="BT48" s="403"/>
      <c r="BU48" s="403"/>
      <c r="BV48" s="403"/>
    </row>
    <row r="49" spans="63:74" x14ac:dyDescent="0.15">
      <c r="BK49" s="403"/>
      <c r="BL49" s="403"/>
      <c r="BM49" s="403"/>
      <c r="BN49" s="403"/>
      <c r="BO49" s="403"/>
      <c r="BP49" s="403"/>
      <c r="BQ49" s="403"/>
      <c r="BR49" s="403"/>
      <c r="BS49" s="403"/>
      <c r="BT49" s="403"/>
      <c r="BU49" s="403"/>
      <c r="BV49" s="403"/>
    </row>
    <row r="50" spans="63:74" x14ac:dyDescent="0.15">
      <c r="BK50" s="403"/>
      <c r="BL50" s="403"/>
      <c r="BM50" s="403"/>
      <c r="BN50" s="403"/>
      <c r="BO50" s="403"/>
      <c r="BP50" s="403"/>
      <c r="BQ50" s="403"/>
      <c r="BR50" s="403"/>
      <c r="BS50" s="403"/>
      <c r="BT50" s="403"/>
      <c r="BU50" s="403"/>
      <c r="BV50" s="403"/>
    </row>
    <row r="51" spans="63:74" x14ac:dyDescent="0.15">
      <c r="BK51" s="403"/>
      <c r="BL51" s="403"/>
      <c r="BM51" s="403"/>
      <c r="BN51" s="403"/>
      <c r="BO51" s="403"/>
      <c r="BP51" s="403"/>
      <c r="BQ51" s="403"/>
      <c r="BR51" s="403"/>
      <c r="BS51" s="403"/>
      <c r="BT51" s="403"/>
      <c r="BU51" s="403"/>
      <c r="BV51" s="403"/>
    </row>
    <row r="52" spans="63:74" x14ac:dyDescent="0.15">
      <c r="BK52" s="403"/>
      <c r="BL52" s="403"/>
      <c r="BM52" s="403"/>
      <c r="BN52" s="403"/>
      <c r="BO52" s="403"/>
      <c r="BP52" s="403"/>
      <c r="BQ52" s="403"/>
      <c r="BR52" s="403"/>
      <c r="BS52" s="403"/>
      <c r="BT52" s="403"/>
      <c r="BU52" s="403"/>
      <c r="BV52" s="403"/>
    </row>
    <row r="53" spans="63:74" x14ac:dyDescent="0.15">
      <c r="BK53" s="403"/>
      <c r="BL53" s="403"/>
      <c r="BM53" s="403"/>
      <c r="BN53" s="403"/>
      <c r="BO53" s="403"/>
      <c r="BP53" s="403"/>
      <c r="BQ53" s="403"/>
      <c r="BR53" s="403"/>
      <c r="BS53" s="403"/>
      <c r="BT53" s="403"/>
      <c r="BU53" s="403"/>
      <c r="BV53" s="403"/>
    </row>
    <row r="54" spans="63:74" x14ac:dyDescent="0.15">
      <c r="BK54" s="403"/>
      <c r="BL54" s="403"/>
      <c r="BM54" s="403"/>
      <c r="BN54" s="403"/>
      <c r="BO54" s="403"/>
      <c r="BP54" s="403"/>
      <c r="BQ54" s="403"/>
      <c r="BR54" s="403"/>
      <c r="BS54" s="403"/>
      <c r="BT54" s="403"/>
      <c r="BU54" s="403"/>
      <c r="BV54" s="403"/>
    </row>
    <row r="55" spans="63:74" x14ac:dyDescent="0.15">
      <c r="BK55" s="403"/>
      <c r="BL55" s="403"/>
      <c r="BM55" s="403"/>
      <c r="BN55" s="403"/>
      <c r="BO55" s="403"/>
      <c r="BP55" s="403"/>
      <c r="BQ55" s="403"/>
      <c r="BR55" s="403"/>
      <c r="BS55" s="403"/>
      <c r="BT55" s="403"/>
      <c r="BU55" s="403"/>
      <c r="BV55" s="403"/>
    </row>
    <row r="56" spans="63:74" x14ac:dyDescent="0.15">
      <c r="BK56" s="403"/>
      <c r="BL56" s="403"/>
      <c r="BM56" s="403"/>
      <c r="BN56" s="403"/>
      <c r="BO56" s="403"/>
      <c r="BP56" s="403"/>
      <c r="BQ56" s="403"/>
      <c r="BR56" s="403"/>
      <c r="BS56" s="403"/>
      <c r="BT56" s="403"/>
      <c r="BU56" s="403"/>
      <c r="BV56" s="403"/>
    </row>
    <row r="57" spans="63:74" x14ac:dyDescent="0.15">
      <c r="BK57" s="403"/>
      <c r="BL57" s="403"/>
      <c r="BM57" s="403"/>
      <c r="BN57" s="403"/>
      <c r="BO57" s="403"/>
      <c r="BP57" s="403"/>
      <c r="BQ57" s="403"/>
      <c r="BR57" s="403"/>
      <c r="BS57" s="403"/>
      <c r="BT57" s="403"/>
      <c r="BU57" s="403"/>
      <c r="BV57" s="403"/>
    </row>
    <row r="58" spans="63:74" x14ac:dyDescent="0.15">
      <c r="BK58" s="403"/>
      <c r="BL58" s="403"/>
      <c r="BM58" s="403"/>
      <c r="BN58" s="403"/>
      <c r="BO58" s="403"/>
      <c r="BP58" s="403"/>
      <c r="BQ58" s="403"/>
      <c r="BR58" s="403"/>
      <c r="BS58" s="403"/>
      <c r="BT58" s="403"/>
      <c r="BU58" s="403"/>
      <c r="BV58" s="403"/>
    </row>
    <row r="59" spans="63:74" x14ac:dyDescent="0.15">
      <c r="BK59" s="403"/>
      <c r="BL59" s="403"/>
      <c r="BM59" s="403"/>
      <c r="BN59" s="403"/>
      <c r="BO59" s="403"/>
      <c r="BP59" s="403"/>
      <c r="BQ59" s="403"/>
      <c r="BR59" s="403"/>
      <c r="BS59" s="403"/>
      <c r="BT59" s="403"/>
      <c r="BU59" s="403"/>
      <c r="BV59" s="403"/>
    </row>
    <row r="60" spans="63:74" x14ac:dyDescent="0.15">
      <c r="BK60" s="403"/>
      <c r="BL60" s="403"/>
      <c r="BM60" s="403"/>
      <c r="BN60" s="403"/>
      <c r="BO60" s="403"/>
      <c r="BP60" s="403"/>
      <c r="BQ60" s="403"/>
      <c r="BR60" s="403"/>
      <c r="BS60" s="403"/>
      <c r="BT60" s="403"/>
      <c r="BU60" s="403"/>
      <c r="BV60" s="403"/>
    </row>
    <row r="61" spans="63:74" x14ac:dyDescent="0.15">
      <c r="BK61" s="403"/>
      <c r="BL61" s="403"/>
      <c r="BM61" s="403"/>
      <c r="BN61" s="403"/>
      <c r="BO61" s="403"/>
      <c r="BP61" s="403"/>
      <c r="BQ61" s="403"/>
      <c r="BR61" s="403"/>
      <c r="BS61" s="403"/>
      <c r="BT61" s="403"/>
      <c r="BU61" s="403"/>
      <c r="BV61" s="403"/>
    </row>
    <row r="62" spans="63:74" x14ac:dyDescent="0.15">
      <c r="BK62" s="403"/>
      <c r="BL62" s="403"/>
      <c r="BM62" s="403"/>
      <c r="BN62" s="403"/>
      <c r="BO62" s="403"/>
      <c r="BP62" s="403"/>
      <c r="BQ62" s="403"/>
      <c r="BR62" s="403"/>
      <c r="BS62" s="403"/>
      <c r="BT62" s="403"/>
      <c r="BU62" s="403"/>
      <c r="BV62" s="403"/>
    </row>
    <row r="63" spans="63:74" x14ac:dyDescent="0.15">
      <c r="BK63" s="403"/>
      <c r="BL63" s="403"/>
      <c r="BM63" s="403"/>
      <c r="BN63" s="403"/>
      <c r="BO63" s="403"/>
      <c r="BP63" s="403"/>
      <c r="BQ63" s="403"/>
      <c r="BR63" s="403"/>
      <c r="BS63" s="403"/>
      <c r="BT63" s="403"/>
      <c r="BU63" s="403"/>
      <c r="BV63" s="403"/>
    </row>
    <row r="64" spans="63:74" x14ac:dyDescent="0.15">
      <c r="BK64" s="403"/>
      <c r="BL64" s="403"/>
      <c r="BM64" s="403"/>
      <c r="BN64" s="403"/>
      <c r="BO64" s="403"/>
      <c r="BP64" s="403"/>
      <c r="BQ64" s="403"/>
      <c r="BR64" s="403"/>
      <c r="BS64" s="403"/>
      <c r="BT64" s="403"/>
      <c r="BU64" s="403"/>
      <c r="BV64" s="403"/>
    </row>
    <row r="65" spans="63:74" x14ac:dyDescent="0.15">
      <c r="BK65" s="403"/>
      <c r="BL65" s="403"/>
      <c r="BM65" s="403"/>
      <c r="BN65" s="403"/>
      <c r="BO65" s="403"/>
      <c r="BP65" s="403"/>
      <c r="BQ65" s="403"/>
      <c r="BR65" s="403"/>
      <c r="BS65" s="403"/>
      <c r="BT65" s="403"/>
      <c r="BU65" s="403"/>
      <c r="BV65" s="403"/>
    </row>
    <row r="66" spans="63:74" x14ac:dyDescent="0.15">
      <c r="BK66" s="403"/>
      <c r="BL66" s="403"/>
      <c r="BM66" s="403"/>
      <c r="BN66" s="403"/>
      <c r="BO66" s="403"/>
      <c r="BP66" s="403"/>
      <c r="BQ66" s="403"/>
      <c r="BR66" s="403"/>
      <c r="BS66" s="403"/>
      <c r="BT66" s="403"/>
      <c r="BU66" s="403"/>
      <c r="BV66" s="403"/>
    </row>
    <row r="67" spans="63:74" x14ac:dyDescent="0.15">
      <c r="BK67" s="403"/>
      <c r="BL67" s="403"/>
      <c r="BM67" s="403"/>
      <c r="BN67" s="403"/>
      <c r="BO67" s="403"/>
      <c r="BP67" s="403"/>
      <c r="BQ67" s="403"/>
      <c r="BR67" s="403"/>
      <c r="BS67" s="403"/>
      <c r="BT67" s="403"/>
      <c r="BU67" s="403"/>
      <c r="BV67" s="403"/>
    </row>
    <row r="68" spans="63:74" x14ac:dyDescent="0.15">
      <c r="BK68" s="403"/>
      <c r="BL68" s="403"/>
      <c r="BM68" s="403"/>
      <c r="BN68" s="403"/>
      <c r="BO68" s="403"/>
      <c r="BP68" s="403"/>
      <c r="BQ68" s="403"/>
      <c r="BR68" s="403"/>
      <c r="BS68" s="403"/>
      <c r="BT68" s="403"/>
      <c r="BU68" s="403"/>
      <c r="BV68" s="403"/>
    </row>
    <row r="69" spans="63:74" x14ac:dyDescent="0.15">
      <c r="BK69" s="403"/>
      <c r="BL69" s="403"/>
      <c r="BM69" s="403"/>
      <c r="BN69" s="403"/>
      <c r="BO69" s="403"/>
      <c r="BP69" s="403"/>
      <c r="BQ69" s="403"/>
      <c r="BR69" s="403"/>
      <c r="BS69" s="403"/>
      <c r="BT69" s="403"/>
      <c r="BU69" s="403"/>
      <c r="BV69" s="403"/>
    </row>
    <row r="70" spans="63:74" x14ac:dyDescent="0.15">
      <c r="BK70" s="403"/>
      <c r="BL70" s="403"/>
      <c r="BM70" s="403"/>
      <c r="BN70" s="403"/>
      <c r="BO70" s="403"/>
      <c r="BP70" s="403"/>
      <c r="BQ70" s="403"/>
      <c r="BR70" s="403"/>
      <c r="BS70" s="403"/>
      <c r="BT70" s="403"/>
      <c r="BU70" s="403"/>
      <c r="BV70" s="403"/>
    </row>
    <row r="71" spans="63:74" x14ac:dyDescent="0.15">
      <c r="BK71" s="403"/>
      <c r="BL71" s="403"/>
      <c r="BM71" s="403"/>
      <c r="BN71" s="403"/>
      <c r="BO71" s="403"/>
      <c r="BP71" s="403"/>
      <c r="BQ71" s="403"/>
      <c r="BR71" s="403"/>
      <c r="BS71" s="403"/>
      <c r="BT71" s="403"/>
      <c r="BU71" s="403"/>
      <c r="BV71" s="403"/>
    </row>
    <row r="72" spans="63:74" x14ac:dyDescent="0.15">
      <c r="BK72" s="403"/>
      <c r="BL72" s="403"/>
      <c r="BM72" s="403"/>
      <c r="BN72" s="403"/>
      <c r="BO72" s="403"/>
      <c r="BP72" s="403"/>
      <c r="BQ72" s="403"/>
      <c r="BR72" s="403"/>
      <c r="BS72" s="403"/>
      <c r="BT72" s="403"/>
      <c r="BU72" s="403"/>
      <c r="BV72" s="403"/>
    </row>
    <row r="73" spans="63:74" x14ac:dyDescent="0.15">
      <c r="BK73" s="403"/>
      <c r="BL73" s="403"/>
      <c r="BM73" s="403"/>
      <c r="BN73" s="403"/>
      <c r="BO73" s="403"/>
      <c r="BP73" s="403"/>
      <c r="BQ73" s="403"/>
      <c r="BR73" s="403"/>
      <c r="BS73" s="403"/>
      <c r="BT73" s="403"/>
      <c r="BU73" s="403"/>
      <c r="BV73" s="403"/>
    </row>
    <row r="74" spans="63:74" x14ac:dyDescent="0.15">
      <c r="BK74" s="403"/>
      <c r="BL74" s="403"/>
      <c r="BM74" s="403"/>
      <c r="BN74" s="403"/>
      <c r="BO74" s="403"/>
      <c r="BP74" s="403"/>
      <c r="BQ74" s="403"/>
      <c r="BR74" s="403"/>
      <c r="BS74" s="403"/>
      <c r="BT74" s="403"/>
      <c r="BU74" s="403"/>
      <c r="BV74" s="403"/>
    </row>
    <row r="75" spans="63:74" x14ac:dyDescent="0.15">
      <c r="BK75" s="403"/>
      <c r="BL75" s="403"/>
      <c r="BM75" s="403"/>
      <c r="BN75" s="403"/>
      <c r="BO75" s="403"/>
      <c r="BP75" s="403"/>
      <c r="BQ75" s="403"/>
      <c r="BR75" s="403"/>
      <c r="BS75" s="403"/>
      <c r="BT75" s="403"/>
      <c r="BU75" s="403"/>
      <c r="BV75" s="403"/>
    </row>
    <row r="76" spans="63:74" x14ac:dyDescent="0.15">
      <c r="BK76" s="403"/>
      <c r="BL76" s="403"/>
      <c r="BM76" s="403"/>
      <c r="BN76" s="403"/>
      <c r="BO76" s="403"/>
      <c r="BP76" s="403"/>
      <c r="BQ76" s="403"/>
      <c r="BR76" s="403"/>
      <c r="BS76" s="403"/>
      <c r="BT76" s="403"/>
      <c r="BU76" s="403"/>
      <c r="BV76" s="403"/>
    </row>
    <row r="77" spans="63:74" x14ac:dyDescent="0.15">
      <c r="BK77" s="403"/>
      <c r="BL77" s="403"/>
      <c r="BM77" s="403"/>
      <c r="BN77" s="403"/>
      <c r="BO77" s="403"/>
      <c r="BP77" s="403"/>
      <c r="BQ77" s="403"/>
      <c r="BR77" s="403"/>
      <c r="BS77" s="403"/>
      <c r="BT77" s="403"/>
      <c r="BU77" s="403"/>
      <c r="BV77" s="403"/>
    </row>
    <row r="78" spans="63:74" x14ac:dyDescent="0.15">
      <c r="BK78" s="403"/>
      <c r="BL78" s="403"/>
      <c r="BM78" s="403"/>
      <c r="BN78" s="403"/>
      <c r="BO78" s="403"/>
      <c r="BP78" s="403"/>
      <c r="BQ78" s="403"/>
      <c r="BR78" s="403"/>
      <c r="BS78" s="403"/>
      <c r="BT78" s="403"/>
      <c r="BU78" s="403"/>
      <c r="BV78" s="403"/>
    </row>
    <row r="79" spans="63:74" x14ac:dyDescent="0.15">
      <c r="BK79" s="403"/>
      <c r="BL79" s="403"/>
      <c r="BM79" s="403"/>
      <c r="BN79" s="403"/>
      <c r="BO79" s="403"/>
      <c r="BP79" s="403"/>
      <c r="BQ79" s="403"/>
      <c r="BR79" s="403"/>
      <c r="BS79" s="403"/>
      <c r="BT79" s="403"/>
      <c r="BU79" s="403"/>
      <c r="BV79" s="403"/>
    </row>
    <row r="80" spans="63:74" x14ac:dyDescent="0.15">
      <c r="BK80" s="403"/>
      <c r="BL80" s="403"/>
      <c r="BM80" s="403"/>
      <c r="BN80" s="403"/>
      <c r="BO80" s="403"/>
      <c r="BP80" s="403"/>
      <c r="BQ80" s="403"/>
      <c r="BR80" s="403"/>
      <c r="BS80" s="403"/>
      <c r="BT80" s="403"/>
      <c r="BU80" s="403"/>
      <c r="BV80" s="403"/>
    </row>
    <row r="81" spans="63:74" x14ac:dyDescent="0.15">
      <c r="BK81" s="403"/>
      <c r="BL81" s="403"/>
      <c r="BM81" s="403"/>
      <c r="BN81" s="403"/>
      <c r="BO81" s="403"/>
      <c r="BP81" s="403"/>
      <c r="BQ81" s="403"/>
      <c r="BR81" s="403"/>
      <c r="BS81" s="403"/>
      <c r="BT81" s="403"/>
      <c r="BU81" s="403"/>
      <c r="BV81" s="403"/>
    </row>
    <row r="82" spans="63:74" x14ac:dyDescent="0.15">
      <c r="BK82" s="403"/>
      <c r="BL82" s="403"/>
      <c r="BM82" s="403"/>
      <c r="BN82" s="403"/>
      <c r="BO82" s="403"/>
      <c r="BP82" s="403"/>
      <c r="BQ82" s="403"/>
      <c r="BR82" s="403"/>
      <c r="BS82" s="403"/>
      <c r="BT82" s="403"/>
      <c r="BU82" s="403"/>
      <c r="BV82" s="403"/>
    </row>
    <row r="83" spans="63:74" x14ac:dyDescent="0.15">
      <c r="BK83" s="403"/>
      <c r="BL83" s="403"/>
      <c r="BM83" s="403"/>
      <c r="BN83" s="403"/>
      <c r="BO83" s="403"/>
      <c r="BP83" s="403"/>
      <c r="BQ83" s="403"/>
      <c r="BR83" s="403"/>
      <c r="BS83" s="403"/>
      <c r="BT83" s="403"/>
      <c r="BU83" s="403"/>
      <c r="BV83" s="403"/>
    </row>
    <row r="84" spans="63:74" x14ac:dyDescent="0.15">
      <c r="BK84" s="403"/>
      <c r="BL84" s="403"/>
      <c r="BM84" s="403"/>
      <c r="BN84" s="403"/>
      <c r="BO84" s="403"/>
      <c r="BP84" s="403"/>
      <c r="BQ84" s="403"/>
      <c r="BR84" s="403"/>
      <c r="BS84" s="403"/>
      <c r="BT84" s="403"/>
      <c r="BU84" s="403"/>
      <c r="BV84" s="403"/>
    </row>
    <row r="85" spans="63:74" x14ac:dyDescent="0.15">
      <c r="BK85" s="403"/>
      <c r="BL85" s="403"/>
      <c r="BM85" s="403"/>
      <c r="BN85" s="403"/>
      <c r="BO85" s="403"/>
      <c r="BP85" s="403"/>
      <c r="BQ85" s="403"/>
      <c r="BR85" s="403"/>
      <c r="BS85" s="403"/>
      <c r="BT85" s="403"/>
      <c r="BU85" s="403"/>
      <c r="BV85" s="403"/>
    </row>
    <row r="86" spans="63:74" x14ac:dyDescent="0.15">
      <c r="BK86" s="403"/>
      <c r="BL86" s="403"/>
      <c r="BM86" s="403"/>
      <c r="BN86" s="403"/>
      <c r="BO86" s="403"/>
      <c r="BP86" s="403"/>
      <c r="BQ86" s="403"/>
      <c r="BR86" s="403"/>
      <c r="BS86" s="403"/>
      <c r="BT86" s="403"/>
      <c r="BU86" s="403"/>
      <c r="BV86" s="403"/>
    </row>
    <row r="87" spans="63:74" x14ac:dyDescent="0.15">
      <c r="BK87" s="403"/>
      <c r="BL87" s="403"/>
      <c r="BM87" s="403"/>
      <c r="BN87" s="403"/>
      <c r="BO87" s="403"/>
      <c r="BP87" s="403"/>
      <c r="BQ87" s="403"/>
      <c r="BR87" s="403"/>
      <c r="BS87" s="403"/>
      <c r="BT87" s="403"/>
      <c r="BU87" s="403"/>
      <c r="BV87" s="403"/>
    </row>
    <row r="88" spans="63:74" x14ac:dyDescent="0.15">
      <c r="BK88" s="403"/>
      <c r="BL88" s="403"/>
      <c r="BM88" s="403"/>
      <c r="BN88" s="403"/>
      <c r="BO88" s="403"/>
      <c r="BP88" s="403"/>
      <c r="BQ88" s="403"/>
      <c r="BR88" s="403"/>
      <c r="BS88" s="403"/>
      <c r="BT88" s="403"/>
      <c r="BU88" s="403"/>
      <c r="BV88" s="403"/>
    </row>
    <row r="89" spans="63:74" x14ac:dyDescent="0.15">
      <c r="BK89" s="403"/>
      <c r="BL89" s="403"/>
      <c r="BM89" s="403"/>
      <c r="BN89" s="403"/>
      <c r="BO89" s="403"/>
      <c r="BP89" s="403"/>
      <c r="BQ89" s="403"/>
      <c r="BR89" s="403"/>
      <c r="BS89" s="403"/>
      <c r="BT89" s="403"/>
      <c r="BU89" s="403"/>
      <c r="BV89" s="403"/>
    </row>
    <row r="90" spans="63:74" x14ac:dyDescent="0.15">
      <c r="BK90" s="403"/>
      <c r="BL90" s="403"/>
      <c r="BM90" s="403"/>
      <c r="BN90" s="403"/>
      <c r="BO90" s="403"/>
      <c r="BP90" s="403"/>
      <c r="BQ90" s="403"/>
      <c r="BR90" s="403"/>
      <c r="BS90" s="403"/>
      <c r="BT90" s="403"/>
      <c r="BU90" s="403"/>
      <c r="BV90" s="403"/>
    </row>
    <row r="91" spans="63:74" x14ac:dyDescent="0.15">
      <c r="BK91" s="403"/>
      <c r="BL91" s="403"/>
      <c r="BM91" s="403"/>
      <c r="BN91" s="403"/>
      <c r="BO91" s="403"/>
      <c r="BP91" s="403"/>
      <c r="BQ91" s="403"/>
      <c r="BR91" s="403"/>
      <c r="BS91" s="403"/>
      <c r="BT91" s="403"/>
      <c r="BU91" s="403"/>
      <c r="BV91" s="403"/>
    </row>
    <row r="92" spans="63:74" x14ac:dyDescent="0.15">
      <c r="BK92" s="403"/>
      <c r="BL92" s="403"/>
      <c r="BM92" s="403"/>
      <c r="BN92" s="403"/>
      <c r="BO92" s="403"/>
      <c r="BP92" s="403"/>
      <c r="BQ92" s="403"/>
      <c r="BR92" s="403"/>
      <c r="BS92" s="403"/>
      <c r="BT92" s="403"/>
      <c r="BU92" s="403"/>
      <c r="BV92" s="403"/>
    </row>
    <row r="93" spans="63:74" x14ac:dyDescent="0.15">
      <c r="BK93" s="403"/>
      <c r="BL93" s="403"/>
      <c r="BM93" s="403"/>
      <c r="BN93" s="403"/>
      <c r="BO93" s="403"/>
      <c r="BP93" s="403"/>
      <c r="BQ93" s="403"/>
      <c r="BR93" s="403"/>
      <c r="BS93" s="403"/>
      <c r="BT93" s="403"/>
      <c r="BU93" s="403"/>
      <c r="BV93" s="403"/>
    </row>
    <row r="94" spans="63:74" x14ac:dyDescent="0.15">
      <c r="BK94" s="403"/>
      <c r="BL94" s="403"/>
      <c r="BM94" s="403"/>
      <c r="BN94" s="403"/>
      <c r="BO94" s="403"/>
      <c r="BP94" s="403"/>
      <c r="BQ94" s="403"/>
      <c r="BR94" s="403"/>
      <c r="BS94" s="403"/>
      <c r="BT94" s="403"/>
      <c r="BU94" s="403"/>
      <c r="BV94" s="403"/>
    </row>
    <row r="95" spans="63:74" x14ac:dyDescent="0.15">
      <c r="BK95" s="403"/>
      <c r="BL95" s="403"/>
      <c r="BM95" s="403"/>
      <c r="BN95" s="403"/>
      <c r="BO95" s="403"/>
      <c r="BP95" s="403"/>
      <c r="BQ95" s="403"/>
      <c r="BR95" s="403"/>
      <c r="BS95" s="403"/>
      <c r="BT95" s="403"/>
      <c r="BU95" s="403"/>
      <c r="BV95" s="403"/>
    </row>
    <row r="96" spans="63:74" x14ac:dyDescent="0.15">
      <c r="BK96" s="403"/>
      <c r="BL96" s="403"/>
      <c r="BM96" s="403"/>
      <c r="BN96" s="403"/>
      <c r="BO96" s="403"/>
      <c r="BP96" s="403"/>
      <c r="BQ96" s="403"/>
      <c r="BR96" s="403"/>
      <c r="BS96" s="403"/>
      <c r="BT96" s="403"/>
      <c r="BU96" s="403"/>
      <c r="BV96" s="403"/>
    </row>
    <row r="97" spans="63:74" x14ac:dyDescent="0.15">
      <c r="BK97" s="403"/>
      <c r="BL97" s="403"/>
      <c r="BM97" s="403"/>
      <c r="BN97" s="403"/>
      <c r="BO97" s="403"/>
      <c r="BP97" s="403"/>
      <c r="BQ97" s="403"/>
      <c r="BR97" s="403"/>
      <c r="BS97" s="403"/>
      <c r="BT97" s="403"/>
      <c r="BU97" s="403"/>
      <c r="BV97" s="403"/>
    </row>
    <row r="98" spans="63:74" x14ac:dyDescent="0.15">
      <c r="BK98" s="403"/>
      <c r="BL98" s="403"/>
      <c r="BM98" s="403"/>
      <c r="BN98" s="403"/>
      <c r="BO98" s="403"/>
      <c r="BP98" s="403"/>
      <c r="BQ98" s="403"/>
      <c r="BR98" s="403"/>
      <c r="BS98" s="403"/>
      <c r="BT98" s="403"/>
      <c r="BU98" s="403"/>
      <c r="BV98" s="403"/>
    </row>
    <row r="99" spans="63:74" x14ac:dyDescent="0.15">
      <c r="BK99" s="403"/>
      <c r="BL99" s="403"/>
      <c r="BM99" s="403"/>
      <c r="BN99" s="403"/>
      <c r="BO99" s="403"/>
      <c r="BP99" s="403"/>
      <c r="BQ99" s="403"/>
      <c r="BR99" s="403"/>
      <c r="BS99" s="403"/>
      <c r="BT99" s="403"/>
      <c r="BU99" s="403"/>
      <c r="BV99" s="403"/>
    </row>
    <row r="100" spans="63:74" x14ac:dyDescent="0.15">
      <c r="BK100" s="403"/>
      <c r="BL100" s="403"/>
      <c r="BM100" s="403"/>
      <c r="BN100" s="403"/>
      <c r="BO100" s="403"/>
      <c r="BP100" s="403"/>
      <c r="BQ100" s="403"/>
      <c r="BR100" s="403"/>
      <c r="BS100" s="403"/>
      <c r="BT100" s="403"/>
      <c r="BU100" s="403"/>
      <c r="BV100" s="403"/>
    </row>
    <row r="101" spans="63:74" x14ac:dyDescent="0.15">
      <c r="BK101" s="403"/>
      <c r="BL101" s="403"/>
      <c r="BM101" s="403"/>
      <c r="BN101" s="403"/>
      <c r="BO101" s="403"/>
      <c r="BP101" s="403"/>
      <c r="BQ101" s="403"/>
      <c r="BR101" s="403"/>
      <c r="BS101" s="403"/>
      <c r="BT101" s="403"/>
      <c r="BU101" s="403"/>
      <c r="BV101" s="403"/>
    </row>
    <row r="102" spans="63:74" x14ac:dyDescent="0.15">
      <c r="BK102" s="403"/>
      <c r="BL102" s="403"/>
      <c r="BM102" s="403"/>
      <c r="BN102" s="403"/>
      <c r="BO102" s="403"/>
      <c r="BP102" s="403"/>
      <c r="BQ102" s="403"/>
      <c r="BR102" s="403"/>
      <c r="BS102" s="403"/>
      <c r="BT102" s="403"/>
      <c r="BU102" s="403"/>
      <c r="BV102" s="403"/>
    </row>
    <row r="103" spans="63:74" x14ac:dyDescent="0.15">
      <c r="BK103" s="403"/>
      <c r="BL103" s="403"/>
      <c r="BM103" s="403"/>
      <c r="BN103" s="403"/>
      <c r="BO103" s="403"/>
      <c r="BP103" s="403"/>
      <c r="BQ103" s="403"/>
      <c r="BR103" s="403"/>
      <c r="BS103" s="403"/>
      <c r="BT103" s="403"/>
      <c r="BU103" s="403"/>
      <c r="BV103" s="403"/>
    </row>
    <row r="104" spans="63:74" x14ac:dyDescent="0.15">
      <c r="BK104" s="403"/>
      <c r="BL104" s="403"/>
      <c r="BM104" s="403"/>
      <c r="BN104" s="403"/>
      <c r="BO104" s="403"/>
      <c r="BP104" s="403"/>
      <c r="BQ104" s="403"/>
      <c r="BR104" s="403"/>
      <c r="BS104" s="403"/>
      <c r="BT104" s="403"/>
      <c r="BU104" s="403"/>
      <c r="BV104" s="403"/>
    </row>
    <row r="105" spans="63:74" x14ac:dyDescent="0.15">
      <c r="BK105" s="403"/>
      <c r="BL105" s="403"/>
      <c r="BM105" s="403"/>
      <c r="BN105" s="403"/>
      <c r="BO105" s="403"/>
      <c r="BP105" s="403"/>
      <c r="BQ105" s="403"/>
      <c r="BR105" s="403"/>
      <c r="BS105" s="403"/>
      <c r="BT105" s="403"/>
      <c r="BU105" s="403"/>
      <c r="BV105" s="403"/>
    </row>
    <row r="106" spans="63:74" x14ac:dyDescent="0.15">
      <c r="BK106" s="403"/>
      <c r="BL106" s="403"/>
      <c r="BM106" s="403"/>
      <c r="BN106" s="403"/>
      <c r="BO106" s="403"/>
      <c r="BP106" s="403"/>
      <c r="BQ106" s="403"/>
      <c r="BR106" s="403"/>
      <c r="BS106" s="403"/>
      <c r="BT106" s="403"/>
      <c r="BU106" s="403"/>
      <c r="BV106" s="403"/>
    </row>
    <row r="107" spans="63:74" x14ac:dyDescent="0.15">
      <c r="BK107" s="403"/>
      <c r="BL107" s="403"/>
      <c r="BM107" s="403"/>
      <c r="BN107" s="403"/>
      <c r="BO107" s="403"/>
      <c r="BP107" s="403"/>
      <c r="BQ107" s="403"/>
      <c r="BR107" s="403"/>
      <c r="BS107" s="403"/>
      <c r="BT107" s="403"/>
      <c r="BU107" s="403"/>
      <c r="BV107" s="403"/>
    </row>
    <row r="108" spans="63:74" x14ac:dyDescent="0.15">
      <c r="BK108" s="403"/>
      <c r="BL108" s="403"/>
      <c r="BM108" s="403"/>
      <c r="BN108" s="403"/>
      <c r="BO108" s="403"/>
      <c r="BP108" s="403"/>
      <c r="BQ108" s="403"/>
      <c r="BR108" s="403"/>
      <c r="BS108" s="403"/>
      <c r="BT108" s="403"/>
      <c r="BU108" s="403"/>
      <c r="BV108" s="403"/>
    </row>
    <row r="109" spans="63:74" x14ac:dyDescent="0.15">
      <c r="BK109" s="403"/>
      <c r="BL109" s="403"/>
      <c r="BM109" s="403"/>
      <c r="BN109" s="403"/>
      <c r="BO109" s="403"/>
      <c r="BP109" s="403"/>
      <c r="BQ109" s="403"/>
      <c r="BR109" s="403"/>
      <c r="BS109" s="403"/>
      <c r="BT109" s="403"/>
      <c r="BU109" s="403"/>
      <c r="BV109" s="403"/>
    </row>
    <row r="110" spans="63:74" x14ac:dyDescent="0.15">
      <c r="BK110" s="403"/>
      <c r="BL110" s="403"/>
      <c r="BM110" s="403"/>
      <c r="BN110" s="403"/>
      <c r="BO110" s="403"/>
      <c r="BP110" s="403"/>
      <c r="BQ110" s="403"/>
      <c r="BR110" s="403"/>
      <c r="BS110" s="403"/>
      <c r="BT110" s="403"/>
      <c r="BU110" s="403"/>
      <c r="BV110" s="403"/>
    </row>
    <row r="111" spans="63:74" x14ac:dyDescent="0.15">
      <c r="BK111" s="403"/>
      <c r="BL111" s="403"/>
      <c r="BM111" s="403"/>
      <c r="BN111" s="403"/>
      <c r="BO111" s="403"/>
      <c r="BP111" s="403"/>
      <c r="BQ111" s="403"/>
      <c r="BR111" s="403"/>
      <c r="BS111" s="403"/>
      <c r="BT111" s="403"/>
      <c r="BU111" s="403"/>
      <c r="BV111" s="403"/>
    </row>
    <row r="112" spans="63:74" x14ac:dyDescent="0.15">
      <c r="BK112" s="403"/>
      <c r="BL112" s="403"/>
      <c r="BM112" s="403"/>
      <c r="BN112" s="403"/>
      <c r="BO112" s="403"/>
      <c r="BP112" s="403"/>
      <c r="BQ112" s="403"/>
      <c r="BR112" s="403"/>
      <c r="BS112" s="403"/>
      <c r="BT112" s="403"/>
      <c r="BU112" s="403"/>
      <c r="BV112" s="403"/>
    </row>
    <row r="113" spans="63:74" x14ac:dyDescent="0.15">
      <c r="BK113" s="403"/>
      <c r="BL113" s="403"/>
      <c r="BM113" s="403"/>
      <c r="BN113" s="403"/>
      <c r="BO113" s="403"/>
      <c r="BP113" s="403"/>
      <c r="BQ113" s="403"/>
      <c r="BR113" s="403"/>
      <c r="BS113" s="403"/>
      <c r="BT113" s="403"/>
      <c r="BU113" s="403"/>
      <c r="BV113" s="403"/>
    </row>
    <row r="114" spans="63:74" x14ac:dyDescent="0.15">
      <c r="BK114" s="403"/>
      <c r="BL114" s="403"/>
      <c r="BM114" s="403"/>
      <c r="BN114" s="403"/>
      <c r="BO114" s="403"/>
      <c r="BP114" s="403"/>
      <c r="BQ114" s="403"/>
      <c r="BR114" s="403"/>
      <c r="BS114" s="403"/>
      <c r="BT114" s="403"/>
      <c r="BU114" s="403"/>
      <c r="BV114" s="403"/>
    </row>
    <row r="115" spans="63:74" x14ac:dyDescent="0.15">
      <c r="BK115" s="403"/>
      <c r="BL115" s="403"/>
      <c r="BM115" s="403"/>
      <c r="BN115" s="403"/>
      <c r="BO115" s="403"/>
      <c r="BP115" s="403"/>
      <c r="BQ115" s="403"/>
      <c r="BR115" s="403"/>
      <c r="BS115" s="403"/>
      <c r="BT115" s="403"/>
      <c r="BU115" s="403"/>
      <c r="BV115" s="403"/>
    </row>
    <row r="116" spans="63:74" x14ac:dyDescent="0.15">
      <c r="BK116" s="403"/>
      <c r="BL116" s="403"/>
      <c r="BM116" s="403"/>
      <c r="BN116" s="403"/>
      <c r="BO116" s="403"/>
      <c r="BP116" s="403"/>
      <c r="BQ116" s="403"/>
      <c r="BR116" s="403"/>
      <c r="BS116" s="403"/>
      <c r="BT116" s="403"/>
      <c r="BU116" s="403"/>
      <c r="BV116" s="403"/>
    </row>
    <row r="117" spans="63:74" x14ac:dyDescent="0.15">
      <c r="BK117" s="403"/>
      <c r="BL117" s="403"/>
      <c r="BM117" s="403"/>
      <c r="BN117" s="403"/>
      <c r="BO117" s="403"/>
      <c r="BP117" s="403"/>
      <c r="BQ117" s="403"/>
      <c r="BR117" s="403"/>
      <c r="BS117" s="403"/>
      <c r="BT117" s="403"/>
      <c r="BU117" s="403"/>
      <c r="BV117" s="403"/>
    </row>
    <row r="118" spans="63:74" x14ac:dyDescent="0.15">
      <c r="BK118" s="403"/>
      <c r="BL118" s="403"/>
      <c r="BM118" s="403"/>
      <c r="BN118" s="403"/>
      <c r="BO118" s="403"/>
      <c r="BP118" s="403"/>
      <c r="BQ118" s="403"/>
      <c r="BR118" s="403"/>
      <c r="BS118" s="403"/>
      <c r="BT118" s="403"/>
      <c r="BU118" s="403"/>
      <c r="BV118" s="403"/>
    </row>
    <row r="119" spans="63:74" x14ac:dyDescent="0.15">
      <c r="BK119" s="403"/>
      <c r="BL119" s="403"/>
      <c r="BM119" s="403"/>
      <c r="BN119" s="403"/>
      <c r="BO119" s="403"/>
      <c r="BP119" s="403"/>
      <c r="BQ119" s="403"/>
      <c r="BR119" s="403"/>
      <c r="BS119" s="403"/>
      <c r="BT119" s="403"/>
      <c r="BU119" s="403"/>
      <c r="BV119" s="403"/>
    </row>
    <row r="120" spans="63:74" x14ac:dyDescent="0.15">
      <c r="BK120" s="403"/>
      <c r="BL120" s="403"/>
      <c r="BM120" s="403"/>
      <c r="BN120" s="403"/>
      <c r="BO120" s="403"/>
      <c r="BP120" s="403"/>
      <c r="BQ120" s="403"/>
      <c r="BR120" s="403"/>
      <c r="BS120" s="403"/>
      <c r="BT120" s="403"/>
      <c r="BU120" s="403"/>
      <c r="BV120" s="403"/>
    </row>
    <row r="121" spans="63:74" x14ac:dyDescent="0.15">
      <c r="BK121" s="403"/>
      <c r="BL121" s="403"/>
      <c r="BM121" s="403"/>
      <c r="BN121" s="403"/>
      <c r="BO121" s="403"/>
      <c r="BP121" s="403"/>
      <c r="BQ121" s="403"/>
      <c r="BR121" s="403"/>
      <c r="BS121" s="403"/>
      <c r="BT121" s="403"/>
      <c r="BU121" s="403"/>
      <c r="BV121" s="403"/>
    </row>
    <row r="122" spans="63:74" x14ac:dyDescent="0.15">
      <c r="BK122" s="403"/>
      <c r="BL122" s="403"/>
      <c r="BM122" s="403"/>
      <c r="BN122" s="403"/>
      <c r="BO122" s="403"/>
      <c r="BP122" s="403"/>
      <c r="BQ122" s="403"/>
      <c r="BR122" s="403"/>
      <c r="BS122" s="403"/>
      <c r="BT122" s="403"/>
      <c r="BU122" s="403"/>
      <c r="BV122" s="403"/>
    </row>
    <row r="123" spans="63:74" x14ac:dyDescent="0.15">
      <c r="BK123" s="403"/>
      <c r="BL123" s="403"/>
      <c r="BM123" s="403"/>
      <c r="BN123" s="403"/>
      <c r="BO123" s="403"/>
      <c r="BP123" s="403"/>
      <c r="BQ123" s="403"/>
      <c r="BR123" s="403"/>
      <c r="BS123" s="403"/>
      <c r="BT123" s="403"/>
      <c r="BU123" s="403"/>
      <c r="BV123" s="403"/>
    </row>
    <row r="124" spans="63:74" x14ac:dyDescent="0.15">
      <c r="BK124" s="403"/>
      <c r="BL124" s="403"/>
      <c r="BM124" s="403"/>
      <c r="BN124" s="403"/>
      <c r="BO124" s="403"/>
      <c r="BP124" s="403"/>
      <c r="BQ124" s="403"/>
      <c r="BR124" s="403"/>
      <c r="BS124" s="403"/>
      <c r="BT124" s="403"/>
      <c r="BU124" s="403"/>
      <c r="BV124" s="403"/>
    </row>
    <row r="125" spans="63:74" x14ac:dyDescent="0.15">
      <c r="BK125" s="403"/>
      <c r="BL125" s="403"/>
      <c r="BM125" s="403"/>
      <c r="BN125" s="403"/>
      <c r="BO125" s="403"/>
      <c r="BP125" s="403"/>
      <c r="BQ125" s="403"/>
      <c r="BR125" s="403"/>
      <c r="BS125" s="403"/>
      <c r="BT125" s="403"/>
      <c r="BU125" s="403"/>
      <c r="BV125" s="403"/>
    </row>
    <row r="126" spans="63:74" x14ac:dyDescent="0.15">
      <c r="BK126" s="403"/>
      <c r="BL126" s="403"/>
      <c r="BM126" s="403"/>
      <c r="BN126" s="403"/>
      <c r="BO126" s="403"/>
      <c r="BP126" s="403"/>
      <c r="BQ126" s="403"/>
      <c r="BR126" s="403"/>
      <c r="BS126" s="403"/>
      <c r="BT126" s="403"/>
      <c r="BU126" s="403"/>
      <c r="BV126" s="403"/>
    </row>
    <row r="127" spans="63:74" x14ac:dyDescent="0.15">
      <c r="BK127" s="403"/>
      <c r="BL127" s="403"/>
      <c r="BM127" s="403"/>
      <c r="BN127" s="403"/>
      <c r="BO127" s="403"/>
      <c r="BP127" s="403"/>
      <c r="BQ127" s="403"/>
      <c r="BR127" s="403"/>
      <c r="BS127" s="403"/>
      <c r="BT127" s="403"/>
      <c r="BU127" s="403"/>
      <c r="BV127" s="403"/>
    </row>
  </sheetData>
  <mergeCells count="17">
    <mergeCell ref="BK3:BV3"/>
    <mergeCell ref="B1:AL1"/>
    <mergeCell ref="C3:N3"/>
    <mergeCell ref="O3:Z3"/>
    <mergeCell ref="AA3:AL3"/>
    <mergeCell ref="AM3:AX3"/>
    <mergeCell ref="AY3:BJ3"/>
    <mergeCell ref="B35:Q35"/>
    <mergeCell ref="B36:Q36"/>
    <mergeCell ref="B37:Q37"/>
    <mergeCell ref="A1:A2"/>
    <mergeCell ref="B29:Q29"/>
    <mergeCell ref="B31:Q31"/>
    <mergeCell ref="B32:Q32"/>
    <mergeCell ref="B33:Q33"/>
    <mergeCell ref="B30:Q30"/>
    <mergeCell ref="B34:Q34"/>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V5" transitionEvaluation="1" transitionEntry="1" codeName="Sheet11">
    <pageSetUpPr fitToPage="1"/>
  </sheetPr>
  <dimension ref="A1:BV343"/>
  <sheetViews>
    <sheetView showGridLines="0" workbookViewId="0">
      <pane xSplit="2" ySplit="4" topLeftCell="AV5" activePane="bottomRight" state="frozen"/>
      <selection activeCell="BF63" sqref="BF63"/>
      <selection pane="topRight" activeCell="BF63" sqref="BF63"/>
      <selection pane="bottomLeft" activeCell="BF63" sqref="BF63"/>
      <selection pane="bottomRight" activeCell="BI39" sqref="BI39"/>
    </sheetView>
  </sheetViews>
  <sheetFormatPr defaultColWidth="9.5703125" defaultRowHeight="11.25" x14ac:dyDescent="0.2"/>
  <cols>
    <col min="1" max="1" width="14.42578125" style="72" customWidth="1"/>
    <col min="2" max="2" width="38.7109375" style="72" customWidth="1"/>
    <col min="3" max="50" width="6.5703125" style="72" customWidth="1"/>
    <col min="51" max="55" width="6.5703125" style="396" customWidth="1"/>
    <col min="56" max="58" width="6.5703125" style="668" customWidth="1"/>
    <col min="59" max="62" width="6.5703125" style="396" customWidth="1"/>
    <col min="63" max="74" width="6.5703125" style="72" customWidth="1"/>
    <col min="75" max="16384" width="9.5703125" style="72"/>
  </cols>
  <sheetData>
    <row r="1" spans="1:74" ht="13.35" customHeight="1" x14ac:dyDescent="0.2">
      <c r="A1" s="791" t="s">
        <v>990</v>
      </c>
      <c r="B1" s="834" t="s">
        <v>250</v>
      </c>
      <c r="C1" s="835"/>
      <c r="D1" s="835"/>
      <c r="E1" s="835"/>
      <c r="F1" s="835"/>
      <c r="G1" s="835"/>
      <c r="H1" s="835"/>
      <c r="I1" s="835"/>
      <c r="J1" s="835"/>
      <c r="K1" s="835"/>
      <c r="L1" s="835"/>
      <c r="M1" s="835"/>
      <c r="N1" s="835"/>
      <c r="O1" s="835"/>
      <c r="P1" s="835"/>
      <c r="Q1" s="835"/>
      <c r="R1" s="835"/>
      <c r="S1" s="835"/>
      <c r="T1" s="835"/>
      <c r="U1" s="835"/>
      <c r="V1" s="835"/>
      <c r="W1" s="835"/>
      <c r="X1" s="835"/>
      <c r="Y1" s="835"/>
      <c r="Z1" s="835"/>
      <c r="AA1" s="835"/>
      <c r="AB1" s="835"/>
      <c r="AC1" s="835"/>
      <c r="AD1" s="835"/>
      <c r="AE1" s="835"/>
      <c r="AF1" s="835"/>
      <c r="AG1" s="835"/>
      <c r="AH1" s="835"/>
      <c r="AI1" s="835"/>
      <c r="AJ1" s="835"/>
      <c r="AK1" s="835"/>
      <c r="AL1" s="835"/>
      <c r="AM1" s="304"/>
    </row>
    <row r="2" spans="1:74" ht="12.75" x14ac:dyDescent="0.2">
      <c r="A2" s="792"/>
      <c r="B2" s="541" t="str">
        <f>"U.S. Energy Information Administration  |  Short-Term Energy Outlook  - "&amp;Dates!D1</f>
        <v>U.S. Energy Information Administration  |  Short-Term Energy Outlook  - January 2019</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4"/>
    </row>
    <row r="3" spans="1:74" s="12" customFormat="1" ht="12.75" x14ac:dyDescent="0.2">
      <c r="A3" s="14"/>
      <c r="B3" s="15"/>
      <c r="C3" s="800">
        <f>Dates!D3</f>
        <v>2015</v>
      </c>
      <c r="D3" s="796"/>
      <c r="E3" s="796"/>
      <c r="F3" s="796"/>
      <c r="G3" s="796"/>
      <c r="H3" s="796"/>
      <c r="I3" s="796"/>
      <c r="J3" s="796"/>
      <c r="K3" s="796"/>
      <c r="L3" s="796"/>
      <c r="M3" s="796"/>
      <c r="N3" s="797"/>
      <c r="O3" s="800">
        <f>C3+1</f>
        <v>2016</v>
      </c>
      <c r="P3" s="801"/>
      <c r="Q3" s="801"/>
      <c r="R3" s="801"/>
      <c r="S3" s="801"/>
      <c r="T3" s="801"/>
      <c r="U3" s="801"/>
      <c r="V3" s="801"/>
      <c r="W3" s="801"/>
      <c r="X3" s="796"/>
      <c r="Y3" s="796"/>
      <c r="Z3" s="797"/>
      <c r="AA3" s="793">
        <f>O3+1</f>
        <v>2017</v>
      </c>
      <c r="AB3" s="796"/>
      <c r="AC3" s="796"/>
      <c r="AD3" s="796"/>
      <c r="AE3" s="796"/>
      <c r="AF3" s="796"/>
      <c r="AG3" s="796"/>
      <c r="AH3" s="796"/>
      <c r="AI3" s="796"/>
      <c r="AJ3" s="796"/>
      <c r="AK3" s="796"/>
      <c r="AL3" s="797"/>
      <c r="AM3" s="793">
        <f>AA3+1</f>
        <v>2018</v>
      </c>
      <c r="AN3" s="796"/>
      <c r="AO3" s="796"/>
      <c r="AP3" s="796"/>
      <c r="AQ3" s="796"/>
      <c r="AR3" s="796"/>
      <c r="AS3" s="796"/>
      <c r="AT3" s="796"/>
      <c r="AU3" s="796"/>
      <c r="AV3" s="796"/>
      <c r="AW3" s="796"/>
      <c r="AX3" s="797"/>
      <c r="AY3" s="793">
        <f>AM3+1</f>
        <v>2019</v>
      </c>
      <c r="AZ3" s="794"/>
      <c r="BA3" s="794"/>
      <c r="BB3" s="794"/>
      <c r="BC3" s="794"/>
      <c r="BD3" s="794"/>
      <c r="BE3" s="794"/>
      <c r="BF3" s="794"/>
      <c r="BG3" s="794"/>
      <c r="BH3" s="794"/>
      <c r="BI3" s="794"/>
      <c r="BJ3" s="795"/>
      <c r="BK3" s="793">
        <f>AY3+1</f>
        <v>2020</v>
      </c>
      <c r="BL3" s="796"/>
      <c r="BM3" s="796"/>
      <c r="BN3" s="796"/>
      <c r="BO3" s="796"/>
      <c r="BP3" s="796"/>
      <c r="BQ3" s="796"/>
      <c r="BR3" s="796"/>
      <c r="BS3" s="796"/>
      <c r="BT3" s="796"/>
      <c r="BU3" s="796"/>
      <c r="BV3" s="797"/>
    </row>
    <row r="4" spans="1:74" s="12" customFormat="1" x14ac:dyDescent="0.2">
      <c r="A4" s="16"/>
      <c r="B4" s="17"/>
      <c r="C4" s="18" t="s">
        <v>603</v>
      </c>
      <c r="D4" s="18" t="s">
        <v>604</v>
      </c>
      <c r="E4" s="18" t="s">
        <v>605</v>
      </c>
      <c r="F4" s="18" t="s">
        <v>606</v>
      </c>
      <c r="G4" s="18" t="s">
        <v>607</v>
      </c>
      <c r="H4" s="18" t="s">
        <v>608</v>
      </c>
      <c r="I4" s="18" t="s">
        <v>609</v>
      </c>
      <c r="J4" s="18" t="s">
        <v>610</v>
      </c>
      <c r="K4" s="18" t="s">
        <v>611</v>
      </c>
      <c r="L4" s="18" t="s">
        <v>612</v>
      </c>
      <c r="M4" s="18" t="s">
        <v>613</v>
      </c>
      <c r="N4" s="18" t="s">
        <v>614</v>
      </c>
      <c r="O4" s="18" t="s">
        <v>603</v>
      </c>
      <c r="P4" s="18" t="s">
        <v>604</v>
      </c>
      <c r="Q4" s="18" t="s">
        <v>605</v>
      </c>
      <c r="R4" s="18" t="s">
        <v>606</v>
      </c>
      <c r="S4" s="18" t="s">
        <v>607</v>
      </c>
      <c r="T4" s="18" t="s">
        <v>608</v>
      </c>
      <c r="U4" s="18" t="s">
        <v>609</v>
      </c>
      <c r="V4" s="18" t="s">
        <v>610</v>
      </c>
      <c r="W4" s="18" t="s">
        <v>611</v>
      </c>
      <c r="X4" s="18" t="s">
        <v>612</v>
      </c>
      <c r="Y4" s="18" t="s">
        <v>613</v>
      </c>
      <c r="Z4" s="18" t="s">
        <v>614</v>
      </c>
      <c r="AA4" s="18" t="s">
        <v>603</v>
      </c>
      <c r="AB4" s="18" t="s">
        <v>604</v>
      </c>
      <c r="AC4" s="18" t="s">
        <v>605</v>
      </c>
      <c r="AD4" s="18" t="s">
        <v>606</v>
      </c>
      <c r="AE4" s="18" t="s">
        <v>607</v>
      </c>
      <c r="AF4" s="18" t="s">
        <v>608</v>
      </c>
      <c r="AG4" s="18" t="s">
        <v>609</v>
      </c>
      <c r="AH4" s="18" t="s">
        <v>610</v>
      </c>
      <c r="AI4" s="18" t="s">
        <v>611</v>
      </c>
      <c r="AJ4" s="18" t="s">
        <v>612</v>
      </c>
      <c r="AK4" s="18" t="s">
        <v>613</v>
      </c>
      <c r="AL4" s="18" t="s">
        <v>614</v>
      </c>
      <c r="AM4" s="18" t="s">
        <v>603</v>
      </c>
      <c r="AN4" s="18" t="s">
        <v>604</v>
      </c>
      <c r="AO4" s="18" t="s">
        <v>605</v>
      </c>
      <c r="AP4" s="18" t="s">
        <v>606</v>
      </c>
      <c r="AQ4" s="18" t="s">
        <v>607</v>
      </c>
      <c r="AR4" s="18" t="s">
        <v>608</v>
      </c>
      <c r="AS4" s="18" t="s">
        <v>609</v>
      </c>
      <c r="AT4" s="18" t="s">
        <v>610</v>
      </c>
      <c r="AU4" s="18" t="s">
        <v>611</v>
      </c>
      <c r="AV4" s="18" t="s">
        <v>612</v>
      </c>
      <c r="AW4" s="18" t="s">
        <v>613</v>
      </c>
      <c r="AX4" s="18" t="s">
        <v>614</v>
      </c>
      <c r="AY4" s="18" t="s">
        <v>603</v>
      </c>
      <c r="AZ4" s="18" t="s">
        <v>604</v>
      </c>
      <c r="BA4" s="18" t="s">
        <v>605</v>
      </c>
      <c r="BB4" s="18" t="s">
        <v>606</v>
      </c>
      <c r="BC4" s="18" t="s">
        <v>607</v>
      </c>
      <c r="BD4" s="18" t="s">
        <v>608</v>
      </c>
      <c r="BE4" s="18" t="s">
        <v>609</v>
      </c>
      <c r="BF4" s="18" t="s">
        <v>610</v>
      </c>
      <c r="BG4" s="18" t="s">
        <v>611</v>
      </c>
      <c r="BH4" s="18" t="s">
        <v>612</v>
      </c>
      <c r="BI4" s="18" t="s">
        <v>613</v>
      </c>
      <c r="BJ4" s="18" t="s">
        <v>614</v>
      </c>
      <c r="BK4" s="18" t="s">
        <v>603</v>
      </c>
      <c r="BL4" s="18" t="s">
        <v>604</v>
      </c>
      <c r="BM4" s="18" t="s">
        <v>605</v>
      </c>
      <c r="BN4" s="18" t="s">
        <v>606</v>
      </c>
      <c r="BO4" s="18" t="s">
        <v>607</v>
      </c>
      <c r="BP4" s="18" t="s">
        <v>608</v>
      </c>
      <c r="BQ4" s="18" t="s">
        <v>609</v>
      </c>
      <c r="BR4" s="18" t="s">
        <v>610</v>
      </c>
      <c r="BS4" s="18" t="s">
        <v>611</v>
      </c>
      <c r="BT4" s="18" t="s">
        <v>612</v>
      </c>
      <c r="BU4" s="18" t="s">
        <v>613</v>
      </c>
      <c r="BV4" s="18" t="s">
        <v>614</v>
      </c>
    </row>
    <row r="5" spans="1:74" ht="11.1" customHeight="1" x14ac:dyDescent="0.2">
      <c r="A5" s="73"/>
      <c r="B5" s="74" t="s">
        <v>972</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426"/>
      <c r="AZ5" s="738"/>
      <c r="BA5" s="738"/>
      <c r="BB5" s="738"/>
      <c r="BC5" s="738"/>
      <c r="BD5" s="773"/>
      <c r="BE5" s="75"/>
      <c r="BF5" s="75"/>
      <c r="BG5" s="75"/>
      <c r="BH5" s="75"/>
      <c r="BI5" s="75"/>
      <c r="BJ5" s="426"/>
      <c r="BK5" s="426"/>
      <c r="BL5" s="426"/>
      <c r="BM5" s="426"/>
      <c r="BN5" s="426"/>
      <c r="BO5" s="426"/>
      <c r="BP5" s="426"/>
      <c r="BQ5" s="426"/>
      <c r="BR5" s="426"/>
      <c r="BS5" s="426"/>
      <c r="BT5" s="426"/>
      <c r="BU5" s="426"/>
      <c r="BV5" s="426"/>
    </row>
    <row r="6" spans="1:74" ht="11.1" customHeight="1" x14ac:dyDescent="0.2">
      <c r="A6" s="76" t="s">
        <v>966</v>
      </c>
      <c r="B6" s="185" t="s">
        <v>552</v>
      </c>
      <c r="C6" s="214">
        <v>78.075868548000003</v>
      </c>
      <c r="D6" s="214">
        <v>78.463815107000002</v>
      </c>
      <c r="E6" s="214">
        <v>78.810305774</v>
      </c>
      <c r="F6" s="214">
        <v>79.947986</v>
      </c>
      <c r="G6" s="214">
        <v>78.797208032</v>
      </c>
      <c r="H6" s="214">
        <v>78.613866866999999</v>
      </c>
      <c r="I6" s="214">
        <v>78.862992581</v>
      </c>
      <c r="J6" s="214">
        <v>78.952723355000003</v>
      </c>
      <c r="K6" s="214">
        <v>79.451042999999999</v>
      </c>
      <c r="L6" s="214">
        <v>78.872316902999998</v>
      </c>
      <c r="M6" s="214">
        <v>78.541217433</v>
      </c>
      <c r="N6" s="214">
        <v>78.545799935000005</v>
      </c>
      <c r="O6" s="214">
        <v>78.560495516000003</v>
      </c>
      <c r="P6" s="214">
        <v>79.673152793</v>
      </c>
      <c r="Q6" s="214">
        <v>78.773416452000006</v>
      </c>
      <c r="R6" s="214">
        <v>78.718453533000002</v>
      </c>
      <c r="S6" s="214">
        <v>77.821785289999994</v>
      </c>
      <c r="T6" s="214">
        <v>77.076280967000002</v>
      </c>
      <c r="U6" s="214">
        <v>77.706927194000002</v>
      </c>
      <c r="V6" s="214">
        <v>77.090734257999998</v>
      </c>
      <c r="W6" s="214">
        <v>76.580057832999998</v>
      </c>
      <c r="X6" s="214">
        <v>76.279981226000004</v>
      </c>
      <c r="Y6" s="214">
        <v>76.916482966999993</v>
      </c>
      <c r="Z6" s="214">
        <v>76.050186354999994</v>
      </c>
      <c r="AA6" s="214">
        <v>75.979681515999999</v>
      </c>
      <c r="AB6" s="214">
        <v>76.625913749999995</v>
      </c>
      <c r="AC6" s="214">
        <v>78.418810065000002</v>
      </c>
      <c r="AD6" s="214">
        <v>78.502159832999993</v>
      </c>
      <c r="AE6" s="214">
        <v>78.371707870999998</v>
      </c>
      <c r="AF6" s="214">
        <v>78.987322599999999</v>
      </c>
      <c r="AG6" s="214">
        <v>79.955689226000004</v>
      </c>
      <c r="AH6" s="214">
        <v>79.936718225999996</v>
      </c>
      <c r="AI6" s="214">
        <v>81.133553966999997</v>
      </c>
      <c r="AJ6" s="214">
        <v>82.268117064999998</v>
      </c>
      <c r="AK6" s="214">
        <v>84.499417367000007</v>
      </c>
      <c r="AL6" s="214">
        <v>84.999681386999995</v>
      </c>
      <c r="AM6" s="214">
        <v>83.432426323000001</v>
      </c>
      <c r="AN6" s="214">
        <v>85.163614499999994</v>
      </c>
      <c r="AO6" s="214">
        <v>86.223440934999999</v>
      </c>
      <c r="AP6" s="214">
        <v>86.596001200000003</v>
      </c>
      <c r="AQ6" s="214">
        <v>87.530164612999997</v>
      </c>
      <c r="AR6" s="214">
        <v>88.033588899999998</v>
      </c>
      <c r="AS6" s="214">
        <v>89.794047613000004</v>
      </c>
      <c r="AT6" s="214">
        <v>91.766870128999997</v>
      </c>
      <c r="AU6" s="214">
        <v>92.992864333</v>
      </c>
      <c r="AV6" s="214">
        <v>93.696075742000005</v>
      </c>
      <c r="AW6" s="214">
        <v>94.810500000000005</v>
      </c>
      <c r="AX6" s="214">
        <v>95.405429999999996</v>
      </c>
      <c r="AY6" s="355">
        <v>95.870180000000005</v>
      </c>
      <c r="AZ6" s="355">
        <v>96.324740000000006</v>
      </c>
      <c r="BA6" s="355">
        <v>96.789010000000005</v>
      </c>
      <c r="BB6" s="355">
        <v>97.047439999999995</v>
      </c>
      <c r="BC6" s="355">
        <v>97.271770000000004</v>
      </c>
      <c r="BD6" s="355">
        <v>97.372020000000006</v>
      </c>
      <c r="BE6" s="355">
        <v>97.357799999999997</v>
      </c>
      <c r="BF6" s="355">
        <v>97.624409999999997</v>
      </c>
      <c r="BG6" s="355">
        <v>97.709270000000004</v>
      </c>
      <c r="BH6" s="355">
        <v>97.802959999999999</v>
      </c>
      <c r="BI6" s="355">
        <v>97.978380000000001</v>
      </c>
      <c r="BJ6" s="355">
        <v>98.149029999999996</v>
      </c>
      <c r="BK6" s="355">
        <v>98.447919999999996</v>
      </c>
      <c r="BL6" s="355">
        <v>98.841279999999998</v>
      </c>
      <c r="BM6" s="355">
        <v>99.118840000000006</v>
      </c>
      <c r="BN6" s="355">
        <v>99.269739999999999</v>
      </c>
      <c r="BO6" s="355">
        <v>99.40531</v>
      </c>
      <c r="BP6" s="355">
        <v>99.500079999999997</v>
      </c>
      <c r="BQ6" s="355">
        <v>99.53622</v>
      </c>
      <c r="BR6" s="355">
        <v>99.918700000000001</v>
      </c>
      <c r="BS6" s="355">
        <v>100.1585</v>
      </c>
      <c r="BT6" s="355">
        <v>100.40689999999999</v>
      </c>
      <c r="BU6" s="355">
        <v>100.6818</v>
      </c>
      <c r="BV6" s="355">
        <v>100.8922</v>
      </c>
    </row>
    <row r="7" spans="1:74" ht="11.1" customHeight="1" x14ac:dyDescent="0.2">
      <c r="A7" s="76" t="s">
        <v>967</v>
      </c>
      <c r="B7" s="185" t="s">
        <v>553</v>
      </c>
      <c r="C7" s="214">
        <v>1.0141756773999999</v>
      </c>
      <c r="D7" s="214">
        <v>0.98249407143</v>
      </c>
      <c r="E7" s="214">
        <v>0.98460487097000005</v>
      </c>
      <c r="F7" s="214">
        <v>0.99196016666999998</v>
      </c>
      <c r="G7" s="214">
        <v>0.93947148387000001</v>
      </c>
      <c r="H7" s="214">
        <v>0.86666433333000004</v>
      </c>
      <c r="I7" s="214">
        <v>0.86069874193999996</v>
      </c>
      <c r="J7" s="214">
        <v>0.81213077419000002</v>
      </c>
      <c r="K7" s="214">
        <v>0.91999966666999999</v>
      </c>
      <c r="L7" s="214">
        <v>0.94134241934999996</v>
      </c>
      <c r="M7" s="214">
        <v>0.98966583333000002</v>
      </c>
      <c r="N7" s="214">
        <v>0.99811180644999997</v>
      </c>
      <c r="O7" s="214">
        <v>0.98985696773999998</v>
      </c>
      <c r="P7" s="214">
        <v>0.98047362068999999</v>
      </c>
      <c r="Q7" s="214">
        <v>0.96446416129000001</v>
      </c>
      <c r="R7" s="214">
        <v>0.87527080000000002</v>
      </c>
      <c r="S7" s="214">
        <v>0.87380251613000004</v>
      </c>
      <c r="T7" s="214">
        <v>0.82939439999999998</v>
      </c>
      <c r="U7" s="214">
        <v>0.80725641935000003</v>
      </c>
      <c r="V7" s="214">
        <v>0.80545829032000005</v>
      </c>
      <c r="W7" s="214">
        <v>0.83234090000000005</v>
      </c>
      <c r="X7" s="214">
        <v>0.92084509677000004</v>
      </c>
      <c r="Y7" s="214">
        <v>1.0126803666999999</v>
      </c>
      <c r="Z7" s="214">
        <v>1.0197435483999999</v>
      </c>
      <c r="AA7" s="214">
        <v>1.0007213548</v>
      </c>
      <c r="AB7" s="214">
        <v>1.0051831786000001</v>
      </c>
      <c r="AC7" s="214">
        <v>1.0110912581</v>
      </c>
      <c r="AD7" s="214">
        <v>1.0124299333</v>
      </c>
      <c r="AE7" s="214">
        <v>0.98061022581000001</v>
      </c>
      <c r="AF7" s="214">
        <v>0.91696866666999999</v>
      </c>
      <c r="AG7" s="214">
        <v>0.77498987097000005</v>
      </c>
      <c r="AH7" s="214">
        <v>0.78796545160999998</v>
      </c>
      <c r="AI7" s="214">
        <v>0.90684133333000005</v>
      </c>
      <c r="AJ7" s="214">
        <v>0.95277612902999997</v>
      </c>
      <c r="AK7" s="214">
        <v>0.99199320000000002</v>
      </c>
      <c r="AL7" s="214">
        <v>0.98839687096999995</v>
      </c>
      <c r="AM7" s="214">
        <v>1.0024972903</v>
      </c>
      <c r="AN7" s="214">
        <v>0.99014989285999999</v>
      </c>
      <c r="AO7" s="214">
        <v>0.99678825806000004</v>
      </c>
      <c r="AP7" s="214">
        <v>0.96375683332999995</v>
      </c>
      <c r="AQ7" s="214">
        <v>0.93008154839000001</v>
      </c>
      <c r="AR7" s="214">
        <v>0.86816786667000001</v>
      </c>
      <c r="AS7" s="214">
        <v>0.84246267742000003</v>
      </c>
      <c r="AT7" s="214">
        <v>0.84280248387000001</v>
      </c>
      <c r="AU7" s="214">
        <v>0.90166080000000004</v>
      </c>
      <c r="AV7" s="214">
        <v>0.91162583871000002</v>
      </c>
      <c r="AW7" s="214">
        <v>0.94919469999999995</v>
      </c>
      <c r="AX7" s="214">
        <v>0.95433570000000001</v>
      </c>
      <c r="AY7" s="355">
        <v>0.9586365</v>
      </c>
      <c r="AZ7" s="355">
        <v>1.012896</v>
      </c>
      <c r="BA7" s="355">
        <v>1.0199210000000001</v>
      </c>
      <c r="BB7" s="355">
        <v>0.93905810000000001</v>
      </c>
      <c r="BC7" s="355">
        <v>0.86761140000000003</v>
      </c>
      <c r="BD7" s="355">
        <v>0.78664699999999999</v>
      </c>
      <c r="BE7" s="355">
        <v>0.6363434</v>
      </c>
      <c r="BF7" s="355">
        <v>0.83245590000000003</v>
      </c>
      <c r="BG7" s="355">
        <v>0.91287079999999998</v>
      </c>
      <c r="BH7" s="355">
        <v>0.92185439999999996</v>
      </c>
      <c r="BI7" s="355">
        <v>0.95322419999999997</v>
      </c>
      <c r="BJ7" s="355">
        <v>0.95589000000000002</v>
      </c>
      <c r="BK7" s="355">
        <v>0.97019630000000001</v>
      </c>
      <c r="BL7" s="355">
        <v>1.0292840000000001</v>
      </c>
      <c r="BM7" s="355">
        <v>1.0321419999999999</v>
      </c>
      <c r="BN7" s="355">
        <v>0.94577270000000002</v>
      </c>
      <c r="BO7" s="355">
        <v>0.87532089999999996</v>
      </c>
      <c r="BP7" s="355">
        <v>0.79164270000000003</v>
      </c>
      <c r="BQ7" s="355">
        <v>0.63005460000000002</v>
      </c>
      <c r="BR7" s="355">
        <v>0.85318620000000001</v>
      </c>
      <c r="BS7" s="355">
        <v>0.94148410000000005</v>
      </c>
      <c r="BT7" s="355">
        <v>0.93189670000000002</v>
      </c>
      <c r="BU7" s="355">
        <v>0.95622130000000005</v>
      </c>
      <c r="BV7" s="355">
        <v>0.95017600000000002</v>
      </c>
    </row>
    <row r="8" spans="1:74" ht="11.1" customHeight="1" x14ac:dyDescent="0.2">
      <c r="A8" s="76" t="s">
        <v>970</v>
      </c>
      <c r="B8" s="185" t="s">
        <v>133</v>
      </c>
      <c r="C8" s="214">
        <v>3.4163715483999999</v>
      </c>
      <c r="D8" s="214">
        <v>3.3588606071</v>
      </c>
      <c r="E8" s="214">
        <v>3.0849011289999999</v>
      </c>
      <c r="F8" s="214">
        <v>3.5699841666999999</v>
      </c>
      <c r="G8" s="214">
        <v>3.5924043548000002</v>
      </c>
      <c r="H8" s="214">
        <v>3.5121537332999999</v>
      </c>
      <c r="I8" s="214">
        <v>3.7630379676999999</v>
      </c>
      <c r="J8" s="214">
        <v>3.8430978386999999</v>
      </c>
      <c r="K8" s="214">
        <v>3.8741262333000002</v>
      </c>
      <c r="L8" s="214">
        <v>3.5772226129</v>
      </c>
      <c r="M8" s="214">
        <v>3.3795202999999998</v>
      </c>
      <c r="N8" s="214">
        <v>3.4914604194000001</v>
      </c>
      <c r="O8" s="214">
        <v>3.3684434194000001</v>
      </c>
      <c r="P8" s="214">
        <v>3.3349898621</v>
      </c>
      <c r="Q8" s="214">
        <v>3.4466514194000002</v>
      </c>
      <c r="R8" s="214">
        <v>3.2485630333</v>
      </c>
      <c r="S8" s="214">
        <v>3.4318000323</v>
      </c>
      <c r="T8" s="214">
        <v>3.1110263667</v>
      </c>
      <c r="U8" s="214">
        <v>3.1938824515999999</v>
      </c>
      <c r="V8" s="214">
        <v>3.2873087742</v>
      </c>
      <c r="W8" s="214">
        <v>3.1254156332999998</v>
      </c>
      <c r="X8" s="214">
        <v>3.2455705483999999</v>
      </c>
      <c r="Y8" s="214">
        <v>3.2636478667</v>
      </c>
      <c r="Z8" s="214">
        <v>3.3003703548000001</v>
      </c>
      <c r="AA8" s="214">
        <v>3.2700238064999998</v>
      </c>
      <c r="AB8" s="214">
        <v>3.1592205714000001</v>
      </c>
      <c r="AC8" s="214">
        <v>3.2769611613</v>
      </c>
      <c r="AD8" s="214">
        <v>3.0267268000000001</v>
      </c>
      <c r="AE8" s="214">
        <v>3.0700342903000002</v>
      </c>
      <c r="AF8" s="214">
        <v>2.8943709332999998</v>
      </c>
      <c r="AG8" s="214">
        <v>3.0293591612999999</v>
      </c>
      <c r="AH8" s="214">
        <v>2.8645070000000001</v>
      </c>
      <c r="AI8" s="214">
        <v>2.8158523999999998</v>
      </c>
      <c r="AJ8" s="214">
        <v>2.4688081290000001</v>
      </c>
      <c r="AK8" s="214">
        <v>2.6007319999999998</v>
      </c>
      <c r="AL8" s="214">
        <v>2.3980777418999999</v>
      </c>
      <c r="AM8" s="214">
        <v>2.4894125805999998</v>
      </c>
      <c r="AN8" s="214">
        <v>2.5904406429</v>
      </c>
      <c r="AO8" s="214">
        <v>2.6232492258</v>
      </c>
      <c r="AP8" s="214">
        <v>2.4352866333000001</v>
      </c>
      <c r="AQ8" s="214">
        <v>2.4587234516000001</v>
      </c>
      <c r="AR8" s="214">
        <v>2.5603740667000001</v>
      </c>
      <c r="AS8" s="214">
        <v>2.8028619032000002</v>
      </c>
      <c r="AT8" s="214">
        <v>2.9646870000000001</v>
      </c>
      <c r="AU8" s="214">
        <v>2.7861807666999998</v>
      </c>
      <c r="AV8" s="214">
        <v>2.6213038709999998</v>
      </c>
      <c r="AW8" s="214">
        <v>2.9006690000000002</v>
      </c>
      <c r="AX8" s="214">
        <v>2.9178890000000002</v>
      </c>
      <c r="AY8" s="355">
        <v>2.9127610000000002</v>
      </c>
      <c r="AZ8" s="355">
        <v>2.9117139999999999</v>
      </c>
      <c r="BA8" s="355">
        <v>2.9092169999999999</v>
      </c>
      <c r="BB8" s="355">
        <v>2.9041619999999999</v>
      </c>
      <c r="BC8" s="355">
        <v>2.9091109999999998</v>
      </c>
      <c r="BD8" s="355">
        <v>2.8992659999999999</v>
      </c>
      <c r="BE8" s="355">
        <v>2.8978299999999999</v>
      </c>
      <c r="BF8" s="355">
        <v>2.871003</v>
      </c>
      <c r="BG8" s="355">
        <v>2.8170250000000001</v>
      </c>
      <c r="BH8" s="355">
        <v>2.8836539999999999</v>
      </c>
      <c r="BI8" s="355">
        <v>2.9338829999999998</v>
      </c>
      <c r="BJ8" s="355">
        <v>2.9518270000000002</v>
      </c>
      <c r="BK8" s="355">
        <v>2.9876140000000002</v>
      </c>
      <c r="BL8" s="355">
        <v>3.0062410000000002</v>
      </c>
      <c r="BM8" s="355">
        <v>3.0213800000000002</v>
      </c>
      <c r="BN8" s="355">
        <v>3.0431949999999999</v>
      </c>
      <c r="BO8" s="355">
        <v>3.0611109999999999</v>
      </c>
      <c r="BP8" s="355">
        <v>3.0642680000000002</v>
      </c>
      <c r="BQ8" s="355">
        <v>3.0813980000000001</v>
      </c>
      <c r="BR8" s="355">
        <v>3.0490870000000001</v>
      </c>
      <c r="BS8" s="355">
        <v>3.0097999999999998</v>
      </c>
      <c r="BT8" s="355">
        <v>3.0876039999999998</v>
      </c>
      <c r="BU8" s="355">
        <v>3.1489720000000001</v>
      </c>
      <c r="BV8" s="355">
        <v>3.1763810000000001</v>
      </c>
    </row>
    <row r="9" spans="1:74" ht="11.1" customHeight="1" x14ac:dyDescent="0.2">
      <c r="A9" s="76" t="s">
        <v>971</v>
      </c>
      <c r="B9" s="185" t="s">
        <v>125</v>
      </c>
      <c r="C9" s="214">
        <v>73.645321323000005</v>
      </c>
      <c r="D9" s="214">
        <v>74.122460429</v>
      </c>
      <c r="E9" s="214">
        <v>74.740799773999996</v>
      </c>
      <c r="F9" s="214">
        <v>75.386041667000001</v>
      </c>
      <c r="G9" s="214">
        <v>74.265332193999996</v>
      </c>
      <c r="H9" s="214">
        <v>74.235048800000001</v>
      </c>
      <c r="I9" s="214">
        <v>74.239255870999997</v>
      </c>
      <c r="J9" s="214">
        <v>74.297494741999998</v>
      </c>
      <c r="K9" s="214">
        <v>74.656917100000001</v>
      </c>
      <c r="L9" s="214">
        <v>74.353751871</v>
      </c>
      <c r="M9" s="214">
        <v>74.1720313</v>
      </c>
      <c r="N9" s="214">
        <v>74.056227710000002</v>
      </c>
      <c r="O9" s="214">
        <v>74.202195129000003</v>
      </c>
      <c r="P9" s="214">
        <v>75.357689309999998</v>
      </c>
      <c r="Q9" s="214">
        <v>74.362300871000002</v>
      </c>
      <c r="R9" s="214">
        <v>74.594619699999996</v>
      </c>
      <c r="S9" s="214">
        <v>73.516182741999998</v>
      </c>
      <c r="T9" s="214">
        <v>73.135860199999996</v>
      </c>
      <c r="U9" s="214">
        <v>73.705788322999993</v>
      </c>
      <c r="V9" s="214">
        <v>72.997967193999997</v>
      </c>
      <c r="W9" s="214">
        <v>72.622301300000004</v>
      </c>
      <c r="X9" s="214">
        <v>72.113565581000003</v>
      </c>
      <c r="Y9" s="214">
        <v>72.640154733000003</v>
      </c>
      <c r="Z9" s="214">
        <v>71.730072452000002</v>
      </c>
      <c r="AA9" s="214">
        <v>71.708936355000006</v>
      </c>
      <c r="AB9" s="214">
        <v>72.461510000000004</v>
      </c>
      <c r="AC9" s="214">
        <v>74.130757645000003</v>
      </c>
      <c r="AD9" s="214">
        <v>74.463003099999995</v>
      </c>
      <c r="AE9" s="214">
        <v>74.321063355000007</v>
      </c>
      <c r="AF9" s="214">
        <v>75.175983000000002</v>
      </c>
      <c r="AG9" s="214">
        <v>76.151340193999999</v>
      </c>
      <c r="AH9" s="214">
        <v>76.284245773999999</v>
      </c>
      <c r="AI9" s="214">
        <v>77.410860232999994</v>
      </c>
      <c r="AJ9" s="214">
        <v>78.846532805999999</v>
      </c>
      <c r="AK9" s="214">
        <v>80.906692167000003</v>
      </c>
      <c r="AL9" s="214">
        <v>81.613206774000005</v>
      </c>
      <c r="AM9" s="214">
        <v>79.940516451999997</v>
      </c>
      <c r="AN9" s="214">
        <v>81.583023964000006</v>
      </c>
      <c r="AO9" s="214">
        <v>82.603403451999995</v>
      </c>
      <c r="AP9" s="214">
        <v>83.196957733000005</v>
      </c>
      <c r="AQ9" s="214">
        <v>84.141359613000006</v>
      </c>
      <c r="AR9" s="214">
        <v>84.605046967000007</v>
      </c>
      <c r="AS9" s="214">
        <v>86.148723032000007</v>
      </c>
      <c r="AT9" s="214">
        <v>87.959380644999996</v>
      </c>
      <c r="AU9" s="214">
        <v>89.305022766999997</v>
      </c>
      <c r="AV9" s="214">
        <v>90.163146032</v>
      </c>
      <c r="AW9" s="214">
        <v>90.960639999999998</v>
      </c>
      <c r="AX9" s="214">
        <v>91.533199999999994</v>
      </c>
      <c r="AY9" s="355">
        <v>91.998779999999996</v>
      </c>
      <c r="AZ9" s="355">
        <v>92.400130000000004</v>
      </c>
      <c r="BA9" s="355">
        <v>92.859870000000001</v>
      </c>
      <c r="BB9" s="355">
        <v>93.204220000000007</v>
      </c>
      <c r="BC9" s="355">
        <v>93.495050000000006</v>
      </c>
      <c r="BD9" s="355">
        <v>93.686099999999996</v>
      </c>
      <c r="BE9" s="355">
        <v>93.823620000000005</v>
      </c>
      <c r="BF9" s="355">
        <v>93.920950000000005</v>
      </c>
      <c r="BG9" s="355">
        <v>93.979370000000003</v>
      </c>
      <c r="BH9" s="355">
        <v>93.997450000000001</v>
      </c>
      <c r="BI9" s="355">
        <v>94.091269999999994</v>
      </c>
      <c r="BJ9" s="355">
        <v>94.241309999999999</v>
      </c>
      <c r="BK9" s="355">
        <v>94.490110000000001</v>
      </c>
      <c r="BL9" s="355">
        <v>94.805760000000006</v>
      </c>
      <c r="BM9" s="355">
        <v>95.06532</v>
      </c>
      <c r="BN9" s="355">
        <v>95.280779999999993</v>
      </c>
      <c r="BO9" s="355">
        <v>95.468879999999999</v>
      </c>
      <c r="BP9" s="355">
        <v>95.644170000000003</v>
      </c>
      <c r="BQ9" s="355">
        <v>95.824770000000001</v>
      </c>
      <c r="BR9" s="355">
        <v>96.016419999999997</v>
      </c>
      <c r="BS9" s="355">
        <v>96.207170000000005</v>
      </c>
      <c r="BT9" s="355">
        <v>96.387420000000006</v>
      </c>
      <c r="BU9" s="355">
        <v>96.576650000000001</v>
      </c>
      <c r="BV9" s="355">
        <v>96.765640000000005</v>
      </c>
    </row>
    <row r="10" spans="1:74" ht="11.1" customHeight="1" x14ac:dyDescent="0.2">
      <c r="A10" s="76" t="s">
        <v>663</v>
      </c>
      <c r="B10" s="185" t="s">
        <v>554</v>
      </c>
      <c r="C10" s="214">
        <v>73.444870968000004</v>
      </c>
      <c r="D10" s="214">
        <v>73.809785714</v>
      </c>
      <c r="E10" s="214">
        <v>74.135741934999999</v>
      </c>
      <c r="F10" s="214">
        <v>75.205933333000004</v>
      </c>
      <c r="G10" s="214">
        <v>74.123419354999996</v>
      </c>
      <c r="H10" s="214">
        <v>73.950966667000003</v>
      </c>
      <c r="I10" s="214">
        <v>74.185290323000004</v>
      </c>
      <c r="J10" s="214">
        <v>74.269709676999994</v>
      </c>
      <c r="K10" s="214">
        <v>74.738466666999997</v>
      </c>
      <c r="L10" s="214">
        <v>74.194064515999997</v>
      </c>
      <c r="M10" s="214">
        <v>73.882599999999996</v>
      </c>
      <c r="N10" s="214">
        <v>73.886935484000006</v>
      </c>
      <c r="O10" s="214">
        <v>73.559354838999994</v>
      </c>
      <c r="P10" s="214">
        <v>74.601172414000004</v>
      </c>
      <c r="Q10" s="214">
        <v>73.758709676999999</v>
      </c>
      <c r="R10" s="214">
        <v>73.707266666999999</v>
      </c>
      <c r="S10" s="214">
        <v>72.867677419000003</v>
      </c>
      <c r="T10" s="214">
        <v>72.169633332999993</v>
      </c>
      <c r="U10" s="214">
        <v>72.760129031999995</v>
      </c>
      <c r="V10" s="214">
        <v>72.183161290000001</v>
      </c>
      <c r="W10" s="214">
        <v>71.704999999999998</v>
      </c>
      <c r="X10" s="214">
        <v>71.424032257999997</v>
      </c>
      <c r="Y10" s="214">
        <v>72.02</v>
      </c>
      <c r="Z10" s="214">
        <v>71.208838709999995</v>
      </c>
      <c r="AA10" s="214">
        <v>71.020129032</v>
      </c>
      <c r="AB10" s="214">
        <v>71.624178571000002</v>
      </c>
      <c r="AC10" s="214">
        <v>73.300064516000006</v>
      </c>
      <c r="AD10" s="214">
        <v>73.377966666999995</v>
      </c>
      <c r="AE10" s="214">
        <v>73.256032258000005</v>
      </c>
      <c r="AF10" s="214">
        <v>73.831466667000001</v>
      </c>
      <c r="AG10" s="214">
        <v>74.736612902999994</v>
      </c>
      <c r="AH10" s="214">
        <v>74.718870968000004</v>
      </c>
      <c r="AI10" s="214">
        <v>75.837599999999995</v>
      </c>
      <c r="AJ10" s="214">
        <v>76.898096773999995</v>
      </c>
      <c r="AK10" s="214">
        <v>78.983766666999998</v>
      </c>
      <c r="AL10" s="214">
        <v>79.451354839000004</v>
      </c>
      <c r="AM10" s="214">
        <v>77.911774194000003</v>
      </c>
      <c r="AN10" s="214">
        <v>79.346249999999998</v>
      </c>
      <c r="AO10" s="214">
        <v>80.154612903</v>
      </c>
      <c r="AP10" s="214">
        <v>80.436366667000001</v>
      </c>
      <c r="AQ10" s="214">
        <v>81.307677419000001</v>
      </c>
      <c r="AR10" s="214">
        <v>81.770600000000002</v>
      </c>
      <c r="AS10" s="214">
        <v>83.393967742000001</v>
      </c>
      <c r="AT10" s="214">
        <v>85.165999999999997</v>
      </c>
      <c r="AU10" s="214">
        <v>86.345433333000003</v>
      </c>
      <c r="AV10" s="214">
        <v>87.053161290000006</v>
      </c>
      <c r="AW10" s="214">
        <v>88.003990000000002</v>
      </c>
      <c r="AX10" s="214">
        <v>88.560649999999995</v>
      </c>
      <c r="AY10" s="355">
        <v>88.985129999999998</v>
      </c>
      <c r="AZ10" s="355">
        <v>89.377570000000006</v>
      </c>
      <c r="BA10" s="355">
        <v>89.797719999999998</v>
      </c>
      <c r="BB10" s="355">
        <v>90.021770000000004</v>
      </c>
      <c r="BC10" s="355">
        <v>90.211209999999994</v>
      </c>
      <c r="BD10" s="355">
        <v>90.289190000000005</v>
      </c>
      <c r="BE10" s="355">
        <v>90.259439999999998</v>
      </c>
      <c r="BF10" s="355">
        <v>90.489720000000005</v>
      </c>
      <c r="BG10" s="355">
        <v>90.552099999999996</v>
      </c>
      <c r="BH10" s="355">
        <v>90.622150000000005</v>
      </c>
      <c r="BI10" s="355">
        <v>90.767849999999996</v>
      </c>
      <c r="BJ10" s="355">
        <v>90.909090000000006</v>
      </c>
      <c r="BK10" s="355">
        <v>91.170389999999998</v>
      </c>
      <c r="BL10" s="355">
        <v>91.518109999999993</v>
      </c>
      <c r="BM10" s="355">
        <v>91.758679999999998</v>
      </c>
      <c r="BN10" s="355">
        <v>91.882170000000002</v>
      </c>
      <c r="BO10" s="355">
        <v>91.991249999999994</v>
      </c>
      <c r="BP10" s="355">
        <v>92.062610000000006</v>
      </c>
      <c r="BQ10" s="355">
        <v>92.079639999999998</v>
      </c>
      <c r="BR10" s="355">
        <v>92.416939999999997</v>
      </c>
      <c r="BS10" s="355">
        <v>92.622150000000005</v>
      </c>
      <c r="BT10" s="355">
        <v>92.835239999999999</v>
      </c>
      <c r="BU10" s="355">
        <v>93.072649999999996</v>
      </c>
      <c r="BV10" s="355">
        <v>93.250200000000007</v>
      </c>
    </row>
    <row r="11" spans="1:74" ht="11.1" customHeight="1" x14ac:dyDescent="0.2">
      <c r="A11" s="634" t="s">
        <v>669</v>
      </c>
      <c r="B11" s="635" t="s">
        <v>1177</v>
      </c>
      <c r="C11" s="214">
        <v>0.37470693548</v>
      </c>
      <c r="D11" s="214">
        <v>0.43579732143</v>
      </c>
      <c r="E11" s="214">
        <v>0.47260416128999999</v>
      </c>
      <c r="F11" s="214">
        <v>9.6095266666999996E-2</v>
      </c>
      <c r="G11" s="214">
        <v>5.5065516129E-2</v>
      </c>
      <c r="H11" s="214">
        <v>8.6591433332999998E-2</v>
      </c>
      <c r="I11" s="214">
        <v>0.23140287097000001</v>
      </c>
      <c r="J11" s="214">
        <v>0.36146448387000002</v>
      </c>
      <c r="K11" s="214">
        <v>0.18845123333</v>
      </c>
      <c r="L11" s="214">
        <v>0.28027732257999999</v>
      </c>
      <c r="M11" s="214">
        <v>0.25051279999999998</v>
      </c>
      <c r="N11" s="214">
        <v>0.18121761289999999</v>
      </c>
      <c r="O11" s="214">
        <v>0.38865748386999999</v>
      </c>
      <c r="P11" s="214">
        <v>0.33545096551999998</v>
      </c>
      <c r="Q11" s="214">
        <v>0.27637138709999998</v>
      </c>
      <c r="R11" s="214">
        <v>0.15891150000000001</v>
      </c>
      <c r="S11" s="214">
        <v>0.16774222581000001</v>
      </c>
      <c r="T11" s="214">
        <v>0.25460490000000002</v>
      </c>
      <c r="U11" s="214">
        <v>0.18622654839</v>
      </c>
      <c r="V11" s="214">
        <v>0.26071296774000002</v>
      </c>
      <c r="W11" s="214">
        <v>9.6082733333000006E-2</v>
      </c>
      <c r="X11" s="214">
        <v>0.18558383871</v>
      </c>
      <c r="Y11" s="214">
        <v>0.30244036667000002</v>
      </c>
      <c r="Z11" s="214">
        <v>0.28560287096999998</v>
      </c>
      <c r="AA11" s="214">
        <v>0.41789790322999998</v>
      </c>
      <c r="AB11" s="214">
        <v>0.30274167857000001</v>
      </c>
      <c r="AC11" s="214">
        <v>0.15735993547999999</v>
      </c>
      <c r="AD11" s="214">
        <v>0.17235723333</v>
      </c>
      <c r="AE11" s="214">
        <v>0.17722793547999999</v>
      </c>
      <c r="AF11" s="214">
        <v>0.1879007</v>
      </c>
      <c r="AG11" s="214">
        <v>0.16738283871000001</v>
      </c>
      <c r="AH11" s="214">
        <v>0.25362032258</v>
      </c>
      <c r="AI11" s="214">
        <v>8.8338566667000004E-2</v>
      </c>
      <c r="AJ11" s="214">
        <v>7.9250741934999994E-2</v>
      </c>
      <c r="AK11" s="214">
        <v>0.21259883332999999</v>
      </c>
      <c r="AL11" s="214">
        <v>0.35043651612999999</v>
      </c>
      <c r="AM11" s="214">
        <v>0.53676612902999998</v>
      </c>
      <c r="AN11" s="214">
        <v>0.241808</v>
      </c>
      <c r="AO11" s="214">
        <v>0.20879648386999999</v>
      </c>
      <c r="AP11" s="214">
        <v>0.10435483332999999</v>
      </c>
      <c r="AQ11" s="214">
        <v>8.5581870968000004E-2</v>
      </c>
      <c r="AR11" s="214">
        <v>9.6805066667000006E-2</v>
      </c>
      <c r="AS11" s="214">
        <v>0.18069354838999999</v>
      </c>
      <c r="AT11" s="214">
        <v>0.17655964516</v>
      </c>
      <c r="AU11" s="214">
        <v>0.10514343332999999</v>
      </c>
      <c r="AV11" s="214">
        <v>0.19597200000000001</v>
      </c>
      <c r="AW11" s="214">
        <v>0.15</v>
      </c>
      <c r="AX11" s="214">
        <v>0.25316920636000001</v>
      </c>
      <c r="AY11" s="355">
        <v>0.42957005247000002</v>
      </c>
      <c r="AZ11" s="355">
        <v>0.38</v>
      </c>
      <c r="BA11" s="355">
        <v>0.15710922581</v>
      </c>
      <c r="BB11" s="355">
        <v>0.1661504</v>
      </c>
      <c r="BC11" s="355">
        <v>0.17014629032</v>
      </c>
      <c r="BD11" s="355">
        <v>0.18083623333000001</v>
      </c>
      <c r="BE11" s="355">
        <v>0.16046209677000001</v>
      </c>
      <c r="BF11" s="355">
        <v>0.24632883871</v>
      </c>
      <c r="BG11" s="355">
        <v>8.7264666667000002E-2</v>
      </c>
      <c r="BH11" s="355">
        <v>7.5378806452E-2</v>
      </c>
      <c r="BI11" s="355">
        <v>0.20710567532999999</v>
      </c>
      <c r="BJ11" s="355">
        <v>0.35</v>
      </c>
      <c r="BK11" s="355">
        <v>0.45</v>
      </c>
      <c r="BL11" s="355">
        <v>0.35</v>
      </c>
      <c r="BM11" s="355">
        <v>0.15</v>
      </c>
      <c r="BN11" s="355">
        <v>0.17235723333</v>
      </c>
      <c r="BO11" s="355">
        <v>0.17722793547999999</v>
      </c>
      <c r="BP11" s="355">
        <v>0.1879007</v>
      </c>
      <c r="BQ11" s="355">
        <v>0.2</v>
      </c>
      <c r="BR11" s="355">
        <v>0.25362032258</v>
      </c>
      <c r="BS11" s="355">
        <v>8.8338566667000004E-2</v>
      </c>
      <c r="BT11" s="355">
        <v>7.9250741934999994E-2</v>
      </c>
      <c r="BU11" s="355">
        <v>0.21259883332999999</v>
      </c>
      <c r="BV11" s="355">
        <v>0.3</v>
      </c>
    </row>
    <row r="12" spans="1:74" ht="11.1" customHeight="1" x14ac:dyDescent="0.2">
      <c r="A12" s="634" t="s">
        <v>1178</v>
      </c>
      <c r="B12" s="635" t="s">
        <v>1179</v>
      </c>
      <c r="C12" s="214">
        <v>9.1344806451999994E-2</v>
      </c>
      <c r="D12" s="214">
        <v>9.8148571429000006E-2</v>
      </c>
      <c r="E12" s="214">
        <v>7.3132258065000005E-4</v>
      </c>
      <c r="F12" s="214">
        <v>8.0453333332999996E-4</v>
      </c>
      <c r="G12" s="214">
        <v>8.9333580644999994E-2</v>
      </c>
      <c r="H12" s="214">
        <v>9.2474266666999996E-2</v>
      </c>
      <c r="I12" s="214">
        <v>8.9371064516000007E-2</v>
      </c>
      <c r="J12" s="214">
        <v>8.9127967742000005E-2</v>
      </c>
      <c r="K12" s="214">
        <v>9.2231499999999994E-2</v>
      </c>
      <c r="L12" s="214">
        <v>8.9317741935E-2</v>
      </c>
      <c r="M12" s="214">
        <v>9.8963933333000006E-2</v>
      </c>
      <c r="N12" s="214">
        <v>0.10232645160999999</v>
      </c>
      <c r="O12" s="214">
        <v>8.5219354838999997E-4</v>
      </c>
      <c r="P12" s="214">
        <v>0.11411737931</v>
      </c>
      <c r="Q12" s="214">
        <v>0.32509825805999998</v>
      </c>
      <c r="R12" s="214">
        <v>0.33453966667000001</v>
      </c>
      <c r="S12" s="214">
        <v>0.31852203225999998</v>
      </c>
      <c r="T12" s="214">
        <v>0.54815313333000004</v>
      </c>
      <c r="U12" s="214">
        <v>0.50770445161</v>
      </c>
      <c r="V12" s="214">
        <v>0.86347745161</v>
      </c>
      <c r="W12" s="214">
        <v>0.55881003333000001</v>
      </c>
      <c r="X12" s="214">
        <v>9.6773967742000006E-2</v>
      </c>
      <c r="Y12" s="214">
        <v>1.0991992333</v>
      </c>
      <c r="Z12" s="214">
        <v>1.3492001935</v>
      </c>
      <c r="AA12" s="214">
        <v>1.6561823548000001</v>
      </c>
      <c r="AB12" s="214">
        <v>1.8586267857000001</v>
      </c>
      <c r="AC12" s="214">
        <v>1.4049404838999999</v>
      </c>
      <c r="AD12" s="214">
        <v>1.6889637666999999</v>
      </c>
      <c r="AE12" s="214">
        <v>1.9607187419000001</v>
      </c>
      <c r="AF12" s="214">
        <v>1.7487261000000001</v>
      </c>
      <c r="AG12" s="214">
        <v>1.7287880968</v>
      </c>
      <c r="AH12" s="214">
        <v>1.4667146451999999</v>
      </c>
      <c r="AI12" s="214">
        <v>1.8244232332999999</v>
      </c>
      <c r="AJ12" s="214">
        <v>2.5869341934999999</v>
      </c>
      <c r="AK12" s="214">
        <v>2.6700092667000002</v>
      </c>
      <c r="AL12" s="214">
        <v>2.6646472258</v>
      </c>
      <c r="AM12" s="214">
        <v>2.3375275161000002</v>
      </c>
      <c r="AN12" s="214">
        <v>2.6315650000000002</v>
      </c>
      <c r="AO12" s="214">
        <v>2.9529820323</v>
      </c>
      <c r="AP12" s="214">
        <v>2.8561486999999999</v>
      </c>
      <c r="AQ12" s="214">
        <v>3.0579658386999999</v>
      </c>
      <c r="AR12" s="214">
        <v>2.4511675333</v>
      </c>
      <c r="AS12" s="214">
        <v>3.1690282581</v>
      </c>
      <c r="AT12" s="214">
        <v>2.9524399355000002</v>
      </c>
      <c r="AU12" s="214">
        <v>2.7126836333000002</v>
      </c>
      <c r="AV12" s="214">
        <v>2.8995504839000001</v>
      </c>
      <c r="AW12" s="214">
        <v>3.6380828249000001</v>
      </c>
      <c r="AX12" s="214">
        <v>3.9409677682000002</v>
      </c>
      <c r="AY12" s="355">
        <v>4.0313999999999997</v>
      </c>
      <c r="AZ12" s="355">
        <v>4.3752000000000004</v>
      </c>
      <c r="BA12" s="355">
        <v>3.9613999999999998</v>
      </c>
      <c r="BB12" s="355">
        <v>3.7429999999999999</v>
      </c>
      <c r="BC12" s="355">
        <v>4.2016999999999998</v>
      </c>
      <c r="BD12" s="355">
        <v>4.8540999999999999</v>
      </c>
      <c r="BE12" s="355">
        <v>5.5937999999999999</v>
      </c>
      <c r="BF12" s="355">
        <v>5.6498999999999997</v>
      </c>
      <c r="BG12" s="355">
        <v>5.3921000000000001</v>
      </c>
      <c r="BH12" s="355">
        <v>5.8849</v>
      </c>
      <c r="BI12" s="355">
        <v>6.5890000000000004</v>
      </c>
      <c r="BJ12" s="355">
        <v>7.0807000000000002</v>
      </c>
      <c r="BK12" s="355">
        <v>7.4005999999999998</v>
      </c>
      <c r="BL12" s="355">
        <v>7.3410000000000002</v>
      </c>
      <c r="BM12" s="355">
        <v>6.29955</v>
      </c>
      <c r="BN12" s="355">
        <v>6.0871500000000003</v>
      </c>
      <c r="BO12" s="355">
        <v>6.0138999999999996</v>
      </c>
      <c r="BP12" s="355">
        <v>6.38795</v>
      </c>
      <c r="BQ12" s="355">
        <v>6.6191000000000004</v>
      </c>
      <c r="BR12" s="355">
        <v>6.5445000000000002</v>
      </c>
      <c r="BS12" s="355">
        <v>6.2320500000000001</v>
      </c>
      <c r="BT12" s="355">
        <v>6.5216000000000003</v>
      </c>
      <c r="BU12" s="355">
        <v>7.7347000000000001</v>
      </c>
      <c r="BV12" s="355">
        <v>7.9065000000000003</v>
      </c>
    </row>
    <row r="13" spans="1:74" ht="11.1" customHeight="1" x14ac:dyDescent="0.2">
      <c r="A13" s="634" t="s">
        <v>668</v>
      </c>
      <c r="B13" s="635" t="s">
        <v>1141</v>
      </c>
      <c r="C13" s="214">
        <v>8.6371359999999999</v>
      </c>
      <c r="D13" s="214">
        <v>8.6427004643000007</v>
      </c>
      <c r="E13" s="214">
        <v>7.8253319677000004</v>
      </c>
      <c r="F13" s="214">
        <v>6.7403003666999997</v>
      </c>
      <c r="G13" s="214">
        <v>6.5362186452</v>
      </c>
      <c r="H13" s="214">
        <v>6.7885391332999996</v>
      </c>
      <c r="I13" s="214">
        <v>6.7670561935000002</v>
      </c>
      <c r="J13" s="214">
        <v>6.5370708387000001</v>
      </c>
      <c r="K13" s="214">
        <v>6.7716539999999998</v>
      </c>
      <c r="L13" s="214">
        <v>7.0185917418999999</v>
      </c>
      <c r="M13" s="214">
        <v>7.0234679</v>
      </c>
      <c r="N13" s="214">
        <v>7.1488211289999999</v>
      </c>
      <c r="O13" s="214">
        <v>8.4361684193999995</v>
      </c>
      <c r="P13" s="214">
        <v>8.3454744482999992</v>
      </c>
      <c r="Q13" s="214">
        <v>7.4891598065</v>
      </c>
      <c r="R13" s="214">
        <v>7.8840567332999996</v>
      </c>
      <c r="S13" s="214">
        <v>7.8415600968000003</v>
      </c>
      <c r="T13" s="214">
        <v>7.8076207333000003</v>
      </c>
      <c r="U13" s="214">
        <v>8.3620493871000008</v>
      </c>
      <c r="V13" s="214">
        <v>8.1897790644999997</v>
      </c>
      <c r="W13" s="214">
        <v>7.8531397332999999</v>
      </c>
      <c r="X13" s="214">
        <v>7.2797125484</v>
      </c>
      <c r="Y13" s="214">
        <v>7.3983096000000002</v>
      </c>
      <c r="Z13" s="214">
        <v>8.7712862903000008</v>
      </c>
      <c r="AA13" s="214">
        <v>8.9892410644999998</v>
      </c>
      <c r="AB13" s="214">
        <v>8.7890828571000004</v>
      </c>
      <c r="AC13" s="214">
        <v>8.8921149031999995</v>
      </c>
      <c r="AD13" s="214">
        <v>7.7692269999999999</v>
      </c>
      <c r="AE13" s="214">
        <v>7.7042206452000004</v>
      </c>
      <c r="AF13" s="214">
        <v>7.8046515333000004</v>
      </c>
      <c r="AG13" s="214">
        <v>7.9126568065000003</v>
      </c>
      <c r="AH13" s="214">
        <v>7.7418490323000002</v>
      </c>
      <c r="AI13" s="214">
        <v>7.5602128666999997</v>
      </c>
      <c r="AJ13" s="214">
        <v>7.7905174839000004</v>
      </c>
      <c r="AK13" s="214">
        <v>7.9091158666999997</v>
      </c>
      <c r="AL13" s="214">
        <v>8.6030867419000003</v>
      </c>
      <c r="AM13" s="214">
        <v>9.2544745483999993</v>
      </c>
      <c r="AN13" s="214">
        <v>8.3521870357000001</v>
      </c>
      <c r="AO13" s="214">
        <v>8.6378233870999992</v>
      </c>
      <c r="AP13" s="214">
        <v>8.0206657332999995</v>
      </c>
      <c r="AQ13" s="214">
        <v>7.3079069355000001</v>
      </c>
      <c r="AR13" s="214">
        <v>7.5851063999999999</v>
      </c>
      <c r="AS13" s="214">
        <v>7.8532991934999998</v>
      </c>
      <c r="AT13" s="214">
        <v>7.5325059031999997</v>
      </c>
      <c r="AU13" s="214">
        <v>7.0879387999999999</v>
      </c>
      <c r="AV13" s="214">
        <v>6.7893780323000001</v>
      </c>
      <c r="AW13" s="214">
        <v>6.9048360000000004</v>
      </c>
      <c r="AX13" s="214">
        <v>7.7041500000000003</v>
      </c>
      <c r="AY13" s="355">
        <v>9.0738699999999994</v>
      </c>
      <c r="AZ13" s="355">
        <v>8.1861630000000005</v>
      </c>
      <c r="BA13" s="355">
        <v>7.7013360000000004</v>
      </c>
      <c r="BB13" s="355">
        <v>7.0761760000000002</v>
      </c>
      <c r="BC13" s="355">
        <v>6.5661750000000003</v>
      </c>
      <c r="BD13" s="355">
        <v>6.0991900000000001</v>
      </c>
      <c r="BE13" s="355">
        <v>6.1283799999999999</v>
      </c>
      <c r="BF13" s="355">
        <v>6.1358829999999998</v>
      </c>
      <c r="BG13" s="355">
        <v>6.1409180000000001</v>
      </c>
      <c r="BH13" s="355">
        <v>6.5830000000000002</v>
      </c>
      <c r="BI13" s="355">
        <v>6.7157049999999998</v>
      </c>
      <c r="BJ13" s="355">
        <v>7.7271260000000002</v>
      </c>
      <c r="BK13" s="355">
        <v>9.0097020000000008</v>
      </c>
      <c r="BL13" s="355">
        <v>8.0222359999999995</v>
      </c>
      <c r="BM13" s="355">
        <v>7.4899469999999999</v>
      </c>
      <c r="BN13" s="355">
        <v>6.8368130000000003</v>
      </c>
      <c r="BO13" s="355">
        <v>6.323715</v>
      </c>
      <c r="BP13" s="355">
        <v>5.8573329999999997</v>
      </c>
      <c r="BQ13" s="355">
        <v>6.0820720000000001</v>
      </c>
      <c r="BR13" s="355">
        <v>6.2508480000000004</v>
      </c>
      <c r="BS13" s="355">
        <v>6.1662129999999999</v>
      </c>
      <c r="BT13" s="355">
        <v>6.23</v>
      </c>
      <c r="BU13" s="355">
        <v>6.1819389999999999</v>
      </c>
      <c r="BV13" s="355">
        <v>7.1729529999999997</v>
      </c>
    </row>
    <row r="14" spans="1:74" ht="11.1" customHeight="1" x14ac:dyDescent="0.2">
      <c r="A14" s="634" t="s">
        <v>1180</v>
      </c>
      <c r="B14" s="635" t="s">
        <v>1142</v>
      </c>
      <c r="C14" s="214">
        <v>4.5706498064999996</v>
      </c>
      <c r="D14" s="214">
        <v>5.0788049642999997</v>
      </c>
      <c r="E14" s="214">
        <v>5.2885353225999996</v>
      </c>
      <c r="F14" s="214">
        <v>4.3434550666999998</v>
      </c>
      <c r="G14" s="214">
        <v>4.2420925160999996</v>
      </c>
      <c r="H14" s="214">
        <v>4.5135048332999999</v>
      </c>
      <c r="I14" s="214">
        <v>4.5499740644999997</v>
      </c>
      <c r="J14" s="214">
        <v>4.5845694194000002</v>
      </c>
      <c r="K14" s="214">
        <v>5.3268550000000001</v>
      </c>
      <c r="L14" s="214">
        <v>5.0241462258</v>
      </c>
      <c r="M14" s="214">
        <v>5.0923354666999998</v>
      </c>
      <c r="N14" s="214">
        <v>5.1155458387000001</v>
      </c>
      <c r="O14" s="214">
        <v>5.435301129</v>
      </c>
      <c r="P14" s="214">
        <v>5.4981893102999999</v>
      </c>
      <c r="Q14" s="214">
        <v>5.9624773547999999</v>
      </c>
      <c r="R14" s="214">
        <v>5.5938986667000004</v>
      </c>
      <c r="S14" s="214">
        <v>5.7548317097000004</v>
      </c>
      <c r="T14" s="214">
        <v>5.5522819999999999</v>
      </c>
      <c r="U14" s="214">
        <v>5.5788244839000001</v>
      </c>
      <c r="V14" s="214">
        <v>6.0470359355000003</v>
      </c>
      <c r="W14" s="214">
        <v>6.1740625667</v>
      </c>
      <c r="X14" s="214">
        <v>5.5956819677</v>
      </c>
      <c r="Y14" s="214">
        <v>6.4981045333000003</v>
      </c>
      <c r="Z14" s="214">
        <v>6.7422766128999996</v>
      </c>
      <c r="AA14" s="214">
        <v>7.1137447096999997</v>
      </c>
      <c r="AB14" s="214">
        <v>7.2465825714000003</v>
      </c>
      <c r="AC14" s="214">
        <v>7.3641849677</v>
      </c>
      <c r="AD14" s="214">
        <v>6.5527512999999997</v>
      </c>
      <c r="AE14" s="214">
        <v>6.2284323225999998</v>
      </c>
      <c r="AF14" s="214">
        <v>6.6953293</v>
      </c>
      <c r="AG14" s="214">
        <v>6.2850159031999997</v>
      </c>
      <c r="AH14" s="214">
        <v>6.4984021289999996</v>
      </c>
      <c r="AI14" s="214">
        <v>6.5182510999999996</v>
      </c>
      <c r="AJ14" s="214">
        <v>6.4891537419</v>
      </c>
      <c r="AK14" s="214">
        <v>6.9417918332999999</v>
      </c>
      <c r="AL14" s="214">
        <v>6.9941914838999999</v>
      </c>
      <c r="AM14" s="214">
        <v>7.3730876774</v>
      </c>
      <c r="AN14" s="214">
        <v>7.2353968928999999</v>
      </c>
      <c r="AO14" s="214">
        <v>6.4656987418999998</v>
      </c>
      <c r="AP14" s="214">
        <v>6.4522575333000001</v>
      </c>
      <c r="AQ14" s="214">
        <v>5.7579877419000001</v>
      </c>
      <c r="AR14" s="214">
        <v>6.2591475667000003</v>
      </c>
      <c r="AS14" s="214">
        <v>6.6879022258000003</v>
      </c>
      <c r="AT14" s="214">
        <v>7.0890580644999996</v>
      </c>
      <c r="AU14" s="214">
        <v>7.3496182667000003</v>
      </c>
      <c r="AV14" s="214">
        <v>6.9586203870999999</v>
      </c>
      <c r="AW14" s="214">
        <v>8.2194079999999996</v>
      </c>
      <c r="AX14" s="214">
        <v>8.8185029999999998</v>
      </c>
      <c r="AY14" s="355">
        <v>8.8882739999999991</v>
      </c>
      <c r="AZ14" s="355">
        <v>9.0358169999999998</v>
      </c>
      <c r="BA14" s="355">
        <v>8.7901769999999999</v>
      </c>
      <c r="BB14" s="355">
        <v>8.3136500000000009</v>
      </c>
      <c r="BC14" s="355">
        <v>7.6487999999999996</v>
      </c>
      <c r="BD14" s="355">
        <v>7.5869429999999998</v>
      </c>
      <c r="BE14" s="355">
        <v>7.4594769999999997</v>
      </c>
      <c r="BF14" s="355">
        <v>7.31752</v>
      </c>
      <c r="BG14" s="355">
        <v>7.5919660000000002</v>
      </c>
      <c r="BH14" s="355">
        <v>7.2237260000000001</v>
      </c>
      <c r="BI14" s="355">
        <v>8.0529759999999992</v>
      </c>
      <c r="BJ14" s="355">
        <v>8.9</v>
      </c>
      <c r="BK14" s="355">
        <v>9.5919899999999991</v>
      </c>
      <c r="BL14" s="355">
        <v>9.6721500000000002</v>
      </c>
      <c r="BM14" s="355">
        <v>9.2743380000000002</v>
      </c>
      <c r="BN14" s="355">
        <v>8.6597849999999994</v>
      </c>
      <c r="BO14" s="355">
        <v>7.8658070000000002</v>
      </c>
      <c r="BP14" s="355">
        <v>7.9806290000000004</v>
      </c>
      <c r="BQ14" s="355">
        <v>7.8344899999999997</v>
      </c>
      <c r="BR14" s="355">
        <v>7.6775820000000001</v>
      </c>
      <c r="BS14" s="355">
        <v>7.7400570000000002</v>
      </c>
      <c r="BT14" s="355">
        <v>7.3605600000000004</v>
      </c>
      <c r="BU14" s="355">
        <v>8.4802339999999994</v>
      </c>
      <c r="BV14" s="355">
        <v>8.9600000000000009</v>
      </c>
    </row>
    <row r="15" spans="1:74" ht="11.1" customHeight="1" x14ac:dyDescent="0.2">
      <c r="A15" s="76" t="s">
        <v>670</v>
      </c>
      <c r="B15" s="185" t="s">
        <v>555</v>
      </c>
      <c r="C15" s="214">
        <v>0.15906451613</v>
      </c>
      <c r="D15" s="214">
        <v>0.15985714286</v>
      </c>
      <c r="E15" s="214">
        <v>0.16058064516000001</v>
      </c>
      <c r="F15" s="214">
        <v>0.16289999999999999</v>
      </c>
      <c r="G15" s="214">
        <v>0.1605483871</v>
      </c>
      <c r="H15" s="214">
        <v>0.16016666667000001</v>
      </c>
      <c r="I15" s="214">
        <v>0.16067741934999999</v>
      </c>
      <c r="J15" s="214">
        <v>0.16087096774000001</v>
      </c>
      <c r="K15" s="214">
        <v>0.16186666666999999</v>
      </c>
      <c r="L15" s="214">
        <v>0.16067741934999999</v>
      </c>
      <c r="M15" s="214">
        <v>0.16003333333</v>
      </c>
      <c r="N15" s="214">
        <v>0.16003225805999999</v>
      </c>
      <c r="O15" s="214">
        <v>0.15819354838999999</v>
      </c>
      <c r="P15" s="214">
        <v>0.16041379310000001</v>
      </c>
      <c r="Q15" s="214">
        <v>0.15861290322999999</v>
      </c>
      <c r="R15" s="214">
        <v>0.1585</v>
      </c>
      <c r="S15" s="214">
        <v>0.15667741935000001</v>
      </c>
      <c r="T15" s="214">
        <v>0.1552</v>
      </c>
      <c r="U15" s="214">
        <v>0.15645161290000001</v>
      </c>
      <c r="V15" s="214">
        <v>0.15522580645</v>
      </c>
      <c r="W15" s="214">
        <v>0.1542</v>
      </c>
      <c r="X15" s="214">
        <v>0.15358064516</v>
      </c>
      <c r="Y15" s="214">
        <v>0.15486666667000001</v>
      </c>
      <c r="Z15" s="214">
        <v>0.15312903225999999</v>
      </c>
      <c r="AA15" s="214">
        <v>0.17093548386999999</v>
      </c>
      <c r="AB15" s="214">
        <v>0.17239285713999999</v>
      </c>
      <c r="AC15" s="214">
        <v>0.17641935483999999</v>
      </c>
      <c r="AD15" s="214">
        <v>0.17663333333</v>
      </c>
      <c r="AE15" s="214">
        <v>0.17632258065</v>
      </c>
      <c r="AF15" s="214">
        <v>0.1777</v>
      </c>
      <c r="AG15" s="214">
        <v>0.17990322581000001</v>
      </c>
      <c r="AH15" s="214">
        <v>0.17983870967999999</v>
      </c>
      <c r="AI15" s="214">
        <v>0.18253333332999999</v>
      </c>
      <c r="AJ15" s="214">
        <v>0.18509677419000001</v>
      </c>
      <c r="AK15" s="214">
        <v>0.19009999999999999</v>
      </c>
      <c r="AL15" s="214">
        <v>0.19125806451999999</v>
      </c>
      <c r="AM15" s="214">
        <v>0.20729032257999999</v>
      </c>
      <c r="AN15" s="214">
        <v>0.22135714285999999</v>
      </c>
      <c r="AO15" s="214">
        <v>0.19225806451999999</v>
      </c>
      <c r="AP15" s="214">
        <v>0.15973333333</v>
      </c>
      <c r="AQ15" s="214">
        <v>0.15264516129</v>
      </c>
      <c r="AR15" s="214">
        <v>0.18503333332999999</v>
      </c>
      <c r="AS15" s="214">
        <v>0.17067741935</v>
      </c>
      <c r="AT15" s="214">
        <v>0.19848387097</v>
      </c>
      <c r="AU15" s="214">
        <v>0.19193333333000001</v>
      </c>
      <c r="AV15" s="214">
        <v>0.18216129032</v>
      </c>
      <c r="AW15" s="214">
        <v>0.201541</v>
      </c>
      <c r="AX15" s="214">
        <v>0.20281540000000001</v>
      </c>
      <c r="AY15" s="355">
        <v>0.20378750000000001</v>
      </c>
      <c r="AZ15" s="355">
        <v>0.20468620000000001</v>
      </c>
      <c r="BA15" s="355">
        <v>0.20564840000000001</v>
      </c>
      <c r="BB15" s="355">
        <v>0.2061616</v>
      </c>
      <c r="BC15" s="355">
        <v>0.20659540000000001</v>
      </c>
      <c r="BD15" s="355">
        <v>0.20677400000000001</v>
      </c>
      <c r="BE15" s="355">
        <v>0.2067058</v>
      </c>
      <c r="BF15" s="355">
        <v>0.20723320000000001</v>
      </c>
      <c r="BG15" s="355">
        <v>0.20737610000000001</v>
      </c>
      <c r="BH15" s="355">
        <v>0.20753650000000001</v>
      </c>
      <c r="BI15" s="355">
        <v>0.2078702</v>
      </c>
      <c r="BJ15" s="355">
        <v>0.20819360000000001</v>
      </c>
      <c r="BK15" s="355">
        <v>0.20879200000000001</v>
      </c>
      <c r="BL15" s="355">
        <v>0.20958840000000001</v>
      </c>
      <c r="BM15" s="355">
        <v>0.2101393</v>
      </c>
      <c r="BN15" s="355">
        <v>0.2104221</v>
      </c>
      <c r="BO15" s="355">
        <v>0.2106719</v>
      </c>
      <c r="BP15" s="355">
        <v>0.21083540000000001</v>
      </c>
      <c r="BQ15" s="355">
        <v>0.21087439999999999</v>
      </c>
      <c r="BR15" s="355">
        <v>0.2116468</v>
      </c>
      <c r="BS15" s="355">
        <v>0.21211679999999999</v>
      </c>
      <c r="BT15" s="355">
        <v>0.21260480000000001</v>
      </c>
      <c r="BU15" s="355">
        <v>0.21314849999999999</v>
      </c>
      <c r="BV15" s="355">
        <v>0.2135551</v>
      </c>
    </row>
    <row r="16" spans="1:74" ht="11.1" customHeight="1" x14ac:dyDescent="0.2">
      <c r="A16" s="76" t="s">
        <v>18</v>
      </c>
      <c r="B16" s="185" t="s">
        <v>556</v>
      </c>
      <c r="C16" s="214">
        <v>23.892387097</v>
      </c>
      <c r="D16" s="214">
        <v>27.043214286000001</v>
      </c>
      <c r="E16" s="214">
        <v>6.4772903226</v>
      </c>
      <c r="F16" s="214">
        <v>-10.975466666999999</v>
      </c>
      <c r="G16" s="214">
        <v>-16.357516129</v>
      </c>
      <c r="H16" s="214">
        <v>-12.334533333</v>
      </c>
      <c r="I16" s="214">
        <v>-9.4065483871000009</v>
      </c>
      <c r="J16" s="214">
        <v>-10.223451613</v>
      </c>
      <c r="K16" s="214">
        <v>-12.6866</v>
      </c>
      <c r="L16" s="214">
        <v>-10.926741935000001</v>
      </c>
      <c r="M16" s="214">
        <v>0.54916666667000003</v>
      </c>
      <c r="N16" s="214">
        <v>8.7804838709999995</v>
      </c>
      <c r="O16" s="214">
        <v>23.90783871</v>
      </c>
      <c r="P16" s="214">
        <v>14.178241378999999</v>
      </c>
      <c r="Q16" s="214">
        <v>1.7008709677</v>
      </c>
      <c r="R16" s="214">
        <v>-5.6848999999999998</v>
      </c>
      <c r="S16" s="214">
        <v>-10.865967742</v>
      </c>
      <c r="T16" s="214">
        <v>-7.6283333332999996</v>
      </c>
      <c r="U16" s="214">
        <v>-4.4807741935000003</v>
      </c>
      <c r="V16" s="214">
        <v>-4.1822258065</v>
      </c>
      <c r="W16" s="214">
        <v>-8.9872666667000001</v>
      </c>
      <c r="X16" s="214">
        <v>-10.205354839</v>
      </c>
      <c r="Y16" s="214">
        <v>1.2879666667</v>
      </c>
      <c r="Z16" s="214">
        <v>22.177677418999998</v>
      </c>
      <c r="AA16" s="214">
        <v>21.826483871000001</v>
      </c>
      <c r="AB16" s="214">
        <v>10.193535713999999</v>
      </c>
      <c r="AC16" s="214">
        <v>8.8499677419000005</v>
      </c>
      <c r="AD16" s="214">
        <v>-7.6624333333000001</v>
      </c>
      <c r="AE16" s="214">
        <v>-11.002548386999999</v>
      </c>
      <c r="AF16" s="214">
        <v>-8.3152666666999995</v>
      </c>
      <c r="AG16" s="214">
        <v>-4.8125806451999997</v>
      </c>
      <c r="AH16" s="214">
        <v>-6.3001935484000002</v>
      </c>
      <c r="AI16" s="214">
        <v>-10.5838</v>
      </c>
      <c r="AJ16" s="214">
        <v>-7.9847096773999997</v>
      </c>
      <c r="AK16" s="214">
        <v>3.5962999999999998</v>
      </c>
      <c r="AL16" s="214">
        <v>21.611548386999999</v>
      </c>
      <c r="AM16" s="214">
        <v>28.856709677000001</v>
      </c>
      <c r="AN16" s="214">
        <v>16.693249999999999</v>
      </c>
      <c r="AO16" s="214">
        <v>9.2373870967999991</v>
      </c>
      <c r="AP16" s="214">
        <v>-1.1294666667</v>
      </c>
      <c r="AQ16" s="214">
        <v>-13.611193547999999</v>
      </c>
      <c r="AR16" s="214">
        <v>-11.673133332999999</v>
      </c>
      <c r="AS16" s="214">
        <v>-6.0145483870999996</v>
      </c>
      <c r="AT16" s="214">
        <v>-7.6210322580999996</v>
      </c>
      <c r="AU16" s="214">
        <v>-11.118133332999999</v>
      </c>
      <c r="AV16" s="214">
        <v>-9.2038064516000002</v>
      </c>
      <c r="AW16" s="214">
        <v>6.8311666666999997</v>
      </c>
      <c r="AX16" s="214">
        <v>10.562963134</v>
      </c>
      <c r="AY16" s="355">
        <v>22.64452</v>
      </c>
      <c r="AZ16" s="355">
        <v>16.68535</v>
      </c>
      <c r="BA16" s="355">
        <v>4.1373709999999999</v>
      </c>
      <c r="BB16" s="355">
        <v>-8.7921980000000008</v>
      </c>
      <c r="BC16" s="355">
        <v>-15.542059999999999</v>
      </c>
      <c r="BD16" s="355">
        <v>-13.274520000000001</v>
      </c>
      <c r="BE16" s="355">
        <v>-7.6227210000000003</v>
      </c>
      <c r="BF16" s="355">
        <v>-8.1884969999999999</v>
      </c>
      <c r="BG16" s="355">
        <v>-12.94153</v>
      </c>
      <c r="BH16" s="355">
        <v>-10.686769999999999</v>
      </c>
      <c r="BI16" s="355">
        <v>2.802063</v>
      </c>
      <c r="BJ16" s="355">
        <v>17.149010000000001</v>
      </c>
      <c r="BK16" s="355">
        <v>24.834309999999999</v>
      </c>
      <c r="BL16" s="355">
        <v>18.09564</v>
      </c>
      <c r="BM16" s="355">
        <v>6.3568259999999999</v>
      </c>
      <c r="BN16" s="355">
        <v>-6.8509029999999997</v>
      </c>
      <c r="BO16" s="355">
        <v>-13.708220000000001</v>
      </c>
      <c r="BP16" s="355">
        <v>-11.062889999999999</v>
      </c>
      <c r="BQ16" s="355">
        <v>-6.0456899999999996</v>
      </c>
      <c r="BR16" s="355">
        <v>-6.9628519999999998</v>
      </c>
      <c r="BS16" s="355">
        <v>-11.35493</v>
      </c>
      <c r="BT16" s="355">
        <v>-9.7009349999999994</v>
      </c>
      <c r="BU16" s="355">
        <v>2.3359169999999998</v>
      </c>
      <c r="BV16" s="355">
        <v>16.398340000000001</v>
      </c>
    </row>
    <row r="17" spans="1:74" ht="11.1" customHeight="1" x14ac:dyDescent="0.2">
      <c r="A17" s="71" t="s">
        <v>964</v>
      </c>
      <c r="B17" s="185" t="s">
        <v>558</v>
      </c>
      <c r="C17" s="214">
        <v>101.84713658</v>
      </c>
      <c r="D17" s="214">
        <v>104.91555193000001</v>
      </c>
      <c r="E17" s="214">
        <v>83.783503065000005</v>
      </c>
      <c r="F17" s="214">
        <v>66.886441567000006</v>
      </c>
      <c r="G17" s="214">
        <v>60.186912581000001</v>
      </c>
      <c r="H17" s="214">
        <v>64.046372766999994</v>
      </c>
      <c r="I17" s="214">
        <v>67.299194709999995</v>
      </c>
      <c r="J17" s="214">
        <v>66.432635160999993</v>
      </c>
      <c r="K17" s="214">
        <v>63.755244732999998</v>
      </c>
      <c r="L17" s="214">
        <v>65.614078742000004</v>
      </c>
      <c r="M17" s="214">
        <v>76.675239067000007</v>
      </c>
      <c r="N17" s="214">
        <v>84.940463547999997</v>
      </c>
      <c r="O17" s="214">
        <v>101.01503697</v>
      </c>
      <c r="P17" s="214">
        <v>92.009432068999999</v>
      </c>
      <c r="Q17" s="214">
        <v>77.097207644999997</v>
      </c>
      <c r="R17" s="214">
        <v>70.296340466999993</v>
      </c>
      <c r="S17" s="214">
        <v>64.095266581000004</v>
      </c>
      <c r="T17" s="214">
        <v>66.658907567</v>
      </c>
      <c r="U17" s="214">
        <v>70.898367097000005</v>
      </c>
      <c r="V17" s="214">
        <v>69.696696548000006</v>
      </c>
      <c r="W17" s="214">
        <v>64.088772832999993</v>
      </c>
      <c r="X17" s="214">
        <v>63.145898064999997</v>
      </c>
      <c r="Y17" s="214">
        <v>73.567008599999994</v>
      </c>
      <c r="Z17" s="214">
        <v>94.505940418999998</v>
      </c>
      <c r="AA17" s="214">
        <v>93.655887129000007</v>
      </c>
      <c r="AB17" s="214">
        <v>81.977634429000005</v>
      </c>
      <c r="AC17" s="214">
        <v>82.607884935000001</v>
      </c>
      <c r="AD17" s="214">
        <v>65.593081033000004</v>
      </c>
      <c r="AE17" s="214">
        <v>62.123009193999998</v>
      </c>
      <c r="AF17" s="214">
        <v>65.243347232999994</v>
      </c>
      <c r="AG17" s="214">
        <v>70.171036999999998</v>
      </c>
      <c r="AH17" s="214">
        <v>68.629773032000003</v>
      </c>
      <c r="AI17" s="214">
        <v>64.743054366999999</v>
      </c>
      <c r="AJ17" s="214">
        <v>67.892868452000002</v>
      </c>
      <c r="AK17" s="214">
        <v>81.281065033000004</v>
      </c>
      <c r="AL17" s="214">
        <v>100.54985281</v>
      </c>
      <c r="AM17" s="214">
        <v>107.05731897</v>
      </c>
      <c r="AN17" s="214">
        <v>94.988933821000003</v>
      </c>
      <c r="AO17" s="214">
        <v>89.013539323000003</v>
      </c>
      <c r="AP17" s="214">
        <v>78.284538533000003</v>
      </c>
      <c r="AQ17" s="214">
        <v>66.427547645000004</v>
      </c>
      <c r="AR17" s="214">
        <v>69.255039632999996</v>
      </c>
      <c r="AS17" s="214">
        <v>75.728068031999996</v>
      </c>
      <c r="AT17" s="214">
        <v>75.411762031999999</v>
      </c>
      <c r="AU17" s="214">
        <v>72.550814500000001</v>
      </c>
      <c r="AV17" s="214">
        <v>75.159672387000001</v>
      </c>
      <c r="AW17" s="214">
        <v>90.234042666999997</v>
      </c>
      <c r="AX17" s="214">
        <v>94.524276533999995</v>
      </c>
      <c r="AY17" s="355">
        <v>108.41719999999999</v>
      </c>
      <c r="AZ17" s="355">
        <v>101.42270000000001</v>
      </c>
      <c r="BA17" s="355">
        <v>89.247600000000006</v>
      </c>
      <c r="BB17" s="355">
        <v>76.621409999999997</v>
      </c>
      <c r="BC17" s="355">
        <v>69.761570000000006</v>
      </c>
      <c r="BD17" s="355">
        <v>71.060429999999997</v>
      </c>
      <c r="BE17" s="355">
        <v>76.078990000000005</v>
      </c>
      <c r="BF17" s="355">
        <v>75.923249999999996</v>
      </c>
      <c r="BG17" s="355">
        <v>71.062049999999999</v>
      </c>
      <c r="BH17" s="355">
        <v>73.692670000000007</v>
      </c>
      <c r="BI17" s="355">
        <v>86.058620000000005</v>
      </c>
      <c r="BJ17" s="355">
        <v>100.3627</v>
      </c>
      <c r="BK17" s="355">
        <v>108.6806</v>
      </c>
      <c r="BL17" s="355">
        <v>101.1824</v>
      </c>
      <c r="BM17" s="355">
        <v>90.391710000000003</v>
      </c>
      <c r="BN17" s="355">
        <v>77.503919999999994</v>
      </c>
      <c r="BO17" s="355">
        <v>71.114930000000001</v>
      </c>
      <c r="BP17" s="355">
        <v>72.887209999999996</v>
      </c>
      <c r="BQ17" s="355">
        <v>78.073310000000006</v>
      </c>
      <c r="BR17" s="355">
        <v>77.948130000000006</v>
      </c>
      <c r="BS17" s="355">
        <v>73.761780000000002</v>
      </c>
      <c r="BT17" s="355">
        <v>75.774000000000001</v>
      </c>
      <c r="BU17" s="355">
        <v>85.801320000000004</v>
      </c>
      <c r="BV17" s="355">
        <v>100.4686</v>
      </c>
    </row>
    <row r="18" spans="1:74" ht="11.1" customHeight="1" x14ac:dyDescent="0.2">
      <c r="A18" s="76" t="s">
        <v>672</v>
      </c>
      <c r="B18" s="185" t="s">
        <v>143</v>
      </c>
      <c r="C18" s="214">
        <v>-1.3639098381000001</v>
      </c>
      <c r="D18" s="214">
        <v>-0.44518613857</v>
      </c>
      <c r="E18" s="214">
        <v>-0.19234248676999999</v>
      </c>
      <c r="F18" s="214">
        <v>4.4191103332999998E-2</v>
      </c>
      <c r="G18" s="214">
        <v>-0.24672777644999999</v>
      </c>
      <c r="H18" s="214">
        <v>-0.71625013000000004</v>
      </c>
      <c r="I18" s="214">
        <v>-0.59887138934999995</v>
      </c>
      <c r="J18" s="214">
        <v>-0.21570999902999999</v>
      </c>
      <c r="K18" s="214">
        <v>-0.37741647</v>
      </c>
      <c r="L18" s="214">
        <v>-1.5073766097000001</v>
      </c>
      <c r="M18" s="214">
        <v>-1.7039772967</v>
      </c>
      <c r="N18" s="214">
        <v>-1.4512587454999999</v>
      </c>
      <c r="O18" s="214">
        <v>-1.2830171941999999</v>
      </c>
      <c r="P18" s="214">
        <v>-0.55226234171999999</v>
      </c>
      <c r="Q18" s="214">
        <v>-1.0876455173999999</v>
      </c>
      <c r="R18" s="214">
        <v>-0.83478569999999996</v>
      </c>
      <c r="S18" s="214">
        <v>-0.68251474193999995</v>
      </c>
      <c r="T18" s="214">
        <v>2.9556300000000001E-2</v>
      </c>
      <c r="U18" s="214">
        <v>-0.36245771128999998</v>
      </c>
      <c r="V18" s="214">
        <v>1.5411150319</v>
      </c>
      <c r="W18" s="214">
        <v>0.83620923000000003</v>
      </c>
      <c r="X18" s="214">
        <v>-1.0426428348000001</v>
      </c>
      <c r="Y18" s="214">
        <v>-1.5855800667</v>
      </c>
      <c r="Z18" s="214">
        <v>-2.0456299012999999</v>
      </c>
      <c r="AA18" s="214">
        <v>0.31556735354999998</v>
      </c>
      <c r="AB18" s="214">
        <v>1.5649074643000001</v>
      </c>
      <c r="AC18" s="214">
        <v>-1.2356658432000001</v>
      </c>
      <c r="AD18" s="214">
        <v>-1.2258870967</v>
      </c>
      <c r="AE18" s="214">
        <v>-1.1297791641999999</v>
      </c>
      <c r="AF18" s="214">
        <v>-1.6094232333</v>
      </c>
      <c r="AG18" s="214">
        <v>-1.1307604806</v>
      </c>
      <c r="AH18" s="214">
        <v>-1.1065145765</v>
      </c>
      <c r="AI18" s="214">
        <v>-0.75143546333</v>
      </c>
      <c r="AJ18" s="214">
        <v>-2.4191905776999998</v>
      </c>
      <c r="AK18" s="214">
        <v>-2.7937699333000001</v>
      </c>
      <c r="AL18" s="214">
        <v>-1.1119769076999999</v>
      </c>
      <c r="AM18" s="214">
        <v>-0.35698409870999998</v>
      </c>
      <c r="AN18" s="214">
        <v>1.4188306456999999</v>
      </c>
      <c r="AO18" s="214">
        <v>0.39509387096999998</v>
      </c>
      <c r="AP18" s="214">
        <v>-0.43876473332999999</v>
      </c>
      <c r="AQ18" s="214">
        <v>-0.43946864645</v>
      </c>
      <c r="AR18" s="214">
        <v>-0.96174747000000005</v>
      </c>
      <c r="AS18" s="214">
        <v>-0.17401848871</v>
      </c>
      <c r="AT18" s="214">
        <v>-0.78577390483999998</v>
      </c>
      <c r="AU18" s="214">
        <v>-0.68058126666999996</v>
      </c>
      <c r="AV18" s="214">
        <v>-1.7137948064999999</v>
      </c>
      <c r="AW18" s="214">
        <v>-2.0286721666999998</v>
      </c>
      <c r="AX18" s="214">
        <v>-3.0777740335999999</v>
      </c>
      <c r="AY18" s="355">
        <v>-0.57312070000000004</v>
      </c>
      <c r="AZ18" s="355">
        <v>-5.3822000000000002E-2</v>
      </c>
      <c r="BA18" s="355">
        <v>-5.6711400000000002E-2</v>
      </c>
      <c r="BB18" s="355">
        <v>-1.1019270000000001</v>
      </c>
      <c r="BC18" s="355">
        <v>-1.4500770000000001</v>
      </c>
      <c r="BD18" s="355">
        <v>-0.4621286</v>
      </c>
      <c r="BE18" s="355">
        <v>-0.19277340000000001</v>
      </c>
      <c r="BF18" s="355">
        <v>0.47085690000000002</v>
      </c>
      <c r="BG18" s="355">
        <v>-0.39420690000000003</v>
      </c>
      <c r="BH18" s="355">
        <v>-0.96229549999999997</v>
      </c>
      <c r="BI18" s="355">
        <v>-1.574975</v>
      </c>
      <c r="BJ18" s="355">
        <v>-0.66877089999999995</v>
      </c>
      <c r="BK18" s="355">
        <v>-1.3334280000000001</v>
      </c>
      <c r="BL18" s="355">
        <v>0.13897889999999999</v>
      </c>
      <c r="BM18" s="355">
        <v>-1.1567970000000001</v>
      </c>
      <c r="BN18" s="355">
        <v>-1.9993209999999999</v>
      </c>
      <c r="BO18" s="355">
        <v>-1.8306340000000001</v>
      </c>
      <c r="BP18" s="355">
        <v>-0.72829080000000002</v>
      </c>
      <c r="BQ18" s="355">
        <v>-0.23147180000000001</v>
      </c>
      <c r="BR18" s="355">
        <v>8.3407700000000001E-2</v>
      </c>
      <c r="BS18" s="355">
        <v>-1.5620069999999999</v>
      </c>
      <c r="BT18" s="355">
        <v>-1.8994690000000001</v>
      </c>
      <c r="BU18" s="355">
        <v>-0.48284129999999997</v>
      </c>
      <c r="BV18" s="355">
        <v>0.1728585</v>
      </c>
    </row>
    <row r="19" spans="1:74" ht="11.1" customHeight="1" x14ac:dyDescent="0.2">
      <c r="A19" s="77" t="s">
        <v>965</v>
      </c>
      <c r="B19" s="185" t="s">
        <v>557</v>
      </c>
      <c r="C19" s="214">
        <v>100.48322674000001</v>
      </c>
      <c r="D19" s="214">
        <v>104.47036579</v>
      </c>
      <c r="E19" s="214">
        <v>83.591160578</v>
      </c>
      <c r="F19" s="214">
        <v>66.930632669999994</v>
      </c>
      <c r="G19" s="214">
        <v>59.940184803999998</v>
      </c>
      <c r="H19" s="214">
        <v>63.330122637000002</v>
      </c>
      <c r="I19" s="214">
        <v>66.700323319999995</v>
      </c>
      <c r="J19" s="214">
        <v>66.216925161999995</v>
      </c>
      <c r="K19" s="214">
        <v>63.377828262999998</v>
      </c>
      <c r="L19" s="214">
        <v>64.106702131999995</v>
      </c>
      <c r="M19" s="214">
        <v>74.971261769999998</v>
      </c>
      <c r="N19" s="214">
        <v>83.489204803000007</v>
      </c>
      <c r="O19" s="214">
        <v>99.732019773999994</v>
      </c>
      <c r="P19" s="214">
        <v>91.457169726999993</v>
      </c>
      <c r="Q19" s="214">
        <v>76.009562127999999</v>
      </c>
      <c r="R19" s="214">
        <v>69.461554766999996</v>
      </c>
      <c r="S19" s="214">
        <v>63.412751839000002</v>
      </c>
      <c r="T19" s="214">
        <v>66.688463866999996</v>
      </c>
      <c r="U19" s="214">
        <v>70.535909384999997</v>
      </c>
      <c r="V19" s="214">
        <v>71.237811579999999</v>
      </c>
      <c r="W19" s="214">
        <v>64.924982063000002</v>
      </c>
      <c r="X19" s="214">
        <v>62.103255230000002</v>
      </c>
      <c r="Y19" s="214">
        <v>71.981428532999999</v>
      </c>
      <c r="Z19" s="214">
        <v>92.460310518</v>
      </c>
      <c r="AA19" s="214">
        <v>93.971454483000002</v>
      </c>
      <c r="AB19" s="214">
        <v>83.542541893000006</v>
      </c>
      <c r="AC19" s="214">
        <v>81.372219091999995</v>
      </c>
      <c r="AD19" s="214">
        <v>64.367193936999996</v>
      </c>
      <c r="AE19" s="214">
        <v>60.993230029000003</v>
      </c>
      <c r="AF19" s="214">
        <v>63.633924</v>
      </c>
      <c r="AG19" s="214">
        <v>69.040276519000003</v>
      </c>
      <c r="AH19" s="214">
        <v>67.523258455999994</v>
      </c>
      <c r="AI19" s="214">
        <v>63.991618903000003</v>
      </c>
      <c r="AJ19" s="214">
        <v>65.473677874000003</v>
      </c>
      <c r="AK19" s="214">
        <v>78.487295099999997</v>
      </c>
      <c r="AL19" s="214">
        <v>99.437875899000005</v>
      </c>
      <c r="AM19" s="214">
        <v>106.70033487000001</v>
      </c>
      <c r="AN19" s="214">
        <v>96.407764467000007</v>
      </c>
      <c r="AO19" s="214">
        <v>89.408633194000004</v>
      </c>
      <c r="AP19" s="214">
        <v>77.845773800000003</v>
      </c>
      <c r="AQ19" s="214">
        <v>65.988078998999995</v>
      </c>
      <c r="AR19" s="214">
        <v>68.293292163000004</v>
      </c>
      <c r="AS19" s="214">
        <v>75.554049543999994</v>
      </c>
      <c r="AT19" s="214">
        <v>74.625988126999999</v>
      </c>
      <c r="AU19" s="214">
        <v>71.870233232999993</v>
      </c>
      <c r="AV19" s="214">
        <v>73.445877581000005</v>
      </c>
      <c r="AW19" s="214">
        <v>88.205370500000001</v>
      </c>
      <c r="AX19" s="214">
        <v>91.446502499999994</v>
      </c>
      <c r="AY19" s="355">
        <v>107.8441</v>
      </c>
      <c r="AZ19" s="355">
        <v>101.3689</v>
      </c>
      <c r="BA19" s="355">
        <v>89.190889999999996</v>
      </c>
      <c r="BB19" s="355">
        <v>75.519480000000001</v>
      </c>
      <c r="BC19" s="355">
        <v>68.311490000000006</v>
      </c>
      <c r="BD19" s="355">
        <v>70.598299999999995</v>
      </c>
      <c r="BE19" s="355">
        <v>75.886219999999994</v>
      </c>
      <c r="BF19" s="355">
        <v>76.394109999999998</v>
      </c>
      <c r="BG19" s="355">
        <v>70.667850000000001</v>
      </c>
      <c r="BH19" s="355">
        <v>72.730369999999994</v>
      </c>
      <c r="BI19" s="355">
        <v>84.483649999999997</v>
      </c>
      <c r="BJ19" s="355">
        <v>99.693950000000001</v>
      </c>
      <c r="BK19" s="355">
        <v>107.3472</v>
      </c>
      <c r="BL19" s="355">
        <v>101.3214</v>
      </c>
      <c r="BM19" s="355">
        <v>89.234909999999999</v>
      </c>
      <c r="BN19" s="355">
        <v>75.504599999999996</v>
      </c>
      <c r="BO19" s="355">
        <v>69.284300000000002</v>
      </c>
      <c r="BP19" s="355">
        <v>72.158919999999995</v>
      </c>
      <c r="BQ19" s="355">
        <v>77.841840000000005</v>
      </c>
      <c r="BR19" s="355">
        <v>78.031530000000004</v>
      </c>
      <c r="BS19" s="355">
        <v>72.199770000000001</v>
      </c>
      <c r="BT19" s="355">
        <v>73.874529999999993</v>
      </c>
      <c r="BU19" s="355">
        <v>85.318479999999994</v>
      </c>
      <c r="BV19" s="355">
        <v>100.6414</v>
      </c>
    </row>
    <row r="20" spans="1:74" ht="11.1" customHeight="1" x14ac:dyDescent="0.2">
      <c r="A20" s="77"/>
      <c r="B20" s="185"/>
      <c r="C20" s="214"/>
      <c r="D20" s="214"/>
      <c r="E20" s="214"/>
      <c r="F20" s="214"/>
      <c r="G20" s="214"/>
      <c r="H20" s="214"/>
      <c r="I20" s="214"/>
      <c r="J20" s="214"/>
      <c r="K20" s="214"/>
      <c r="L20" s="214"/>
      <c r="M20" s="214"/>
      <c r="N20" s="214"/>
      <c r="O20" s="214"/>
      <c r="P20" s="214"/>
      <c r="Q20" s="214"/>
      <c r="R20" s="214"/>
      <c r="S20" s="214"/>
      <c r="T20" s="214"/>
      <c r="U20" s="214"/>
      <c r="V20" s="214"/>
      <c r="W20" s="214"/>
      <c r="X20" s="214"/>
      <c r="Y20" s="214"/>
      <c r="Z20" s="214"/>
      <c r="AA20" s="214"/>
      <c r="AB20" s="214"/>
      <c r="AC20" s="214"/>
      <c r="AD20" s="214"/>
      <c r="AE20" s="214"/>
      <c r="AF20" s="214"/>
      <c r="AG20" s="214"/>
      <c r="AH20" s="214"/>
      <c r="AI20" s="214"/>
      <c r="AJ20" s="214"/>
      <c r="AK20" s="214"/>
      <c r="AL20" s="214"/>
      <c r="AM20" s="214"/>
      <c r="AN20" s="214"/>
      <c r="AO20" s="214"/>
      <c r="AP20" s="214"/>
      <c r="AQ20" s="214"/>
      <c r="AR20" s="214"/>
      <c r="AS20" s="214"/>
      <c r="AT20" s="214"/>
      <c r="AU20" s="214"/>
      <c r="AV20" s="214"/>
      <c r="AW20" s="214"/>
      <c r="AX20" s="214"/>
      <c r="AY20" s="355"/>
      <c r="AZ20" s="355"/>
      <c r="BA20" s="355"/>
      <c r="BB20" s="355"/>
      <c r="BC20" s="355"/>
      <c r="BD20" s="355"/>
      <c r="BE20" s="355"/>
      <c r="BF20" s="355"/>
      <c r="BG20" s="355"/>
      <c r="BH20" s="355"/>
      <c r="BI20" s="355"/>
      <c r="BJ20" s="355"/>
      <c r="BK20" s="355"/>
      <c r="BL20" s="355"/>
      <c r="BM20" s="355"/>
      <c r="BN20" s="355"/>
      <c r="BO20" s="355"/>
      <c r="BP20" s="355"/>
      <c r="BQ20" s="355"/>
      <c r="BR20" s="355"/>
      <c r="BS20" s="355"/>
      <c r="BT20" s="355"/>
      <c r="BU20" s="355"/>
      <c r="BV20" s="355"/>
    </row>
    <row r="21" spans="1:74" ht="11.1" customHeight="1" x14ac:dyDescent="0.2">
      <c r="A21" s="71"/>
      <c r="B21" s="78" t="s">
        <v>973</v>
      </c>
      <c r="C21" s="229"/>
      <c r="D21" s="229"/>
      <c r="E21" s="229"/>
      <c r="F21" s="229"/>
      <c r="G21" s="229"/>
      <c r="H21" s="229"/>
      <c r="I21" s="229"/>
      <c r="J21" s="229"/>
      <c r="K21" s="229"/>
      <c r="L21" s="229"/>
      <c r="M21" s="229"/>
      <c r="N21" s="229"/>
      <c r="O21" s="229"/>
      <c r="P21" s="229"/>
      <c r="Q21" s="229"/>
      <c r="R21" s="229"/>
      <c r="S21" s="229"/>
      <c r="T21" s="229"/>
      <c r="U21" s="229"/>
      <c r="V21" s="229"/>
      <c r="W21" s="229"/>
      <c r="X21" s="229"/>
      <c r="Y21" s="229"/>
      <c r="Z21" s="229"/>
      <c r="AA21" s="229"/>
      <c r="AB21" s="229"/>
      <c r="AC21" s="229"/>
      <c r="AD21" s="229"/>
      <c r="AE21" s="229"/>
      <c r="AF21" s="229"/>
      <c r="AG21" s="229"/>
      <c r="AH21" s="229"/>
      <c r="AI21" s="229"/>
      <c r="AJ21" s="229"/>
      <c r="AK21" s="229"/>
      <c r="AL21" s="229"/>
      <c r="AM21" s="229"/>
      <c r="AN21" s="229"/>
      <c r="AO21" s="229"/>
      <c r="AP21" s="229"/>
      <c r="AQ21" s="229"/>
      <c r="AR21" s="229"/>
      <c r="AS21" s="229"/>
      <c r="AT21" s="229"/>
      <c r="AU21" s="229"/>
      <c r="AV21" s="229"/>
      <c r="AW21" s="229"/>
      <c r="AX21" s="229"/>
      <c r="AY21" s="393"/>
      <c r="AZ21" s="393"/>
      <c r="BA21" s="393"/>
      <c r="BB21" s="393"/>
      <c r="BC21" s="393"/>
      <c r="BD21" s="393"/>
      <c r="BE21" s="393"/>
      <c r="BF21" s="393"/>
      <c r="BG21" s="393"/>
      <c r="BH21" s="393"/>
      <c r="BI21" s="393"/>
      <c r="BJ21" s="393"/>
      <c r="BK21" s="393"/>
      <c r="BL21" s="393"/>
      <c r="BM21" s="393"/>
      <c r="BN21" s="393"/>
      <c r="BO21" s="393"/>
      <c r="BP21" s="393"/>
      <c r="BQ21" s="393"/>
      <c r="BR21" s="393"/>
      <c r="BS21" s="393"/>
      <c r="BT21" s="393"/>
      <c r="BU21" s="393"/>
      <c r="BV21" s="393"/>
    </row>
    <row r="22" spans="1:74" ht="11.1" customHeight="1" x14ac:dyDescent="0.2">
      <c r="A22" s="76" t="s">
        <v>673</v>
      </c>
      <c r="B22" s="185" t="s">
        <v>559</v>
      </c>
      <c r="C22" s="214">
        <v>30.256548386999999</v>
      </c>
      <c r="D22" s="214">
        <v>32.227285713999997</v>
      </c>
      <c r="E22" s="214">
        <v>20.421967742</v>
      </c>
      <c r="F22" s="214">
        <v>10.642833333</v>
      </c>
      <c r="G22" s="214">
        <v>5.7280322580999998</v>
      </c>
      <c r="H22" s="214">
        <v>4.1355333332999997</v>
      </c>
      <c r="I22" s="214">
        <v>3.4889999999999999</v>
      </c>
      <c r="J22" s="214">
        <v>3.3179032257999999</v>
      </c>
      <c r="K22" s="214">
        <v>3.6163666666999998</v>
      </c>
      <c r="L22" s="214">
        <v>6.5012580645</v>
      </c>
      <c r="M22" s="214">
        <v>13.553666667</v>
      </c>
      <c r="N22" s="214">
        <v>19.061645161000001</v>
      </c>
      <c r="O22" s="214">
        <v>28.352774193999998</v>
      </c>
      <c r="P22" s="214">
        <v>23.795758621000001</v>
      </c>
      <c r="Q22" s="214">
        <v>14.677451613000001</v>
      </c>
      <c r="R22" s="214">
        <v>10.9353</v>
      </c>
      <c r="S22" s="214">
        <v>6.2555483871000002</v>
      </c>
      <c r="T22" s="214">
        <v>4.0879666666999999</v>
      </c>
      <c r="U22" s="214">
        <v>3.4328709677</v>
      </c>
      <c r="V22" s="214">
        <v>3.2404838709999999</v>
      </c>
      <c r="W22" s="214">
        <v>3.6594000000000002</v>
      </c>
      <c r="X22" s="214">
        <v>6.0446451613000001</v>
      </c>
      <c r="Y22" s="214">
        <v>12.658200000000001</v>
      </c>
      <c r="Z22" s="214">
        <v>25.61816129</v>
      </c>
      <c r="AA22" s="214">
        <v>26.796096773999999</v>
      </c>
      <c r="AB22" s="214">
        <v>20.689714286000001</v>
      </c>
      <c r="AC22" s="214">
        <v>18.702193548</v>
      </c>
      <c r="AD22" s="214">
        <v>9.2970000000000006</v>
      </c>
      <c r="AE22" s="214">
        <v>6.4338709676999999</v>
      </c>
      <c r="AF22" s="214">
        <v>4.1345666666999996</v>
      </c>
      <c r="AG22" s="214">
        <v>3.4652258064999999</v>
      </c>
      <c r="AH22" s="214">
        <v>3.3494193548000002</v>
      </c>
      <c r="AI22" s="214">
        <v>3.8182333332999998</v>
      </c>
      <c r="AJ22" s="214">
        <v>6.6150645161000003</v>
      </c>
      <c r="AK22" s="214">
        <v>15.587899999999999</v>
      </c>
      <c r="AL22" s="214">
        <v>26.503741935000001</v>
      </c>
      <c r="AM22" s="214">
        <v>31.45683871</v>
      </c>
      <c r="AN22" s="214">
        <v>24.526642856999999</v>
      </c>
      <c r="AO22" s="214">
        <v>21.151580644999999</v>
      </c>
      <c r="AP22" s="214">
        <v>14.623766667</v>
      </c>
      <c r="AQ22" s="214">
        <v>5.4232903225999998</v>
      </c>
      <c r="AR22" s="214">
        <v>3.9575999999999998</v>
      </c>
      <c r="AS22" s="214">
        <v>3.4010322580999999</v>
      </c>
      <c r="AT22" s="214">
        <v>3.2039032258</v>
      </c>
      <c r="AU22" s="214">
        <v>3.7374999999999998</v>
      </c>
      <c r="AV22" s="214">
        <v>8.2149032258000005</v>
      </c>
      <c r="AW22" s="214">
        <v>19.2849</v>
      </c>
      <c r="AX22" s="214">
        <v>22.664960000000001</v>
      </c>
      <c r="AY22" s="355">
        <v>30.213439999999999</v>
      </c>
      <c r="AZ22" s="355">
        <v>26.840520000000001</v>
      </c>
      <c r="BA22" s="355">
        <v>20.87584</v>
      </c>
      <c r="BB22" s="355">
        <v>12.635289999999999</v>
      </c>
      <c r="BC22" s="355">
        <v>6.1681160000000004</v>
      </c>
      <c r="BD22" s="355">
        <v>4.0129419999999998</v>
      </c>
      <c r="BE22" s="355">
        <v>3.3565670000000001</v>
      </c>
      <c r="BF22" s="355">
        <v>3.1924380000000001</v>
      </c>
      <c r="BG22" s="355">
        <v>3.9529640000000001</v>
      </c>
      <c r="BH22" s="355">
        <v>7.8794069999999996</v>
      </c>
      <c r="BI22" s="355">
        <v>16.52036</v>
      </c>
      <c r="BJ22" s="355">
        <v>25.75385</v>
      </c>
      <c r="BK22" s="355">
        <v>29.11215</v>
      </c>
      <c r="BL22" s="355">
        <v>26.475519999999999</v>
      </c>
      <c r="BM22" s="355">
        <v>20.48321</v>
      </c>
      <c r="BN22" s="355">
        <v>12.354760000000001</v>
      </c>
      <c r="BO22" s="355">
        <v>5.9854539999999998</v>
      </c>
      <c r="BP22" s="355">
        <v>3.7114150000000001</v>
      </c>
      <c r="BQ22" s="355">
        <v>3.2479779999999998</v>
      </c>
      <c r="BR22" s="355">
        <v>3.024384</v>
      </c>
      <c r="BS22" s="355">
        <v>3.6064660000000002</v>
      </c>
      <c r="BT22" s="355">
        <v>7.8175340000000002</v>
      </c>
      <c r="BU22" s="355">
        <v>16.164079999999998</v>
      </c>
      <c r="BV22" s="355">
        <v>25.383189999999999</v>
      </c>
    </row>
    <row r="23" spans="1:74" ht="11.1" customHeight="1" x14ac:dyDescent="0.2">
      <c r="A23" s="76" t="s">
        <v>674</v>
      </c>
      <c r="B23" s="185" t="s">
        <v>560</v>
      </c>
      <c r="C23" s="214">
        <v>17.181645160999999</v>
      </c>
      <c r="D23" s="214">
        <v>18.476464285999999</v>
      </c>
      <c r="E23" s="214">
        <v>12.444258065</v>
      </c>
      <c r="F23" s="214">
        <v>7.7400333333000004</v>
      </c>
      <c r="G23" s="214">
        <v>5.1777741935000003</v>
      </c>
      <c r="H23" s="214">
        <v>4.5148333333000004</v>
      </c>
      <c r="I23" s="214">
        <v>4.3137741934999996</v>
      </c>
      <c r="J23" s="214">
        <v>4.3638387097000004</v>
      </c>
      <c r="K23" s="214">
        <v>4.6041666667000003</v>
      </c>
      <c r="L23" s="214">
        <v>6.2890322580999998</v>
      </c>
      <c r="M23" s="214">
        <v>9.4410333333000001</v>
      </c>
      <c r="N23" s="214">
        <v>11.37116129</v>
      </c>
      <c r="O23" s="214">
        <v>16.228806452000001</v>
      </c>
      <c r="P23" s="214">
        <v>14.260241379</v>
      </c>
      <c r="Q23" s="214">
        <v>9.6273225805999996</v>
      </c>
      <c r="R23" s="214">
        <v>7.7686333333000004</v>
      </c>
      <c r="S23" s="214">
        <v>5.5256774194</v>
      </c>
      <c r="T23" s="214">
        <v>4.6113333333000002</v>
      </c>
      <c r="U23" s="214">
        <v>4.3421935484</v>
      </c>
      <c r="V23" s="214">
        <v>4.5301935483999998</v>
      </c>
      <c r="W23" s="214">
        <v>4.7343333333000004</v>
      </c>
      <c r="X23" s="214">
        <v>6.1753870967999998</v>
      </c>
      <c r="Y23" s="214">
        <v>9.3533333333000002</v>
      </c>
      <c r="Z23" s="214">
        <v>14.925387097</v>
      </c>
      <c r="AA23" s="214">
        <v>15.460870968</v>
      </c>
      <c r="AB23" s="214">
        <v>12.836857143</v>
      </c>
      <c r="AC23" s="214">
        <v>11.987225806</v>
      </c>
      <c r="AD23" s="214">
        <v>7.0659666666999996</v>
      </c>
      <c r="AE23" s="214">
        <v>5.7572580645000002</v>
      </c>
      <c r="AF23" s="214">
        <v>4.6013666666999997</v>
      </c>
      <c r="AG23" s="214">
        <v>4.3108709676999997</v>
      </c>
      <c r="AH23" s="214">
        <v>4.4260645161000003</v>
      </c>
      <c r="AI23" s="214">
        <v>4.8265666666999998</v>
      </c>
      <c r="AJ23" s="214">
        <v>6.4713870968</v>
      </c>
      <c r="AK23" s="214">
        <v>10.743633333</v>
      </c>
      <c r="AL23" s="214">
        <v>15.699677419</v>
      </c>
      <c r="AM23" s="214">
        <v>17.662322581000002</v>
      </c>
      <c r="AN23" s="214">
        <v>15.000464286</v>
      </c>
      <c r="AO23" s="214">
        <v>13.338483870999999</v>
      </c>
      <c r="AP23" s="214">
        <v>9.9669000000000008</v>
      </c>
      <c r="AQ23" s="214">
        <v>5.2088064516000001</v>
      </c>
      <c r="AR23" s="214">
        <v>4.6986999999999997</v>
      </c>
      <c r="AS23" s="214">
        <v>4.3651612902999997</v>
      </c>
      <c r="AT23" s="214">
        <v>4.5512580644999998</v>
      </c>
      <c r="AU23" s="214">
        <v>4.8298666667000001</v>
      </c>
      <c r="AV23" s="214">
        <v>7.5764838709999998</v>
      </c>
      <c r="AW23" s="214">
        <v>12.25855</v>
      </c>
      <c r="AX23" s="214">
        <v>12.54696</v>
      </c>
      <c r="AY23" s="355">
        <v>17.243849999999998</v>
      </c>
      <c r="AZ23" s="355">
        <v>16.25891</v>
      </c>
      <c r="BA23" s="355">
        <v>12.52337</v>
      </c>
      <c r="BB23" s="355">
        <v>9.2594720000000006</v>
      </c>
      <c r="BC23" s="355">
        <v>6.2347859999999997</v>
      </c>
      <c r="BD23" s="355">
        <v>4.7799009999999997</v>
      </c>
      <c r="BE23" s="355">
        <v>4.364789</v>
      </c>
      <c r="BF23" s="355">
        <v>4.5756269999999999</v>
      </c>
      <c r="BG23" s="355">
        <v>4.9973330000000002</v>
      </c>
      <c r="BH23" s="355">
        <v>6.6964870000000003</v>
      </c>
      <c r="BI23" s="355">
        <v>10.39255</v>
      </c>
      <c r="BJ23" s="355">
        <v>14.52342</v>
      </c>
      <c r="BK23" s="355">
        <v>16.767849999999999</v>
      </c>
      <c r="BL23" s="355">
        <v>15.917759999999999</v>
      </c>
      <c r="BM23" s="355">
        <v>12.176439999999999</v>
      </c>
      <c r="BN23" s="355">
        <v>8.4421730000000004</v>
      </c>
      <c r="BO23" s="355">
        <v>5.929583</v>
      </c>
      <c r="BP23" s="355">
        <v>4.6959340000000003</v>
      </c>
      <c r="BQ23" s="355">
        <v>4.3515269999999999</v>
      </c>
      <c r="BR23" s="355">
        <v>4.5327149999999996</v>
      </c>
      <c r="BS23" s="355">
        <v>4.9147040000000004</v>
      </c>
      <c r="BT23" s="355">
        <v>6.2563570000000004</v>
      </c>
      <c r="BU23" s="355">
        <v>9.9887530000000009</v>
      </c>
      <c r="BV23" s="355">
        <v>14.11917</v>
      </c>
    </row>
    <row r="24" spans="1:74" ht="11.1" customHeight="1" x14ac:dyDescent="0.2">
      <c r="A24" s="76" t="s">
        <v>676</v>
      </c>
      <c r="B24" s="185" t="s">
        <v>561</v>
      </c>
      <c r="C24" s="214">
        <v>23.171580644999999</v>
      </c>
      <c r="D24" s="214">
        <v>23.557964286000001</v>
      </c>
      <c r="E24" s="214">
        <v>21.342290323</v>
      </c>
      <c r="F24" s="214">
        <v>20.264399999999998</v>
      </c>
      <c r="G24" s="214">
        <v>19.446548387</v>
      </c>
      <c r="H24" s="214">
        <v>19.156033333</v>
      </c>
      <c r="I24" s="214">
        <v>19.093516129000001</v>
      </c>
      <c r="J24" s="214">
        <v>19.350516128999999</v>
      </c>
      <c r="K24" s="214">
        <v>19.302033333000001</v>
      </c>
      <c r="L24" s="214">
        <v>19.773967742</v>
      </c>
      <c r="M24" s="214">
        <v>21.284566667</v>
      </c>
      <c r="N24" s="214">
        <v>21.759096774</v>
      </c>
      <c r="O24" s="214">
        <v>23.263580645000001</v>
      </c>
      <c r="P24" s="214">
        <v>22.854793102999999</v>
      </c>
      <c r="Q24" s="214">
        <v>21.377193548000001</v>
      </c>
      <c r="R24" s="214">
        <v>20.668166667000001</v>
      </c>
      <c r="S24" s="214">
        <v>19.763677419</v>
      </c>
      <c r="T24" s="214">
        <v>19.6797</v>
      </c>
      <c r="U24" s="214">
        <v>19.886419355000001</v>
      </c>
      <c r="V24" s="214">
        <v>20.243258064999999</v>
      </c>
      <c r="W24" s="214">
        <v>20.128900000000002</v>
      </c>
      <c r="X24" s="214">
        <v>20.087741935</v>
      </c>
      <c r="Y24" s="214">
        <v>21.803966667000001</v>
      </c>
      <c r="Z24" s="214">
        <v>23.683645161000001</v>
      </c>
      <c r="AA24" s="214">
        <v>23.703838709999999</v>
      </c>
      <c r="AB24" s="214">
        <v>23.228464286000001</v>
      </c>
      <c r="AC24" s="214">
        <v>22.478741934999999</v>
      </c>
      <c r="AD24" s="214">
        <v>21.066733332999998</v>
      </c>
      <c r="AE24" s="214">
        <v>20.277258065000002</v>
      </c>
      <c r="AF24" s="214">
        <v>20.483899999999998</v>
      </c>
      <c r="AG24" s="214">
        <v>20.126935484000001</v>
      </c>
      <c r="AH24" s="214">
        <v>20.566096773999998</v>
      </c>
      <c r="AI24" s="214">
        <v>20.536933333</v>
      </c>
      <c r="AJ24" s="214">
        <v>21.193677419</v>
      </c>
      <c r="AK24" s="214">
        <v>23.203766667</v>
      </c>
      <c r="AL24" s="214">
        <v>24.558516129000001</v>
      </c>
      <c r="AM24" s="214">
        <v>24.843258065000001</v>
      </c>
      <c r="AN24" s="214">
        <v>24.590607143</v>
      </c>
      <c r="AO24" s="214">
        <v>23.421290323000001</v>
      </c>
      <c r="AP24" s="214">
        <v>22.845633332999999</v>
      </c>
      <c r="AQ24" s="214">
        <v>21.271129032000001</v>
      </c>
      <c r="AR24" s="214">
        <v>21.234533333000002</v>
      </c>
      <c r="AS24" s="214">
        <v>21.060548387000001</v>
      </c>
      <c r="AT24" s="214">
        <v>21.145516129000001</v>
      </c>
      <c r="AU24" s="214">
        <v>21.477866667000001</v>
      </c>
      <c r="AV24" s="214">
        <v>21.563032258</v>
      </c>
      <c r="AW24" s="214">
        <v>24.483440000000002</v>
      </c>
      <c r="AX24" s="214">
        <v>24.953900000000001</v>
      </c>
      <c r="AY24" s="355">
        <v>25.61844</v>
      </c>
      <c r="AZ24" s="355">
        <v>24.859190000000002</v>
      </c>
      <c r="BA24" s="355">
        <v>23.782800000000002</v>
      </c>
      <c r="BB24" s="355">
        <v>22.950209999999998</v>
      </c>
      <c r="BC24" s="355">
        <v>21.744299999999999</v>
      </c>
      <c r="BD24" s="355">
        <v>21.64349</v>
      </c>
      <c r="BE24" s="355">
        <v>20.999040000000001</v>
      </c>
      <c r="BF24" s="355">
        <v>21.420629999999999</v>
      </c>
      <c r="BG24" s="355">
        <v>22.107880000000002</v>
      </c>
      <c r="BH24" s="355">
        <v>22.62885</v>
      </c>
      <c r="BI24" s="355">
        <v>24.531330000000001</v>
      </c>
      <c r="BJ24" s="355">
        <v>25.996680000000001</v>
      </c>
      <c r="BK24" s="355">
        <v>25.9177</v>
      </c>
      <c r="BL24" s="355">
        <v>25.1142</v>
      </c>
      <c r="BM24" s="355">
        <v>24.025089999999999</v>
      </c>
      <c r="BN24" s="355">
        <v>23.238</v>
      </c>
      <c r="BO24" s="355">
        <v>22.01164</v>
      </c>
      <c r="BP24" s="355">
        <v>21.884309999999999</v>
      </c>
      <c r="BQ24" s="355">
        <v>21.267980000000001</v>
      </c>
      <c r="BR24" s="355">
        <v>21.324739999999998</v>
      </c>
      <c r="BS24" s="355">
        <v>22.286930000000002</v>
      </c>
      <c r="BT24" s="355">
        <v>22.807110000000002</v>
      </c>
      <c r="BU24" s="355">
        <v>24.69922</v>
      </c>
      <c r="BV24" s="355">
        <v>26.149170000000002</v>
      </c>
    </row>
    <row r="25" spans="1:74" ht="11.1" customHeight="1" x14ac:dyDescent="0.2">
      <c r="A25" s="76" t="s">
        <v>677</v>
      </c>
      <c r="B25" s="185" t="s">
        <v>144</v>
      </c>
      <c r="C25" s="214">
        <v>22.945936419999999</v>
      </c>
      <c r="D25" s="214">
        <v>23.15511579</v>
      </c>
      <c r="E25" s="214">
        <v>22.862289610000001</v>
      </c>
      <c r="F25" s="214">
        <v>22.142532670000001</v>
      </c>
      <c r="G25" s="214">
        <v>23.693088029999998</v>
      </c>
      <c r="H25" s="214">
        <v>29.549155970000001</v>
      </c>
      <c r="I25" s="214">
        <v>33.727162030000002</v>
      </c>
      <c r="J25" s="214">
        <v>33.11579613</v>
      </c>
      <c r="K25" s="214">
        <v>29.834794930000001</v>
      </c>
      <c r="L25" s="214">
        <v>25.533573100000002</v>
      </c>
      <c r="M25" s="214">
        <v>24.413761770000001</v>
      </c>
      <c r="N25" s="214">
        <v>24.79375319</v>
      </c>
      <c r="O25" s="214">
        <v>24.966245579999999</v>
      </c>
      <c r="P25" s="214">
        <v>23.786204210000001</v>
      </c>
      <c r="Q25" s="214">
        <v>24.02469116</v>
      </c>
      <c r="R25" s="214">
        <v>23.9630881</v>
      </c>
      <c r="S25" s="214">
        <v>25.949397000000001</v>
      </c>
      <c r="T25" s="214">
        <v>32.343597199999998</v>
      </c>
      <c r="U25" s="214">
        <v>36.773167450000003</v>
      </c>
      <c r="V25" s="214">
        <v>37.136650289999999</v>
      </c>
      <c r="W25" s="214">
        <v>30.509548729999999</v>
      </c>
      <c r="X25" s="214">
        <v>23.99341652</v>
      </c>
      <c r="Y25" s="214">
        <v>22.068195200000002</v>
      </c>
      <c r="Z25" s="214">
        <v>21.63827826</v>
      </c>
      <c r="AA25" s="214">
        <v>21.278164159999999</v>
      </c>
      <c r="AB25" s="214">
        <v>20.314934749999999</v>
      </c>
      <c r="AC25" s="214">
        <v>21.683090060000001</v>
      </c>
      <c r="AD25" s="214">
        <v>20.901627269999999</v>
      </c>
      <c r="AE25" s="214">
        <v>22.58255261</v>
      </c>
      <c r="AF25" s="214">
        <v>28.367823999999999</v>
      </c>
      <c r="AG25" s="214">
        <v>34.897599100000001</v>
      </c>
      <c r="AH25" s="214">
        <v>32.96835523</v>
      </c>
      <c r="AI25" s="214">
        <v>28.641985569999999</v>
      </c>
      <c r="AJ25" s="214">
        <v>24.920742390000001</v>
      </c>
      <c r="AK25" s="214">
        <v>22.205195100000001</v>
      </c>
      <c r="AL25" s="214">
        <v>25.323521060000001</v>
      </c>
      <c r="AM25" s="214">
        <v>25.30881874</v>
      </c>
      <c r="AN25" s="214">
        <v>25.042121609999999</v>
      </c>
      <c r="AO25" s="214">
        <v>24.378858999999999</v>
      </c>
      <c r="AP25" s="214">
        <v>23.5787738</v>
      </c>
      <c r="AQ25" s="214">
        <v>27.519724159999999</v>
      </c>
      <c r="AR25" s="214">
        <v>31.748958829999999</v>
      </c>
      <c r="AS25" s="214">
        <v>39.786275349999997</v>
      </c>
      <c r="AT25" s="214">
        <v>38.703278449999999</v>
      </c>
      <c r="AU25" s="214">
        <v>34.810566567000002</v>
      </c>
      <c r="AV25" s="214">
        <v>28.997458225999999</v>
      </c>
      <c r="AW25" s="214">
        <v>24.592939999999999</v>
      </c>
      <c r="AX25" s="214">
        <v>23.55517</v>
      </c>
      <c r="AY25" s="355">
        <v>26.605460000000001</v>
      </c>
      <c r="AZ25" s="355">
        <v>25.348600000000001</v>
      </c>
      <c r="BA25" s="355">
        <v>24.261340000000001</v>
      </c>
      <c r="BB25" s="355">
        <v>23.269369999999999</v>
      </c>
      <c r="BC25" s="355">
        <v>26.879090000000001</v>
      </c>
      <c r="BD25" s="355">
        <v>32.751919999999998</v>
      </c>
      <c r="BE25" s="355">
        <v>39.554929999999999</v>
      </c>
      <c r="BF25" s="355">
        <v>39.562690000000003</v>
      </c>
      <c r="BG25" s="355">
        <v>32.127800000000001</v>
      </c>
      <c r="BH25" s="355">
        <v>27.94032</v>
      </c>
      <c r="BI25" s="355">
        <v>25.08858</v>
      </c>
      <c r="BJ25" s="355">
        <v>25.04</v>
      </c>
      <c r="BK25" s="355">
        <v>26.932410000000001</v>
      </c>
      <c r="BL25" s="355">
        <v>25.32959</v>
      </c>
      <c r="BM25" s="355">
        <v>24.448740000000001</v>
      </c>
      <c r="BN25" s="355">
        <v>23.717130000000001</v>
      </c>
      <c r="BO25" s="355">
        <v>27.757380000000001</v>
      </c>
      <c r="BP25" s="355">
        <v>34.155230000000003</v>
      </c>
      <c r="BQ25" s="355">
        <v>41.098779999999998</v>
      </c>
      <c r="BR25" s="355">
        <v>41.256770000000003</v>
      </c>
      <c r="BS25" s="355">
        <v>33.65943</v>
      </c>
      <c r="BT25" s="355">
        <v>29.17906</v>
      </c>
      <c r="BU25" s="355">
        <v>26.239149999999999</v>
      </c>
      <c r="BV25" s="355">
        <v>26.359819999999999</v>
      </c>
    </row>
    <row r="26" spans="1:74" ht="11.1" customHeight="1" x14ac:dyDescent="0.2">
      <c r="A26" s="76" t="s">
        <v>675</v>
      </c>
      <c r="B26" s="185" t="s">
        <v>562</v>
      </c>
      <c r="C26" s="214">
        <v>4.2776774193999998</v>
      </c>
      <c r="D26" s="214">
        <v>4.2989285714000003</v>
      </c>
      <c r="E26" s="214">
        <v>4.3179032258000003</v>
      </c>
      <c r="F26" s="214">
        <v>4.3802333332999996</v>
      </c>
      <c r="G26" s="214">
        <v>4.3171935483999997</v>
      </c>
      <c r="H26" s="214">
        <v>4.3071666666999997</v>
      </c>
      <c r="I26" s="214">
        <v>4.3208064516000002</v>
      </c>
      <c r="J26" s="214">
        <v>4.3257096773999999</v>
      </c>
      <c r="K26" s="214">
        <v>4.3530333333</v>
      </c>
      <c r="L26" s="214">
        <v>4.3213225806000004</v>
      </c>
      <c r="M26" s="214">
        <v>4.3031666667000001</v>
      </c>
      <c r="N26" s="214">
        <v>4.3034193547999999</v>
      </c>
      <c r="O26" s="214">
        <v>4.2746774193999997</v>
      </c>
      <c r="P26" s="214">
        <v>4.3352413793000002</v>
      </c>
      <c r="Q26" s="214">
        <v>4.2862903226000002</v>
      </c>
      <c r="R26" s="214">
        <v>4.2832999999999997</v>
      </c>
      <c r="S26" s="214">
        <v>4.2344838710000001</v>
      </c>
      <c r="T26" s="214">
        <v>4.1939333333000004</v>
      </c>
      <c r="U26" s="214">
        <v>4.2282580645000003</v>
      </c>
      <c r="V26" s="214">
        <v>4.1947096773999997</v>
      </c>
      <c r="W26" s="214">
        <v>4.1669333333000003</v>
      </c>
      <c r="X26" s="214">
        <v>4.1506129031999999</v>
      </c>
      <c r="Y26" s="214">
        <v>4.1852333333000002</v>
      </c>
      <c r="Z26" s="214">
        <v>4.1380967742000001</v>
      </c>
      <c r="AA26" s="214">
        <v>4.0712258065000002</v>
      </c>
      <c r="AB26" s="214">
        <v>4.1058571428999997</v>
      </c>
      <c r="AC26" s="214">
        <v>4.2019032257999998</v>
      </c>
      <c r="AD26" s="214">
        <v>4.2063666667000001</v>
      </c>
      <c r="AE26" s="214">
        <v>4.1993870967999998</v>
      </c>
      <c r="AF26" s="214">
        <v>4.2323666666999999</v>
      </c>
      <c r="AG26" s="214">
        <v>4.2842580645000004</v>
      </c>
      <c r="AH26" s="214">
        <v>4.2832580645</v>
      </c>
      <c r="AI26" s="214">
        <v>4.3473666667000002</v>
      </c>
      <c r="AJ26" s="214">
        <v>4.4081612902999998</v>
      </c>
      <c r="AK26" s="214">
        <v>4.5277333332999996</v>
      </c>
      <c r="AL26" s="214">
        <v>4.5545483870999997</v>
      </c>
      <c r="AM26" s="214">
        <v>4.4705483871</v>
      </c>
      <c r="AN26" s="214">
        <v>4.5633214286000001</v>
      </c>
      <c r="AO26" s="214">
        <v>4.6200967742000003</v>
      </c>
      <c r="AP26" s="214">
        <v>4.6400666667000001</v>
      </c>
      <c r="AQ26" s="214">
        <v>4.6901290322999998</v>
      </c>
      <c r="AR26" s="214">
        <v>4.7171000000000003</v>
      </c>
      <c r="AS26" s="214">
        <v>4.8114193547999999</v>
      </c>
      <c r="AT26" s="214">
        <v>4.9171290323000001</v>
      </c>
      <c r="AU26" s="214">
        <v>4.9828333333000003</v>
      </c>
      <c r="AV26" s="214">
        <v>5.0205161289999998</v>
      </c>
      <c r="AW26" s="214">
        <v>5.0802300000000002</v>
      </c>
      <c r="AX26" s="214">
        <v>5.1121080000000001</v>
      </c>
      <c r="AY26" s="355">
        <v>5.1370100000000001</v>
      </c>
      <c r="AZ26" s="355">
        <v>5.1613670000000003</v>
      </c>
      <c r="BA26" s="355">
        <v>5.1862440000000003</v>
      </c>
      <c r="BB26" s="355">
        <v>5.2000919999999997</v>
      </c>
      <c r="BC26" s="355">
        <v>5.2121120000000003</v>
      </c>
      <c r="BD26" s="355">
        <v>5.2174839999999998</v>
      </c>
      <c r="BE26" s="355">
        <v>5.2167219999999999</v>
      </c>
      <c r="BF26" s="355">
        <v>5.231007</v>
      </c>
      <c r="BG26" s="355">
        <v>5.2355549999999997</v>
      </c>
      <c r="BH26" s="355">
        <v>5.2405749999999998</v>
      </c>
      <c r="BI26" s="355">
        <v>5.2499739999999999</v>
      </c>
      <c r="BJ26" s="355">
        <v>5.259118</v>
      </c>
      <c r="BK26" s="355">
        <v>5.2751340000000004</v>
      </c>
      <c r="BL26" s="355">
        <v>5.2962109999999996</v>
      </c>
      <c r="BM26" s="355">
        <v>5.3110840000000001</v>
      </c>
      <c r="BN26" s="355">
        <v>5.3191689999999996</v>
      </c>
      <c r="BO26" s="355">
        <v>5.3264339999999999</v>
      </c>
      <c r="BP26" s="355">
        <v>5.3315109999999999</v>
      </c>
      <c r="BQ26" s="355">
        <v>5.3334479999999997</v>
      </c>
      <c r="BR26" s="355">
        <v>5.353942</v>
      </c>
      <c r="BS26" s="355">
        <v>5.3667889999999998</v>
      </c>
      <c r="BT26" s="355">
        <v>5.3801030000000001</v>
      </c>
      <c r="BU26" s="355">
        <v>5.3948340000000004</v>
      </c>
      <c r="BV26" s="355">
        <v>5.4061060000000003</v>
      </c>
    </row>
    <row r="27" spans="1:74" ht="11.1" customHeight="1" x14ac:dyDescent="0.2">
      <c r="A27" s="76" t="s">
        <v>679</v>
      </c>
      <c r="B27" s="185" t="s">
        <v>1010</v>
      </c>
      <c r="C27" s="214">
        <v>2.5419354839000001</v>
      </c>
      <c r="D27" s="214">
        <v>2.6467142856999999</v>
      </c>
      <c r="E27" s="214">
        <v>2.0945483871000001</v>
      </c>
      <c r="F27" s="214">
        <v>1.6527000000000001</v>
      </c>
      <c r="G27" s="214">
        <v>1.4696451612999999</v>
      </c>
      <c r="H27" s="214">
        <v>1.5595000000000001</v>
      </c>
      <c r="I27" s="214">
        <v>1.6481612903</v>
      </c>
      <c r="J27" s="214">
        <v>1.6352580645000001</v>
      </c>
      <c r="K27" s="214">
        <v>1.5595333333000001</v>
      </c>
      <c r="L27" s="214">
        <v>1.5796451613</v>
      </c>
      <c r="M27" s="214">
        <v>1.8671666667</v>
      </c>
      <c r="N27" s="214">
        <v>2.0922258065000001</v>
      </c>
      <c r="O27" s="214">
        <v>2.5311290323</v>
      </c>
      <c r="P27" s="214">
        <v>2.3101034483</v>
      </c>
      <c r="Q27" s="214">
        <v>1.9018064515999999</v>
      </c>
      <c r="R27" s="214">
        <v>1.7282333333</v>
      </c>
      <c r="S27" s="214">
        <v>1.5691612903000001</v>
      </c>
      <c r="T27" s="214">
        <v>1.6571</v>
      </c>
      <c r="U27" s="214">
        <v>1.7581935484</v>
      </c>
      <c r="V27" s="214">
        <v>1.7777096774000001</v>
      </c>
      <c r="W27" s="214">
        <v>1.6110333333</v>
      </c>
      <c r="X27" s="214">
        <v>1.5366451613000001</v>
      </c>
      <c r="Y27" s="214">
        <v>1.7976666667000001</v>
      </c>
      <c r="Z27" s="214">
        <v>2.3419354838999999</v>
      </c>
      <c r="AA27" s="214">
        <v>2.5279677419</v>
      </c>
      <c r="AB27" s="214">
        <v>2.2334285714000002</v>
      </c>
      <c r="AC27" s="214">
        <v>2.1857741934999999</v>
      </c>
      <c r="AD27" s="214">
        <v>1.6961999999999999</v>
      </c>
      <c r="AE27" s="214">
        <v>1.6096129031999999</v>
      </c>
      <c r="AF27" s="214">
        <v>1.6806000000000001</v>
      </c>
      <c r="AG27" s="214">
        <v>1.8220967742</v>
      </c>
      <c r="AH27" s="214">
        <v>1.7967741934999999</v>
      </c>
      <c r="AI27" s="214">
        <v>1.6872333333</v>
      </c>
      <c r="AJ27" s="214">
        <v>1.7313548387</v>
      </c>
      <c r="AK27" s="214">
        <v>2.0857666667000001</v>
      </c>
      <c r="AL27" s="214">
        <v>2.6645806452</v>
      </c>
      <c r="AM27" s="214">
        <v>2.8397419355000002</v>
      </c>
      <c r="AN27" s="214">
        <v>2.5657857143</v>
      </c>
      <c r="AO27" s="214">
        <v>2.3795161290000002</v>
      </c>
      <c r="AP27" s="214">
        <v>2.0718000000000001</v>
      </c>
      <c r="AQ27" s="214">
        <v>1.7561935484</v>
      </c>
      <c r="AR27" s="214">
        <v>1.8175666667000001</v>
      </c>
      <c r="AS27" s="214">
        <v>2.0108064516000002</v>
      </c>
      <c r="AT27" s="214">
        <v>1.9860967742</v>
      </c>
      <c r="AU27" s="214">
        <v>1.9127666667000001</v>
      </c>
      <c r="AV27" s="214">
        <v>1.9546774194000001</v>
      </c>
      <c r="AW27" s="214">
        <v>2.386504</v>
      </c>
      <c r="AX27" s="214">
        <v>2.4945979999999999</v>
      </c>
      <c r="AY27" s="355">
        <v>2.9040710000000001</v>
      </c>
      <c r="AZ27" s="355">
        <v>2.7785329999999999</v>
      </c>
      <c r="BA27" s="355">
        <v>2.4394969999999998</v>
      </c>
      <c r="BB27" s="355">
        <v>2.0832410000000001</v>
      </c>
      <c r="BC27" s="355">
        <v>1.9512769999999999</v>
      </c>
      <c r="BD27" s="355">
        <v>2.0707589999999998</v>
      </c>
      <c r="BE27" s="355">
        <v>2.2723599999999999</v>
      </c>
      <c r="BF27" s="355">
        <v>2.289914</v>
      </c>
      <c r="BG27" s="355">
        <v>2.1245020000000001</v>
      </c>
      <c r="BH27" s="355">
        <v>2.222934</v>
      </c>
      <c r="BI27" s="355">
        <v>2.5790549999999999</v>
      </c>
      <c r="BJ27" s="355">
        <v>2.9990730000000001</v>
      </c>
      <c r="BK27" s="355">
        <v>3.2171289999999999</v>
      </c>
      <c r="BL27" s="355">
        <v>3.0633170000000001</v>
      </c>
      <c r="BM27" s="355">
        <v>2.665537</v>
      </c>
      <c r="BN27" s="355">
        <v>2.308567</v>
      </c>
      <c r="BO27" s="355">
        <v>2.149</v>
      </c>
      <c r="BP27" s="355">
        <v>2.255722</v>
      </c>
      <c r="BQ27" s="355">
        <v>2.4173149999999999</v>
      </c>
      <c r="BR27" s="355">
        <v>2.4141789999999999</v>
      </c>
      <c r="BS27" s="355">
        <v>2.24065</v>
      </c>
      <c r="BT27" s="355">
        <v>2.309561</v>
      </c>
      <c r="BU27" s="355">
        <v>2.7076340000000001</v>
      </c>
      <c r="BV27" s="355">
        <v>3.099151</v>
      </c>
    </row>
    <row r="28" spans="1:74" ht="11.1" customHeight="1" x14ac:dyDescent="0.2">
      <c r="A28" s="76" t="s">
        <v>690</v>
      </c>
      <c r="B28" s="185" t="s">
        <v>563</v>
      </c>
      <c r="C28" s="214">
        <v>0.10790322581</v>
      </c>
      <c r="D28" s="214">
        <v>0.10789285714000001</v>
      </c>
      <c r="E28" s="214">
        <v>0.10790322581</v>
      </c>
      <c r="F28" s="214">
        <v>0.1079</v>
      </c>
      <c r="G28" s="214">
        <v>0.10790322581</v>
      </c>
      <c r="H28" s="214">
        <v>0.1079</v>
      </c>
      <c r="I28" s="214">
        <v>0.10790322581</v>
      </c>
      <c r="J28" s="214">
        <v>0.10790322581</v>
      </c>
      <c r="K28" s="214">
        <v>0.1079</v>
      </c>
      <c r="L28" s="214">
        <v>0.10790322581</v>
      </c>
      <c r="M28" s="214">
        <v>0.1079</v>
      </c>
      <c r="N28" s="214">
        <v>0.10790322581</v>
      </c>
      <c r="O28" s="214">
        <v>0.11480645161</v>
      </c>
      <c r="P28" s="214">
        <v>0.11482758621</v>
      </c>
      <c r="Q28" s="214">
        <v>0.11480645161</v>
      </c>
      <c r="R28" s="214">
        <v>0.11483333333</v>
      </c>
      <c r="S28" s="214">
        <v>0.11480645161</v>
      </c>
      <c r="T28" s="214">
        <v>0.11483333333</v>
      </c>
      <c r="U28" s="214">
        <v>0.11480645161</v>
      </c>
      <c r="V28" s="214">
        <v>0.11480645161</v>
      </c>
      <c r="W28" s="214">
        <v>0.11483333333</v>
      </c>
      <c r="X28" s="214">
        <v>0.11480645161</v>
      </c>
      <c r="Y28" s="214">
        <v>0.11483333333</v>
      </c>
      <c r="Z28" s="214">
        <v>0.11480645161</v>
      </c>
      <c r="AA28" s="214">
        <v>0.13329032258000001</v>
      </c>
      <c r="AB28" s="214">
        <v>0.13328571429</v>
      </c>
      <c r="AC28" s="214">
        <v>0.13329032258000001</v>
      </c>
      <c r="AD28" s="214">
        <v>0.1333</v>
      </c>
      <c r="AE28" s="214">
        <v>0.13329032258000001</v>
      </c>
      <c r="AF28" s="214">
        <v>0.1333</v>
      </c>
      <c r="AG28" s="214">
        <v>0.13329032258000001</v>
      </c>
      <c r="AH28" s="214">
        <v>0.13329032258000001</v>
      </c>
      <c r="AI28" s="214">
        <v>0.1333</v>
      </c>
      <c r="AJ28" s="214">
        <v>0.13329032258000001</v>
      </c>
      <c r="AK28" s="214">
        <v>0.1333</v>
      </c>
      <c r="AL28" s="214">
        <v>0.13329032258000001</v>
      </c>
      <c r="AM28" s="214">
        <v>0.11880645161</v>
      </c>
      <c r="AN28" s="214">
        <v>0.11882142857</v>
      </c>
      <c r="AO28" s="214">
        <v>0.11880645161</v>
      </c>
      <c r="AP28" s="214">
        <v>0.11883333333</v>
      </c>
      <c r="AQ28" s="214">
        <v>0.11880645161</v>
      </c>
      <c r="AR28" s="214">
        <v>0.11883333333</v>
      </c>
      <c r="AS28" s="214">
        <v>0.11880645161</v>
      </c>
      <c r="AT28" s="214">
        <v>0.11880645161</v>
      </c>
      <c r="AU28" s="214">
        <v>0.11883333333</v>
      </c>
      <c r="AV28" s="214">
        <v>0.11880645161</v>
      </c>
      <c r="AW28" s="214">
        <v>0.1188065</v>
      </c>
      <c r="AX28" s="214">
        <v>0.1188065</v>
      </c>
      <c r="AY28" s="355">
        <v>0.1218065</v>
      </c>
      <c r="AZ28" s="355">
        <v>0.1218065</v>
      </c>
      <c r="BA28" s="355">
        <v>0.1218065</v>
      </c>
      <c r="BB28" s="355">
        <v>0.1218065</v>
      </c>
      <c r="BC28" s="355">
        <v>0.1218065</v>
      </c>
      <c r="BD28" s="355">
        <v>0.1218065</v>
      </c>
      <c r="BE28" s="355">
        <v>0.1218065</v>
      </c>
      <c r="BF28" s="355">
        <v>0.1218065</v>
      </c>
      <c r="BG28" s="355">
        <v>0.1218065</v>
      </c>
      <c r="BH28" s="355">
        <v>0.1218065</v>
      </c>
      <c r="BI28" s="355">
        <v>0.1218065</v>
      </c>
      <c r="BJ28" s="355">
        <v>0.1218065</v>
      </c>
      <c r="BK28" s="355">
        <v>0.1248065</v>
      </c>
      <c r="BL28" s="355">
        <v>0.1248065</v>
      </c>
      <c r="BM28" s="355">
        <v>0.1248065</v>
      </c>
      <c r="BN28" s="355">
        <v>0.1248065</v>
      </c>
      <c r="BO28" s="355">
        <v>0.1248065</v>
      </c>
      <c r="BP28" s="355">
        <v>0.1248065</v>
      </c>
      <c r="BQ28" s="355">
        <v>0.1248065</v>
      </c>
      <c r="BR28" s="355">
        <v>0.1248065</v>
      </c>
      <c r="BS28" s="355">
        <v>0.1248065</v>
      </c>
      <c r="BT28" s="355">
        <v>0.1248065</v>
      </c>
      <c r="BU28" s="355">
        <v>0.1248065</v>
      </c>
      <c r="BV28" s="355">
        <v>0.1248065</v>
      </c>
    </row>
    <row r="29" spans="1:74" ht="11.1" customHeight="1" x14ac:dyDescent="0.2">
      <c r="A29" s="77" t="s">
        <v>678</v>
      </c>
      <c r="B29" s="186" t="s">
        <v>975</v>
      </c>
      <c r="C29" s="214">
        <v>100.48322674000001</v>
      </c>
      <c r="D29" s="214">
        <v>104.47036579</v>
      </c>
      <c r="E29" s="214">
        <v>83.591160578</v>
      </c>
      <c r="F29" s="214">
        <v>66.930632669999994</v>
      </c>
      <c r="G29" s="214">
        <v>59.940184803999998</v>
      </c>
      <c r="H29" s="214">
        <v>63.330122637000002</v>
      </c>
      <c r="I29" s="214">
        <v>66.700323319999995</v>
      </c>
      <c r="J29" s="214">
        <v>66.216925161999995</v>
      </c>
      <c r="K29" s="214">
        <v>63.377828262999998</v>
      </c>
      <c r="L29" s="214">
        <v>64.106702131999995</v>
      </c>
      <c r="M29" s="214">
        <v>74.971261769999998</v>
      </c>
      <c r="N29" s="214">
        <v>83.489204803000007</v>
      </c>
      <c r="O29" s="214">
        <v>99.732019773999994</v>
      </c>
      <c r="P29" s="214">
        <v>91.457169726999993</v>
      </c>
      <c r="Q29" s="214">
        <v>76.009562127999999</v>
      </c>
      <c r="R29" s="214">
        <v>69.461554766999996</v>
      </c>
      <c r="S29" s="214">
        <v>63.412751839000002</v>
      </c>
      <c r="T29" s="214">
        <v>66.688463866999996</v>
      </c>
      <c r="U29" s="214">
        <v>70.535909384999997</v>
      </c>
      <c r="V29" s="214">
        <v>71.237811579999999</v>
      </c>
      <c r="W29" s="214">
        <v>64.924982063000002</v>
      </c>
      <c r="X29" s="214">
        <v>62.103255230000002</v>
      </c>
      <c r="Y29" s="214">
        <v>71.981428532999999</v>
      </c>
      <c r="Z29" s="214">
        <v>92.460310518</v>
      </c>
      <c r="AA29" s="214">
        <v>93.971454483000002</v>
      </c>
      <c r="AB29" s="214">
        <v>83.542541893000006</v>
      </c>
      <c r="AC29" s="214">
        <v>81.372219091999995</v>
      </c>
      <c r="AD29" s="214">
        <v>64.367193936999996</v>
      </c>
      <c r="AE29" s="214">
        <v>60.993230029000003</v>
      </c>
      <c r="AF29" s="214">
        <v>63.633924</v>
      </c>
      <c r="AG29" s="214">
        <v>69.040276519000003</v>
      </c>
      <c r="AH29" s="214">
        <v>67.523258455999994</v>
      </c>
      <c r="AI29" s="214">
        <v>63.991618903000003</v>
      </c>
      <c r="AJ29" s="214">
        <v>65.473677874000003</v>
      </c>
      <c r="AK29" s="214">
        <v>78.487295099999997</v>
      </c>
      <c r="AL29" s="214">
        <v>99.437875899000005</v>
      </c>
      <c r="AM29" s="214">
        <v>106.70033487000001</v>
      </c>
      <c r="AN29" s="214">
        <v>96.407764467000007</v>
      </c>
      <c r="AO29" s="214">
        <v>89.408633194000004</v>
      </c>
      <c r="AP29" s="214">
        <v>77.845773800000003</v>
      </c>
      <c r="AQ29" s="214">
        <v>65.988078998999995</v>
      </c>
      <c r="AR29" s="214">
        <v>68.293292163000004</v>
      </c>
      <c r="AS29" s="214">
        <v>75.554049543999994</v>
      </c>
      <c r="AT29" s="214">
        <v>74.625988126999999</v>
      </c>
      <c r="AU29" s="214">
        <v>71.870233232999993</v>
      </c>
      <c r="AV29" s="214">
        <v>73.445877581000005</v>
      </c>
      <c r="AW29" s="214">
        <v>88.205370500000001</v>
      </c>
      <c r="AX29" s="214">
        <v>91.446502499999994</v>
      </c>
      <c r="AY29" s="355">
        <v>107.8441</v>
      </c>
      <c r="AZ29" s="355">
        <v>101.3689</v>
      </c>
      <c r="BA29" s="355">
        <v>89.190889999999996</v>
      </c>
      <c r="BB29" s="355">
        <v>75.519480000000001</v>
      </c>
      <c r="BC29" s="355">
        <v>68.311490000000006</v>
      </c>
      <c r="BD29" s="355">
        <v>70.598299999999995</v>
      </c>
      <c r="BE29" s="355">
        <v>75.886219999999994</v>
      </c>
      <c r="BF29" s="355">
        <v>76.394109999999998</v>
      </c>
      <c r="BG29" s="355">
        <v>70.667850000000001</v>
      </c>
      <c r="BH29" s="355">
        <v>72.730369999999994</v>
      </c>
      <c r="BI29" s="355">
        <v>84.483649999999997</v>
      </c>
      <c r="BJ29" s="355">
        <v>99.693950000000001</v>
      </c>
      <c r="BK29" s="355">
        <v>107.3472</v>
      </c>
      <c r="BL29" s="355">
        <v>101.3214</v>
      </c>
      <c r="BM29" s="355">
        <v>89.234909999999999</v>
      </c>
      <c r="BN29" s="355">
        <v>75.504599999999996</v>
      </c>
      <c r="BO29" s="355">
        <v>69.284300000000002</v>
      </c>
      <c r="BP29" s="355">
        <v>72.158919999999995</v>
      </c>
      <c r="BQ29" s="355">
        <v>77.841840000000005</v>
      </c>
      <c r="BR29" s="355">
        <v>78.031530000000004</v>
      </c>
      <c r="BS29" s="355">
        <v>72.199770000000001</v>
      </c>
      <c r="BT29" s="355">
        <v>73.874529999999993</v>
      </c>
      <c r="BU29" s="355">
        <v>85.318479999999994</v>
      </c>
      <c r="BV29" s="355">
        <v>100.6414</v>
      </c>
    </row>
    <row r="30" spans="1:74" ht="11.1" customHeight="1" x14ac:dyDescent="0.2">
      <c r="A30" s="77"/>
      <c r="B30" s="186"/>
      <c r="C30" s="214"/>
      <c r="D30" s="214"/>
      <c r="E30" s="214"/>
      <c r="F30" s="214"/>
      <c r="G30" s="214"/>
      <c r="H30" s="214"/>
      <c r="I30" s="214"/>
      <c r="J30" s="214"/>
      <c r="K30" s="214"/>
      <c r="L30" s="214"/>
      <c r="M30" s="214"/>
      <c r="N30" s="214"/>
      <c r="O30" s="214"/>
      <c r="P30" s="214"/>
      <c r="Q30" s="214"/>
      <c r="R30" s="214"/>
      <c r="S30" s="214"/>
      <c r="T30" s="214"/>
      <c r="U30" s="214"/>
      <c r="V30" s="214"/>
      <c r="W30" s="214"/>
      <c r="X30" s="214"/>
      <c r="Y30" s="214"/>
      <c r="Z30" s="214"/>
      <c r="AA30" s="214"/>
      <c r="AB30" s="214"/>
      <c r="AC30" s="214"/>
      <c r="AD30" s="214"/>
      <c r="AE30" s="214"/>
      <c r="AF30" s="214"/>
      <c r="AG30" s="214"/>
      <c r="AH30" s="214"/>
      <c r="AI30" s="214"/>
      <c r="AJ30" s="214"/>
      <c r="AK30" s="214"/>
      <c r="AL30" s="214"/>
      <c r="AM30" s="214"/>
      <c r="AN30" s="214"/>
      <c r="AO30" s="214"/>
      <c r="AP30" s="214"/>
      <c r="AQ30" s="214"/>
      <c r="AR30" s="214"/>
      <c r="AS30" s="214"/>
      <c r="AT30" s="214"/>
      <c r="AU30" s="214"/>
      <c r="AV30" s="214"/>
      <c r="AW30" s="214"/>
      <c r="AX30" s="214"/>
      <c r="AY30" s="355"/>
      <c r="AZ30" s="355"/>
      <c r="BA30" s="355"/>
      <c r="BB30" s="355"/>
      <c r="BC30" s="355"/>
      <c r="BD30" s="355"/>
      <c r="BE30" s="355"/>
      <c r="BF30" s="355"/>
      <c r="BG30" s="355"/>
      <c r="BH30" s="355"/>
      <c r="BI30" s="355"/>
      <c r="BJ30" s="355"/>
      <c r="BK30" s="355"/>
      <c r="BL30" s="355"/>
      <c r="BM30" s="355"/>
      <c r="BN30" s="355"/>
      <c r="BO30" s="355"/>
      <c r="BP30" s="355"/>
      <c r="BQ30" s="355"/>
      <c r="BR30" s="355"/>
      <c r="BS30" s="355"/>
      <c r="BT30" s="355"/>
      <c r="BU30" s="355"/>
      <c r="BV30" s="355"/>
    </row>
    <row r="31" spans="1:74" ht="11.1" customHeight="1" x14ac:dyDescent="0.2">
      <c r="A31" s="71"/>
      <c r="B31" s="79" t="s">
        <v>974</v>
      </c>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394"/>
      <c r="AZ31" s="394"/>
      <c r="BA31" s="394"/>
      <c r="BB31" s="394"/>
      <c r="BC31" s="394"/>
      <c r="BD31" s="394"/>
      <c r="BE31" s="394"/>
      <c r="BF31" s="394"/>
      <c r="BG31" s="394"/>
      <c r="BH31" s="394"/>
      <c r="BI31" s="394"/>
      <c r="BJ31" s="394"/>
      <c r="BK31" s="394"/>
      <c r="BL31" s="394"/>
      <c r="BM31" s="394"/>
      <c r="BN31" s="394"/>
      <c r="BO31" s="394"/>
      <c r="BP31" s="394"/>
      <c r="BQ31" s="394"/>
      <c r="BR31" s="394"/>
      <c r="BS31" s="394"/>
      <c r="BT31" s="394"/>
      <c r="BU31" s="394"/>
      <c r="BV31" s="394"/>
    </row>
    <row r="32" spans="1:74" ht="11.1" customHeight="1" x14ac:dyDescent="0.2">
      <c r="A32" s="76" t="s">
        <v>671</v>
      </c>
      <c r="B32" s="185" t="s">
        <v>564</v>
      </c>
      <c r="C32" s="259">
        <v>2407.1210000000001</v>
      </c>
      <c r="D32" s="259">
        <v>1665.548</v>
      </c>
      <c r="E32" s="259">
        <v>1471.4760000000001</v>
      </c>
      <c r="F32" s="259">
        <v>1793.086</v>
      </c>
      <c r="G32" s="259">
        <v>2287.2379999999998</v>
      </c>
      <c r="H32" s="259">
        <v>2646.5329999999999</v>
      </c>
      <c r="I32" s="259">
        <v>2924.4259999999999</v>
      </c>
      <c r="J32" s="259">
        <v>3241.6309999999999</v>
      </c>
      <c r="K32" s="259">
        <v>3614.08</v>
      </c>
      <c r="L32" s="259">
        <v>3942.279</v>
      </c>
      <c r="M32" s="259">
        <v>3926.8220000000001</v>
      </c>
      <c r="N32" s="259">
        <v>3666.6320000000001</v>
      </c>
      <c r="O32" s="259">
        <v>2938.0889999999999</v>
      </c>
      <c r="P32" s="259">
        <v>2534.2919999999999</v>
      </c>
      <c r="Q32" s="259">
        <v>2486.3220000000001</v>
      </c>
      <c r="R32" s="259">
        <v>2645.56</v>
      </c>
      <c r="S32" s="259">
        <v>2966.2649999999999</v>
      </c>
      <c r="T32" s="259">
        <v>3186.0320000000002</v>
      </c>
      <c r="U32" s="259">
        <v>3318.1390000000001</v>
      </c>
      <c r="V32" s="259">
        <v>3441.3249999999998</v>
      </c>
      <c r="W32" s="259">
        <v>3705.1610000000001</v>
      </c>
      <c r="X32" s="259">
        <v>4012.723</v>
      </c>
      <c r="Y32" s="259">
        <v>3976.5810000000001</v>
      </c>
      <c r="Z32" s="259">
        <v>3296.944</v>
      </c>
      <c r="AA32" s="259">
        <v>2622.1579999999999</v>
      </c>
      <c r="AB32" s="259">
        <v>2337.3310000000001</v>
      </c>
      <c r="AC32" s="259">
        <v>2062.5039999999999</v>
      </c>
      <c r="AD32" s="259">
        <v>2291.25</v>
      </c>
      <c r="AE32" s="259">
        <v>2626.5070000000001</v>
      </c>
      <c r="AF32" s="259">
        <v>2906.808</v>
      </c>
      <c r="AG32" s="259">
        <v>3054.1509999999998</v>
      </c>
      <c r="AH32" s="259">
        <v>3249.8960000000002</v>
      </c>
      <c r="AI32" s="259">
        <v>3567.2280000000001</v>
      </c>
      <c r="AJ32" s="259">
        <v>3816.4960000000001</v>
      </c>
      <c r="AK32" s="259">
        <v>3709.2629999999999</v>
      </c>
      <c r="AL32" s="259">
        <v>3032.6010000000001</v>
      </c>
      <c r="AM32" s="259">
        <v>2140.8690000000001</v>
      </c>
      <c r="AN32" s="259">
        <v>1673.327</v>
      </c>
      <c r="AO32" s="259">
        <v>1390.9680000000001</v>
      </c>
      <c r="AP32" s="259">
        <v>1427.489</v>
      </c>
      <c r="AQ32" s="259">
        <v>1847.6179999999999</v>
      </c>
      <c r="AR32" s="259">
        <v>2195.6660000000002</v>
      </c>
      <c r="AS32" s="259">
        <v>2381.7190000000001</v>
      </c>
      <c r="AT32" s="259">
        <v>2617.2020000000002</v>
      </c>
      <c r="AU32" s="259">
        <v>2950.5630000000001</v>
      </c>
      <c r="AV32" s="259">
        <v>3234.4520000000002</v>
      </c>
      <c r="AW32" s="259">
        <v>3029.5169999999998</v>
      </c>
      <c r="AX32" s="259">
        <v>2702.0651429</v>
      </c>
      <c r="AY32" s="374">
        <v>2000.085</v>
      </c>
      <c r="AZ32" s="374">
        <v>1532.895</v>
      </c>
      <c r="BA32" s="374">
        <v>1404.6369999999999</v>
      </c>
      <c r="BB32" s="374">
        <v>1668.403</v>
      </c>
      <c r="BC32" s="374">
        <v>2150.2069999999999</v>
      </c>
      <c r="BD32" s="374">
        <v>2548.442</v>
      </c>
      <c r="BE32" s="374">
        <v>2784.7469999999998</v>
      </c>
      <c r="BF32" s="374">
        <v>3038.59</v>
      </c>
      <c r="BG32" s="374">
        <v>3426.8359999999998</v>
      </c>
      <c r="BH32" s="374">
        <v>3758.1260000000002</v>
      </c>
      <c r="BI32" s="374">
        <v>3674.0639999999999</v>
      </c>
      <c r="BJ32" s="374">
        <v>3142.4450000000002</v>
      </c>
      <c r="BK32" s="374">
        <v>2372.5810000000001</v>
      </c>
      <c r="BL32" s="374">
        <v>1847.808</v>
      </c>
      <c r="BM32" s="374">
        <v>1650.7460000000001</v>
      </c>
      <c r="BN32" s="374">
        <v>1856.2729999999999</v>
      </c>
      <c r="BO32" s="374">
        <v>2281.2280000000001</v>
      </c>
      <c r="BP32" s="374">
        <v>2613.1149999999998</v>
      </c>
      <c r="BQ32" s="374">
        <v>2800.5309999999999</v>
      </c>
      <c r="BR32" s="374">
        <v>3016.38</v>
      </c>
      <c r="BS32" s="374">
        <v>3357.0279999999998</v>
      </c>
      <c r="BT32" s="374">
        <v>3657.7570000000001</v>
      </c>
      <c r="BU32" s="374">
        <v>3587.6790000000001</v>
      </c>
      <c r="BV32" s="374">
        <v>3079.33</v>
      </c>
    </row>
    <row r="33" spans="1:74" ht="11.1" customHeight="1" x14ac:dyDescent="0.2">
      <c r="A33" s="634" t="s">
        <v>1215</v>
      </c>
      <c r="B33" s="635" t="s">
        <v>1220</v>
      </c>
      <c r="C33" s="259">
        <v>533.53700000000003</v>
      </c>
      <c r="D33" s="259">
        <v>338.726</v>
      </c>
      <c r="E33" s="259">
        <v>239.291</v>
      </c>
      <c r="F33" s="259">
        <v>308.66399999999999</v>
      </c>
      <c r="G33" s="259">
        <v>451.77300000000002</v>
      </c>
      <c r="H33" s="259">
        <v>572.87800000000004</v>
      </c>
      <c r="I33" s="259">
        <v>657.59100000000001</v>
      </c>
      <c r="J33" s="259">
        <v>762.51800000000003</v>
      </c>
      <c r="K33" s="259">
        <v>856.30799999999999</v>
      </c>
      <c r="L33" s="259">
        <v>915.09400000000005</v>
      </c>
      <c r="M33" s="259">
        <v>910.24599999999998</v>
      </c>
      <c r="N33" s="259">
        <v>852.87599999999998</v>
      </c>
      <c r="O33" s="259">
        <v>627.86800000000005</v>
      </c>
      <c r="P33" s="259">
        <v>481.19099999999997</v>
      </c>
      <c r="Q33" s="259">
        <v>436.46100000000001</v>
      </c>
      <c r="R33" s="259">
        <v>463.35300000000001</v>
      </c>
      <c r="S33" s="259">
        <v>556.928</v>
      </c>
      <c r="T33" s="259">
        <v>654.32500000000005</v>
      </c>
      <c r="U33" s="259">
        <v>734.84400000000005</v>
      </c>
      <c r="V33" s="259">
        <v>804.40300000000002</v>
      </c>
      <c r="W33" s="259">
        <v>898.34900000000005</v>
      </c>
      <c r="X33" s="259">
        <v>939.61400000000003</v>
      </c>
      <c r="Y33" s="259">
        <v>898.59400000000005</v>
      </c>
      <c r="Z33" s="259">
        <v>720.84900000000005</v>
      </c>
      <c r="AA33" s="259">
        <v>527.73299999999995</v>
      </c>
      <c r="AB33" s="259">
        <v>406.20499999999998</v>
      </c>
      <c r="AC33" s="259">
        <v>259.73700000000002</v>
      </c>
      <c r="AD33" s="259">
        <v>335.06599999999997</v>
      </c>
      <c r="AE33" s="259">
        <v>448.48</v>
      </c>
      <c r="AF33" s="259">
        <v>562.86199999999997</v>
      </c>
      <c r="AG33" s="259">
        <v>661.58900000000006</v>
      </c>
      <c r="AH33" s="259">
        <v>777.40800000000002</v>
      </c>
      <c r="AI33" s="259">
        <v>866.15</v>
      </c>
      <c r="AJ33" s="259">
        <v>924.05</v>
      </c>
      <c r="AK33" s="259">
        <v>867.03899999999999</v>
      </c>
      <c r="AL33" s="259">
        <v>710.23800000000006</v>
      </c>
      <c r="AM33" s="259">
        <v>492.67099999999999</v>
      </c>
      <c r="AN33" s="259">
        <v>363.14400000000001</v>
      </c>
      <c r="AO33" s="259">
        <v>229.11099999999999</v>
      </c>
      <c r="AP33" s="259">
        <v>231.15299999999999</v>
      </c>
      <c r="AQ33" s="259">
        <v>348.459</v>
      </c>
      <c r="AR33" s="259">
        <v>464.94799999999998</v>
      </c>
      <c r="AS33" s="259">
        <v>569.19299999999998</v>
      </c>
      <c r="AT33" s="259">
        <v>663.58699999999999</v>
      </c>
      <c r="AU33" s="259">
        <v>778.03200000000004</v>
      </c>
      <c r="AV33" s="259">
        <v>830.21699999999998</v>
      </c>
      <c r="AW33" s="259">
        <v>752</v>
      </c>
      <c r="AX33" s="259">
        <v>656.71428571000001</v>
      </c>
      <c r="AY33" s="374">
        <v>459.66149999999999</v>
      </c>
      <c r="AZ33" s="374">
        <v>310.32940000000002</v>
      </c>
      <c r="BA33" s="374">
        <v>231.74870000000001</v>
      </c>
      <c r="BB33" s="374">
        <v>299.37729999999999</v>
      </c>
      <c r="BC33" s="374">
        <v>446.2826</v>
      </c>
      <c r="BD33" s="374">
        <v>586.2799</v>
      </c>
      <c r="BE33" s="374">
        <v>681.66269999999997</v>
      </c>
      <c r="BF33" s="374">
        <v>796.11810000000003</v>
      </c>
      <c r="BG33" s="374">
        <v>908.18409999999994</v>
      </c>
      <c r="BH33" s="374">
        <v>972.79060000000004</v>
      </c>
      <c r="BI33" s="374">
        <v>934.71540000000005</v>
      </c>
      <c r="BJ33" s="374">
        <v>804.4076</v>
      </c>
      <c r="BK33" s="374">
        <v>580.71759999999995</v>
      </c>
      <c r="BL33" s="374">
        <v>410.89330000000001</v>
      </c>
      <c r="BM33" s="374">
        <v>292.17</v>
      </c>
      <c r="BN33" s="374">
        <v>344.6995</v>
      </c>
      <c r="BO33" s="374">
        <v>469.05669999999998</v>
      </c>
      <c r="BP33" s="374">
        <v>575.92840000000001</v>
      </c>
      <c r="BQ33" s="374">
        <v>644.62490000000003</v>
      </c>
      <c r="BR33" s="374">
        <v>718.56330000000003</v>
      </c>
      <c r="BS33" s="374">
        <v>826.36410000000001</v>
      </c>
      <c r="BT33" s="374">
        <v>883.28819999999996</v>
      </c>
      <c r="BU33" s="374">
        <v>859.07510000000002</v>
      </c>
      <c r="BV33" s="374">
        <v>752.10799999999995</v>
      </c>
    </row>
    <row r="34" spans="1:74" ht="11.1" customHeight="1" x14ac:dyDescent="0.2">
      <c r="A34" s="634" t="s">
        <v>1216</v>
      </c>
      <c r="B34" s="635" t="s">
        <v>1221</v>
      </c>
      <c r="C34" s="259">
        <v>618.38300000000004</v>
      </c>
      <c r="D34" s="259">
        <v>345.66199999999998</v>
      </c>
      <c r="E34" s="259">
        <v>252.518</v>
      </c>
      <c r="F34" s="259">
        <v>309.71899999999999</v>
      </c>
      <c r="G34" s="259">
        <v>438.863</v>
      </c>
      <c r="H34" s="259">
        <v>565.72400000000005</v>
      </c>
      <c r="I34" s="259">
        <v>684.54600000000005</v>
      </c>
      <c r="J34" s="259">
        <v>831.99199999999996</v>
      </c>
      <c r="K34" s="259">
        <v>973.04</v>
      </c>
      <c r="L34" s="259">
        <v>1095.3969999999999</v>
      </c>
      <c r="M34" s="259">
        <v>1091.8340000000001</v>
      </c>
      <c r="N34" s="259">
        <v>988.57600000000002</v>
      </c>
      <c r="O34" s="259">
        <v>764.67499999999995</v>
      </c>
      <c r="P34" s="259">
        <v>608.13900000000001</v>
      </c>
      <c r="Q34" s="259">
        <v>543.495</v>
      </c>
      <c r="R34" s="259">
        <v>566.51300000000003</v>
      </c>
      <c r="S34" s="259">
        <v>671.28399999999999</v>
      </c>
      <c r="T34" s="259">
        <v>763.16099999999994</v>
      </c>
      <c r="U34" s="259">
        <v>834.06399999999996</v>
      </c>
      <c r="V34" s="259">
        <v>920.52800000000002</v>
      </c>
      <c r="W34" s="259">
        <v>1041.7809999999999</v>
      </c>
      <c r="X34" s="259">
        <v>1133.663</v>
      </c>
      <c r="Y34" s="259">
        <v>1112.086</v>
      </c>
      <c r="Z34" s="259">
        <v>905.71100000000001</v>
      </c>
      <c r="AA34" s="259">
        <v>698.42499999999995</v>
      </c>
      <c r="AB34" s="259">
        <v>588.73400000000004</v>
      </c>
      <c r="AC34" s="259">
        <v>476.93900000000002</v>
      </c>
      <c r="AD34" s="259">
        <v>524.35</v>
      </c>
      <c r="AE34" s="259">
        <v>608.79399999999998</v>
      </c>
      <c r="AF34" s="259">
        <v>700.95500000000004</v>
      </c>
      <c r="AG34" s="259">
        <v>763.673</v>
      </c>
      <c r="AH34" s="259">
        <v>868.20500000000004</v>
      </c>
      <c r="AI34" s="259">
        <v>992.73800000000006</v>
      </c>
      <c r="AJ34" s="259">
        <v>1100.5899999999999</v>
      </c>
      <c r="AK34" s="259">
        <v>1053.8789999999999</v>
      </c>
      <c r="AL34" s="259">
        <v>828.77099999999996</v>
      </c>
      <c r="AM34" s="259">
        <v>553.64</v>
      </c>
      <c r="AN34" s="259">
        <v>380.86700000000002</v>
      </c>
      <c r="AO34" s="259">
        <v>261.48</v>
      </c>
      <c r="AP34" s="259">
        <v>234.88900000000001</v>
      </c>
      <c r="AQ34" s="259">
        <v>343.39100000000002</v>
      </c>
      <c r="AR34" s="259">
        <v>458.62099999999998</v>
      </c>
      <c r="AS34" s="259">
        <v>571.33199999999999</v>
      </c>
      <c r="AT34" s="259">
        <v>704.78899999999999</v>
      </c>
      <c r="AU34" s="259">
        <v>846.18700000000001</v>
      </c>
      <c r="AV34" s="259">
        <v>971.39099999999996</v>
      </c>
      <c r="AW34" s="259">
        <v>914</v>
      </c>
      <c r="AX34" s="259">
        <v>783</v>
      </c>
      <c r="AY34" s="374">
        <v>554.58109999999999</v>
      </c>
      <c r="AZ34" s="374">
        <v>373.26339999999999</v>
      </c>
      <c r="BA34" s="374">
        <v>284.57799999999997</v>
      </c>
      <c r="BB34" s="374">
        <v>327.2543</v>
      </c>
      <c r="BC34" s="374">
        <v>446.20089999999999</v>
      </c>
      <c r="BD34" s="374">
        <v>567.64769999999999</v>
      </c>
      <c r="BE34" s="374">
        <v>667.98429999999996</v>
      </c>
      <c r="BF34" s="374">
        <v>798.97519999999997</v>
      </c>
      <c r="BG34" s="374">
        <v>937.30169999999998</v>
      </c>
      <c r="BH34" s="374">
        <v>1042.097</v>
      </c>
      <c r="BI34" s="374">
        <v>989.31330000000003</v>
      </c>
      <c r="BJ34" s="374">
        <v>796.75980000000004</v>
      </c>
      <c r="BK34" s="374">
        <v>538.31359999999995</v>
      </c>
      <c r="BL34" s="374">
        <v>354.4579</v>
      </c>
      <c r="BM34" s="374">
        <v>263.48779999999999</v>
      </c>
      <c r="BN34" s="374">
        <v>303.1533</v>
      </c>
      <c r="BO34" s="374">
        <v>409.5788</v>
      </c>
      <c r="BP34" s="374">
        <v>526.34410000000003</v>
      </c>
      <c r="BQ34" s="374">
        <v>628.88300000000004</v>
      </c>
      <c r="BR34" s="374">
        <v>750.44439999999997</v>
      </c>
      <c r="BS34" s="374">
        <v>869.50080000000003</v>
      </c>
      <c r="BT34" s="374">
        <v>982.83190000000002</v>
      </c>
      <c r="BU34" s="374">
        <v>937.90189999999996</v>
      </c>
      <c r="BV34" s="374">
        <v>751.971</v>
      </c>
    </row>
    <row r="35" spans="1:74" ht="11.1" customHeight="1" x14ac:dyDescent="0.2">
      <c r="A35" s="634" t="s">
        <v>1217</v>
      </c>
      <c r="B35" s="635" t="s">
        <v>1222</v>
      </c>
      <c r="C35" s="259">
        <v>823.44799999999998</v>
      </c>
      <c r="D35" s="259">
        <v>567.50199999999995</v>
      </c>
      <c r="E35" s="259">
        <v>566.25900000000001</v>
      </c>
      <c r="F35" s="259">
        <v>740.80600000000004</v>
      </c>
      <c r="G35" s="259">
        <v>911.67499999999995</v>
      </c>
      <c r="H35" s="259">
        <v>992.96799999999996</v>
      </c>
      <c r="I35" s="259">
        <v>1041.732</v>
      </c>
      <c r="J35" s="259">
        <v>1087.5440000000001</v>
      </c>
      <c r="K35" s="259">
        <v>1198.0239999999999</v>
      </c>
      <c r="L35" s="259">
        <v>1313</v>
      </c>
      <c r="M35" s="259">
        <v>1324.0840000000001</v>
      </c>
      <c r="N35" s="259">
        <v>1295.393</v>
      </c>
      <c r="O35" s="259">
        <v>1089.4359999999999</v>
      </c>
      <c r="P35" s="259">
        <v>1014.478</v>
      </c>
      <c r="Q35" s="259">
        <v>1071.277</v>
      </c>
      <c r="R35" s="259">
        <v>1150.2809999999999</v>
      </c>
      <c r="S35" s="259">
        <v>1227.482</v>
      </c>
      <c r="T35" s="259">
        <v>1226.6369999999999</v>
      </c>
      <c r="U35" s="259">
        <v>1192.9960000000001</v>
      </c>
      <c r="V35" s="259">
        <v>1148.991</v>
      </c>
      <c r="W35" s="259">
        <v>1175.818</v>
      </c>
      <c r="X35" s="259">
        <v>1324.854</v>
      </c>
      <c r="Y35" s="259">
        <v>1351.828</v>
      </c>
      <c r="Z35" s="259">
        <v>1161.9100000000001</v>
      </c>
      <c r="AA35" s="259">
        <v>996.60500000000002</v>
      </c>
      <c r="AB35" s="259">
        <v>972.01</v>
      </c>
      <c r="AC35" s="259">
        <v>937.82</v>
      </c>
      <c r="AD35" s="259">
        <v>1014.331</v>
      </c>
      <c r="AE35" s="259">
        <v>1102.2829999999999</v>
      </c>
      <c r="AF35" s="259">
        <v>1138.6559999999999</v>
      </c>
      <c r="AG35" s="259">
        <v>1101.54</v>
      </c>
      <c r="AH35" s="259">
        <v>1068.3869999999999</v>
      </c>
      <c r="AI35" s="259">
        <v>1137.421</v>
      </c>
      <c r="AJ35" s="259">
        <v>1214.3679999999999</v>
      </c>
      <c r="AK35" s="259">
        <v>1218.71</v>
      </c>
      <c r="AL35" s="259">
        <v>1016.042</v>
      </c>
      <c r="AM35" s="259">
        <v>709.52300000000002</v>
      </c>
      <c r="AN35" s="259">
        <v>615.66200000000003</v>
      </c>
      <c r="AO35" s="259">
        <v>613.89200000000005</v>
      </c>
      <c r="AP35" s="259">
        <v>649.68499999999995</v>
      </c>
      <c r="AQ35" s="259">
        <v>778.46299999999997</v>
      </c>
      <c r="AR35" s="259">
        <v>845.93399999999997</v>
      </c>
      <c r="AS35" s="259">
        <v>814.16399999999999</v>
      </c>
      <c r="AT35" s="259">
        <v>802.75900000000001</v>
      </c>
      <c r="AU35" s="259">
        <v>846.06</v>
      </c>
      <c r="AV35" s="259">
        <v>946.91499999999996</v>
      </c>
      <c r="AW35" s="259">
        <v>905</v>
      </c>
      <c r="AX35" s="259">
        <v>872.42857143000003</v>
      </c>
      <c r="AY35" s="374">
        <v>689.39729999999997</v>
      </c>
      <c r="AZ35" s="374">
        <v>589.02179999999998</v>
      </c>
      <c r="BA35" s="374">
        <v>619.47149999999999</v>
      </c>
      <c r="BB35" s="374">
        <v>729.93529999999998</v>
      </c>
      <c r="BC35" s="374">
        <v>876.61189999999999</v>
      </c>
      <c r="BD35" s="374">
        <v>955.16359999999997</v>
      </c>
      <c r="BE35" s="374">
        <v>964.31809999999996</v>
      </c>
      <c r="BF35" s="374">
        <v>954.95439999999996</v>
      </c>
      <c r="BG35" s="374">
        <v>1056.7840000000001</v>
      </c>
      <c r="BH35" s="374">
        <v>1193.088</v>
      </c>
      <c r="BI35" s="374">
        <v>1207.079</v>
      </c>
      <c r="BJ35" s="374">
        <v>1079.4390000000001</v>
      </c>
      <c r="BK35" s="374">
        <v>879.28399999999999</v>
      </c>
      <c r="BL35" s="374">
        <v>747.73099999999999</v>
      </c>
      <c r="BM35" s="374">
        <v>758.1146</v>
      </c>
      <c r="BN35" s="374">
        <v>835.63260000000002</v>
      </c>
      <c r="BO35" s="374">
        <v>967.9452</v>
      </c>
      <c r="BP35" s="374">
        <v>1025.0250000000001</v>
      </c>
      <c r="BQ35" s="374">
        <v>1016.46</v>
      </c>
      <c r="BR35" s="374">
        <v>1025.241</v>
      </c>
      <c r="BS35" s="374">
        <v>1108.4000000000001</v>
      </c>
      <c r="BT35" s="374">
        <v>1218.2239999999999</v>
      </c>
      <c r="BU35" s="374">
        <v>1229.1679999999999</v>
      </c>
      <c r="BV35" s="374">
        <v>1099.115</v>
      </c>
    </row>
    <row r="36" spans="1:74" ht="11.1" customHeight="1" x14ac:dyDescent="0.2">
      <c r="A36" s="634" t="s">
        <v>1218</v>
      </c>
      <c r="B36" s="734" t="s">
        <v>1223</v>
      </c>
      <c r="C36" s="259">
        <v>130.96600000000001</v>
      </c>
      <c r="D36" s="259">
        <v>115.88200000000001</v>
      </c>
      <c r="E36" s="259">
        <v>113.34099999999999</v>
      </c>
      <c r="F36" s="259">
        <v>116.13200000000001</v>
      </c>
      <c r="G36" s="259">
        <v>135.19300000000001</v>
      </c>
      <c r="H36" s="259">
        <v>154.61099999999999</v>
      </c>
      <c r="I36" s="259">
        <v>171.815</v>
      </c>
      <c r="J36" s="259">
        <v>187.11600000000001</v>
      </c>
      <c r="K36" s="259">
        <v>203.226</v>
      </c>
      <c r="L36" s="259">
        <v>214.69200000000001</v>
      </c>
      <c r="M36" s="259">
        <v>207.32300000000001</v>
      </c>
      <c r="N36" s="259">
        <v>185.72900000000001</v>
      </c>
      <c r="O36" s="259">
        <v>155.61799999999999</v>
      </c>
      <c r="P36" s="259">
        <v>143.12899999999999</v>
      </c>
      <c r="Q36" s="259">
        <v>144.05600000000001</v>
      </c>
      <c r="R36" s="259">
        <v>151.738</v>
      </c>
      <c r="S36" s="259">
        <v>176.251</v>
      </c>
      <c r="T36" s="259">
        <v>196.01300000000001</v>
      </c>
      <c r="U36" s="259">
        <v>207.988</v>
      </c>
      <c r="V36" s="259">
        <v>218.798</v>
      </c>
      <c r="W36" s="259">
        <v>232.21700000000001</v>
      </c>
      <c r="X36" s="259">
        <v>248.10900000000001</v>
      </c>
      <c r="Y36" s="259">
        <v>251.25299999999999</v>
      </c>
      <c r="Z36" s="259">
        <v>204.43600000000001</v>
      </c>
      <c r="AA36" s="259">
        <v>159.19999999999999</v>
      </c>
      <c r="AB36" s="259">
        <v>140.52500000000001</v>
      </c>
      <c r="AC36" s="259">
        <v>141.654</v>
      </c>
      <c r="AD36" s="259">
        <v>151.00299999999999</v>
      </c>
      <c r="AE36" s="259">
        <v>166.70099999999999</v>
      </c>
      <c r="AF36" s="259">
        <v>183.84100000000001</v>
      </c>
      <c r="AG36" s="259">
        <v>197.392</v>
      </c>
      <c r="AH36" s="259">
        <v>201.68199999999999</v>
      </c>
      <c r="AI36" s="259">
        <v>218.381</v>
      </c>
      <c r="AJ36" s="259">
        <v>220.62</v>
      </c>
      <c r="AK36" s="259">
        <v>220.64</v>
      </c>
      <c r="AL36" s="259">
        <v>176.93100000000001</v>
      </c>
      <c r="AM36" s="259">
        <v>135.05099999999999</v>
      </c>
      <c r="AN36" s="259">
        <v>100.727</v>
      </c>
      <c r="AO36" s="259">
        <v>86.992000000000004</v>
      </c>
      <c r="AP36" s="259">
        <v>91.147999999999996</v>
      </c>
      <c r="AQ36" s="259">
        <v>119.562</v>
      </c>
      <c r="AR36" s="259">
        <v>139.715</v>
      </c>
      <c r="AS36" s="259">
        <v>147.77699999999999</v>
      </c>
      <c r="AT36" s="259">
        <v>163.14099999999999</v>
      </c>
      <c r="AU36" s="259">
        <v>178.88499999999999</v>
      </c>
      <c r="AV36" s="259">
        <v>183</v>
      </c>
      <c r="AW36" s="259">
        <v>168</v>
      </c>
      <c r="AX36" s="259">
        <v>140.57142856999999</v>
      </c>
      <c r="AY36" s="374">
        <v>104.9144</v>
      </c>
      <c r="AZ36" s="374">
        <v>89.417550000000006</v>
      </c>
      <c r="BA36" s="374">
        <v>84.619140000000002</v>
      </c>
      <c r="BB36" s="374">
        <v>94.015150000000006</v>
      </c>
      <c r="BC36" s="374">
        <v>113.2984</v>
      </c>
      <c r="BD36" s="374">
        <v>133.4393</v>
      </c>
      <c r="BE36" s="374">
        <v>149.84200000000001</v>
      </c>
      <c r="BF36" s="374">
        <v>164.04669999999999</v>
      </c>
      <c r="BG36" s="374">
        <v>180.8569</v>
      </c>
      <c r="BH36" s="374">
        <v>191.94649999999999</v>
      </c>
      <c r="BI36" s="374">
        <v>187.25479999999999</v>
      </c>
      <c r="BJ36" s="374">
        <v>152.38999999999999</v>
      </c>
      <c r="BK36" s="374">
        <v>124.58</v>
      </c>
      <c r="BL36" s="374">
        <v>112.75790000000001</v>
      </c>
      <c r="BM36" s="374">
        <v>109.2941</v>
      </c>
      <c r="BN36" s="374">
        <v>118.1091</v>
      </c>
      <c r="BO36" s="374">
        <v>135.93629999999999</v>
      </c>
      <c r="BP36" s="374">
        <v>154.16980000000001</v>
      </c>
      <c r="BQ36" s="374">
        <v>168.37729999999999</v>
      </c>
      <c r="BR36" s="374">
        <v>180.2561</v>
      </c>
      <c r="BS36" s="374">
        <v>194.67250000000001</v>
      </c>
      <c r="BT36" s="374">
        <v>203.26249999999999</v>
      </c>
      <c r="BU36" s="374">
        <v>196.214</v>
      </c>
      <c r="BV36" s="374">
        <v>159.2381</v>
      </c>
    </row>
    <row r="37" spans="1:74" ht="11.1" customHeight="1" x14ac:dyDescent="0.2">
      <c r="A37" s="634" t="s">
        <v>1219</v>
      </c>
      <c r="B37" s="734" t="s">
        <v>1224</v>
      </c>
      <c r="C37" s="259">
        <v>275.97699999999998</v>
      </c>
      <c r="D37" s="259">
        <v>273.15100000000001</v>
      </c>
      <c r="E37" s="259">
        <v>275.67700000000002</v>
      </c>
      <c r="F37" s="259">
        <v>293.55700000000002</v>
      </c>
      <c r="G37" s="259">
        <v>325.45600000000002</v>
      </c>
      <c r="H37" s="259">
        <v>335.995</v>
      </c>
      <c r="I37" s="259">
        <v>344.21499999999997</v>
      </c>
      <c r="J37" s="259">
        <v>347.827</v>
      </c>
      <c r="K37" s="259">
        <v>358.94099999999997</v>
      </c>
      <c r="L37" s="259">
        <v>379.50099999999998</v>
      </c>
      <c r="M37" s="259">
        <v>368.875</v>
      </c>
      <c r="N37" s="259">
        <v>319.74</v>
      </c>
      <c r="O37" s="259">
        <v>276.19600000000003</v>
      </c>
      <c r="P37" s="259">
        <v>262.56599999999997</v>
      </c>
      <c r="Q37" s="259">
        <v>265.79199999999997</v>
      </c>
      <c r="R37" s="259">
        <v>286.99299999999999</v>
      </c>
      <c r="S37" s="259">
        <v>305.68099999999998</v>
      </c>
      <c r="T37" s="259">
        <v>315.78899999999999</v>
      </c>
      <c r="U37" s="259">
        <v>316.16399999999999</v>
      </c>
      <c r="V37" s="259">
        <v>314.524</v>
      </c>
      <c r="W37" s="259">
        <v>321.43799999999999</v>
      </c>
      <c r="X37" s="259">
        <v>331.21899999999999</v>
      </c>
      <c r="Y37" s="259">
        <v>328.428</v>
      </c>
      <c r="Z37" s="259">
        <v>271.43599999999998</v>
      </c>
      <c r="AA37" s="259">
        <v>209.80699999999999</v>
      </c>
      <c r="AB37" s="259">
        <v>200.87700000000001</v>
      </c>
      <c r="AC37" s="259">
        <v>218.946</v>
      </c>
      <c r="AD37" s="259">
        <v>238.01499999999999</v>
      </c>
      <c r="AE37" s="259">
        <v>270.23899999999998</v>
      </c>
      <c r="AF37" s="259">
        <v>288.37700000000001</v>
      </c>
      <c r="AG37" s="259">
        <v>295.416</v>
      </c>
      <c r="AH37" s="259">
        <v>297.19600000000003</v>
      </c>
      <c r="AI37" s="259">
        <v>313.89800000000002</v>
      </c>
      <c r="AJ37" s="259">
        <v>317.75</v>
      </c>
      <c r="AK37" s="259">
        <v>311.49900000000002</v>
      </c>
      <c r="AL37" s="259">
        <v>264.43200000000002</v>
      </c>
      <c r="AM37" s="259">
        <v>216.35599999999999</v>
      </c>
      <c r="AN37" s="259">
        <v>181.286</v>
      </c>
      <c r="AO37" s="259">
        <v>168.87299999999999</v>
      </c>
      <c r="AP37" s="259">
        <v>190.017</v>
      </c>
      <c r="AQ37" s="259">
        <v>226.291</v>
      </c>
      <c r="AR37" s="259">
        <v>253.24600000000001</v>
      </c>
      <c r="AS37" s="259">
        <v>244.18799999999999</v>
      </c>
      <c r="AT37" s="259">
        <v>246.06700000000001</v>
      </c>
      <c r="AU37" s="259">
        <v>263.00299999999999</v>
      </c>
      <c r="AV37" s="259">
        <v>263.791</v>
      </c>
      <c r="AW37" s="259">
        <v>253</v>
      </c>
      <c r="AX37" s="259">
        <v>213.14285713999999</v>
      </c>
      <c r="AY37" s="374">
        <v>155.3228</v>
      </c>
      <c r="AZ37" s="374">
        <v>134.65530000000001</v>
      </c>
      <c r="BA37" s="374">
        <v>148.01159999999999</v>
      </c>
      <c r="BB37" s="374">
        <v>181.61269999999999</v>
      </c>
      <c r="BC37" s="374">
        <v>231.60499999999999</v>
      </c>
      <c r="BD37" s="374">
        <v>269.7038</v>
      </c>
      <c r="BE37" s="374">
        <v>284.73140000000001</v>
      </c>
      <c r="BF37" s="374">
        <v>288.28750000000002</v>
      </c>
      <c r="BG37" s="374">
        <v>307.50119999999998</v>
      </c>
      <c r="BH37" s="374">
        <v>321.99590000000001</v>
      </c>
      <c r="BI37" s="374">
        <v>319.49360000000001</v>
      </c>
      <c r="BJ37" s="374">
        <v>273.24040000000002</v>
      </c>
      <c r="BK37" s="374">
        <v>213.47800000000001</v>
      </c>
      <c r="BL37" s="374">
        <v>185.75970000000001</v>
      </c>
      <c r="BM37" s="374">
        <v>191.4717</v>
      </c>
      <c r="BN37" s="374">
        <v>218.4708</v>
      </c>
      <c r="BO37" s="374">
        <v>262.50319999999999</v>
      </c>
      <c r="BP37" s="374">
        <v>295.43970000000002</v>
      </c>
      <c r="BQ37" s="374">
        <v>305.97770000000003</v>
      </c>
      <c r="BR37" s="374">
        <v>305.6671</v>
      </c>
      <c r="BS37" s="374">
        <v>321.8818</v>
      </c>
      <c r="BT37" s="374">
        <v>333.9425</v>
      </c>
      <c r="BU37" s="374">
        <v>329.1123</v>
      </c>
      <c r="BV37" s="374">
        <v>280.6902</v>
      </c>
    </row>
    <row r="38" spans="1:74" ht="11.1" customHeight="1" x14ac:dyDescent="0.2">
      <c r="A38" s="634" t="s">
        <v>1225</v>
      </c>
      <c r="B38" s="733" t="s">
        <v>553</v>
      </c>
      <c r="C38" s="255">
        <v>24.811</v>
      </c>
      <c r="D38" s="255">
        <v>24.626000000000001</v>
      </c>
      <c r="E38" s="255">
        <v>24.390999999999998</v>
      </c>
      <c r="F38" s="255">
        <v>24.207999999999998</v>
      </c>
      <c r="G38" s="255">
        <v>24.279</v>
      </c>
      <c r="H38" s="255">
        <v>24.356999999999999</v>
      </c>
      <c r="I38" s="255">
        <v>24.527999999999999</v>
      </c>
      <c r="J38" s="255">
        <v>24.635000000000002</v>
      </c>
      <c r="K38" s="255">
        <v>24.542999999999999</v>
      </c>
      <c r="L38" s="255">
        <v>24.594999999999999</v>
      </c>
      <c r="M38" s="255">
        <v>24.460999999999999</v>
      </c>
      <c r="N38" s="255">
        <v>24.318999999999999</v>
      </c>
      <c r="O38" s="255">
        <v>24.295000000000002</v>
      </c>
      <c r="P38" s="255">
        <v>24.79</v>
      </c>
      <c r="Q38" s="255">
        <v>25.241</v>
      </c>
      <c r="R38" s="255">
        <v>26.681999999999999</v>
      </c>
      <c r="S38" s="255">
        <v>28.638999999999999</v>
      </c>
      <c r="T38" s="255">
        <v>30.108000000000001</v>
      </c>
      <c r="U38" s="255">
        <v>32.084000000000003</v>
      </c>
      <c r="V38" s="255">
        <v>34.081000000000003</v>
      </c>
      <c r="W38" s="255">
        <v>35.558999999999997</v>
      </c>
      <c r="X38" s="255">
        <v>35.262999999999998</v>
      </c>
      <c r="Y38" s="255">
        <v>34.392000000000003</v>
      </c>
      <c r="Z38" s="255">
        <v>32.601999999999997</v>
      </c>
      <c r="AA38" s="255">
        <v>30.388999999999999</v>
      </c>
      <c r="AB38" s="255">
        <v>28.981000000000002</v>
      </c>
      <c r="AC38" s="255">
        <v>27.408999999999999</v>
      </c>
      <c r="AD38" s="255">
        <v>28.484999999999999</v>
      </c>
      <c r="AE38" s="255">
        <v>30.01</v>
      </c>
      <c r="AF38" s="255">
        <v>32.118000000000002</v>
      </c>
      <c r="AG38" s="255">
        <v>34.540999999999997</v>
      </c>
      <c r="AH38" s="255">
        <v>37.018000000000001</v>
      </c>
      <c r="AI38" s="255">
        <v>38.642000000000003</v>
      </c>
      <c r="AJ38" s="255">
        <v>39.118000000000002</v>
      </c>
      <c r="AK38" s="255">
        <v>37.497</v>
      </c>
      <c r="AL38" s="255">
        <v>36.188000000000002</v>
      </c>
      <c r="AM38" s="255">
        <v>33.628999999999998</v>
      </c>
      <c r="AN38" s="255">
        <v>31.640999999999998</v>
      </c>
      <c r="AO38" s="255">
        <v>30.620999999999999</v>
      </c>
      <c r="AP38" s="255">
        <v>30.597000000000001</v>
      </c>
      <c r="AQ38" s="255">
        <v>31.452999999999999</v>
      </c>
      <c r="AR38" s="255">
        <v>33.203000000000003</v>
      </c>
      <c r="AS38" s="255">
        <v>35.064999999999998</v>
      </c>
      <c r="AT38" s="255">
        <v>36.859000000000002</v>
      </c>
      <c r="AU38" s="255">
        <v>38.396000000000001</v>
      </c>
      <c r="AV38" s="255">
        <v>39.137999999999998</v>
      </c>
      <c r="AW38" s="255">
        <v>37.517000000000003</v>
      </c>
      <c r="AX38" s="255">
        <v>36.207999999999998</v>
      </c>
      <c r="AY38" s="342">
        <v>36.207999999999998</v>
      </c>
      <c r="AZ38" s="342">
        <v>36.207999999999998</v>
      </c>
      <c r="BA38" s="342">
        <v>36.207999999999998</v>
      </c>
      <c r="BB38" s="342">
        <v>36.207999999999998</v>
      </c>
      <c r="BC38" s="342">
        <v>36.207999999999998</v>
      </c>
      <c r="BD38" s="342">
        <v>36.207999999999998</v>
      </c>
      <c r="BE38" s="342">
        <v>36.207999999999998</v>
      </c>
      <c r="BF38" s="342">
        <v>36.207999999999998</v>
      </c>
      <c r="BG38" s="342">
        <v>36.207999999999998</v>
      </c>
      <c r="BH38" s="342">
        <v>36.207999999999998</v>
      </c>
      <c r="BI38" s="342">
        <v>36.207999999999998</v>
      </c>
      <c r="BJ38" s="342">
        <v>36.207999999999998</v>
      </c>
      <c r="BK38" s="342">
        <v>36.207999999999998</v>
      </c>
      <c r="BL38" s="342">
        <v>36.207999999999998</v>
      </c>
      <c r="BM38" s="342">
        <v>36.207999999999998</v>
      </c>
      <c r="BN38" s="342">
        <v>36.207999999999998</v>
      </c>
      <c r="BO38" s="342">
        <v>36.207999999999998</v>
      </c>
      <c r="BP38" s="342">
        <v>36.207999999999998</v>
      </c>
      <c r="BQ38" s="342">
        <v>36.207999999999998</v>
      </c>
      <c r="BR38" s="342">
        <v>36.207999999999998</v>
      </c>
      <c r="BS38" s="342">
        <v>36.207999999999998</v>
      </c>
      <c r="BT38" s="342">
        <v>36.207999999999998</v>
      </c>
      <c r="BU38" s="342">
        <v>36.207999999999998</v>
      </c>
      <c r="BV38" s="342">
        <v>36.207999999999998</v>
      </c>
    </row>
    <row r="39" spans="1:74" s="283" customFormat="1" ht="11.1" customHeight="1" x14ac:dyDescent="0.2">
      <c r="A39" s="76"/>
      <c r="B39" s="281"/>
      <c r="C39" s="282"/>
      <c r="D39" s="282"/>
      <c r="E39" s="282"/>
      <c r="F39" s="282"/>
      <c r="G39" s="282"/>
      <c r="H39" s="282"/>
      <c r="I39" s="282"/>
      <c r="J39" s="282"/>
      <c r="K39" s="282"/>
      <c r="L39" s="282"/>
      <c r="M39" s="282"/>
      <c r="N39" s="282"/>
      <c r="O39" s="282"/>
      <c r="P39" s="282"/>
      <c r="Q39" s="282"/>
      <c r="R39" s="282"/>
      <c r="S39" s="282"/>
      <c r="T39" s="282"/>
      <c r="U39" s="282"/>
      <c r="V39" s="282"/>
      <c r="W39" s="282"/>
      <c r="X39" s="282"/>
      <c r="Y39" s="282"/>
      <c r="Z39" s="282"/>
      <c r="AA39" s="282"/>
      <c r="AB39" s="282"/>
      <c r="AC39" s="282"/>
      <c r="AD39" s="282"/>
      <c r="AE39" s="282"/>
      <c r="AF39" s="282"/>
      <c r="AG39" s="282"/>
      <c r="AH39" s="282"/>
      <c r="AI39" s="282"/>
      <c r="AJ39" s="282"/>
      <c r="AK39" s="282"/>
      <c r="AL39" s="282"/>
      <c r="AM39" s="282"/>
      <c r="AN39" s="282"/>
      <c r="AO39" s="282"/>
      <c r="AP39" s="282"/>
      <c r="AQ39" s="282"/>
      <c r="AR39" s="282"/>
      <c r="AS39" s="282"/>
      <c r="AT39" s="282"/>
      <c r="AU39" s="282"/>
      <c r="AV39" s="282"/>
      <c r="AW39" s="282"/>
      <c r="AX39" s="282"/>
      <c r="AY39" s="282"/>
      <c r="AZ39" s="282"/>
      <c r="BA39" s="282"/>
      <c r="BB39" s="282"/>
      <c r="BC39" s="282"/>
      <c r="BD39" s="282"/>
      <c r="BE39" s="282"/>
      <c r="BF39" s="282"/>
      <c r="BG39" s="282"/>
      <c r="BH39" s="395"/>
      <c r="BI39" s="395"/>
      <c r="BJ39" s="395"/>
      <c r="BK39" s="395"/>
      <c r="BL39" s="395"/>
      <c r="BM39" s="395"/>
      <c r="BN39" s="395"/>
      <c r="BO39" s="395"/>
      <c r="BP39" s="395"/>
      <c r="BQ39" s="395"/>
      <c r="BR39" s="395"/>
      <c r="BS39" s="395"/>
      <c r="BT39" s="395"/>
      <c r="BU39" s="395"/>
      <c r="BV39" s="395"/>
    </row>
    <row r="40" spans="1:74" s="283" customFormat="1" ht="12" customHeight="1" x14ac:dyDescent="0.2">
      <c r="A40" s="76"/>
      <c r="B40" s="802" t="s">
        <v>1011</v>
      </c>
      <c r="C40" s="799"/>
      <c r="D40" s="799"/>
      <c r="E40" s="799"/>
      <c r="F40" s="799"/>
      <c r="G40" s="799"/>
      <c r="H40" s="799"/>
      <c r="I40" s="799"/>
      <c r="J40" s="799"/>
      <c r="K40" s="799"/>
      <c r="L40" s="799"/>
      <c r="M40" s="799"/>
      <c r="N40" s="799"/>
      <c r="O40" s="799"/>
      <c r="P40" s="799"/>
      <c r="Q40" s="799"/>
      <c r="AY40" s="526"/>
      <c r="AZ40" s="526"/>
      <c r="BA40" s="526"/>
      <c r="BB40" s="526"/>
      <c r="BC40" s="526"/>
      <c r="BD40" s="669"/>
      <c r="BE40" s="669"/>
      <c r="BF40" s="669"/>
      <c r="BG40" s="526"/>
      <c r="BH40" s="526"/>
      <c r="BI40" s="526"/>
      <c r="BJ40" s="526"/>
    </row>
    <row r="41" spans="1:74" s="449" customFormat="1" ht="12" customHeight="1" x14ac:dyDescent="0.2">
      <c r="A41" s="448"/>
      <c r="B41" s="824" t="s">
        <v>1062</v>
      </c>
      <c r="C41" s="789"/>
      <c r="D41" s="789"/>
      <c r="E41" s="789"/>
      <c r="F41" s="789"/>
      <c r="G41" s="789"/>
      <c r="H41" s="789"/>
      <c r="I41" s="789"/>
      <c r="J41" s="789"/>
      <c r="K41" s="789"/>
      <c r="L41" s="789"/>
      <c r="M41" s="789"/>
      <c r="N41" s="789"/>
      <c r="O41" s="789"/>
      <c r="P41" s="789"/>
      <c r="Q41" s="785"/>
      <c r="AY41" s="527"/>
      <c r="AZ41" s="527"/>
      <c r="BA41" s="527"/>
      <c r="BB41" s="646"/>
      <c r="BC41" s="527"/>
      <c r="BD41" s="670"/>
      <c r="BE41" s="670"/>
      <c r="BF41" s="670"/>
      <c r="BG41" s="527"/>
      <c r="BH41" s="527"/>
      <c r="BI41" s="527"/>
      <c r="BJ41" s="527"/>
    </row>
    <row r="42" spans="1:74" s="449" customFormat="1" ht="12" customHeight="1" x14ac:dyDescent="0.2">
      <c r="A42" s="448"/>
      <c r="B42" s="833" t="s">
        <v>1066</v>
      </c>
      <c r="C42" s="789"/>
      <c r="D42" s="789"/>
      <c r="E42" s="789"/>
      <c r="F42" s="789"/>
      <c r="G42" s="789"/>
      <c r="H42" s="789"/>
      <c r="I42" s="789"/>
      <c r="J42" s="789"/>
      <c r="K42" s="789"/>
      <c r="L42" s="789"/>
      <c r="M42" s="789"/>
      <c r="N42" s="789"/>
      <c r="O42" s="789"/>
      <c r="P42" s="789"/>
      <c r="Q42" s="785"/>
      <c r="Y42" s="735"/>
      <c r="Z42" s="735"/>
      <c r="AA42" s="735"/>
      <c r="AB42" s="735"/>
      <c r="AY42" s="527"/>
      <c r="AZ42" s="527"/>
      <c r="BA42" s="527"/>
      <c r="BB42" s="527"/>
      <c r="BC42" s="527"/>
      <c r="BD42" s="670"/>
      <c r="BE42" s="670"/>
      <c r="BF42" s="670"/>
      <c r="BG42" s="527"/>
      <c r="BH42" s="527"/>
      <c r="BI42" s="527"/>
      <c r="BJ42" s="527"/>
    </row>
    <row r="43" spans="1:74" s="449" customFormat="1" ht="12" customHeight="1" x14ac:dyDescent="0.2">
      <c r="A43" s="448"/>
      <c r="B43" s="833" t="s">
        <v>1067</v>
      </c>
      <c r="C43" s="789"/>
      <c r="D43" s="789"/>
      <c r="E43" s="789"/>
      <c r="F43" s="789"/>
      <c r="G43" s="789"/>
      <c r="H43" s="789"/>
      <c r="I43" s="789"/>
      <c r="J43" s="789"/>
      <c r="K43" s="789"/>
      <c r="L43" s="789"/>
      <c r="M43" s="789"/>
      <c r="N43" s="789"/>
      <c r="O43" s="789"/>
      <c r="P43" s="789"/>
      <c r="Q43" s="785"/>
      <c r="AY43" s="527"/>
      <c r="AZ43" s="527"/>
      <c r="BA43" s="527"/>
      <c r="BB43" s="527"/>
      <c r="BC43" s="527"/>
      <c r="BD43" s="670"/>
      <c r="BE43" s="670"/>
      <c r="BF43" s="670"/>
      <c r="BG43" s="527"/>
      <c r="BH43" s="527"/>
      <c r="BI43" s="527"/>
      <c r="BJ43" s="527"/>
    </row>
    <row r="44" spans="1:74" s="449" customFormat="1" ht="12" customHeight="1" x14ac:dyDescent="0.2">
      <c r="A44" s="448"/>
      <c r="B44" s="831" t="s">
        <v>1226</v>
      </c>
      <c r="C44" s="785"/>
      <c r="D44" s="785"/>
      <c r="E44" s="785"/>
      <c r="F44" s="785"/>
      <c r="G44" s="785"/>
      <c r="H44" s="785"/>
      <c r="I44" s="785"/>
      <c r="J44" s="785"/>
      <c r="K44" s="785"/>
      <c r="L44" s="785"/>
      <c r="M44" s="785"/>
      <c r="N44" s="785"/>
      <c r="O44" s="785"/>
      <c r="P44" s="785"/>
      <c r="Q44" s="785"/>
      <c r="AY44" s="527"/>
      <c r="AZ44" s="527"/>
      <c r="BA44" s="527"/>
      <c r="BB44" s="527"/>
      <c r="BC44" s="527"/>
      <c r="BD44" s="670"/>
      <c r="BE44" s="670"/>
      <c r="BF44" s="670"/>
      <c r="BG44" s="527"/>
      <c r="BH44" s="527"/>
      <c r="BI44" s="527"/>
      <c r="BJ44" s="527"/>
    </row>
    <row r="45" spans="1:74" s="449" customFormat="1" ht="12" customHeight="1" x14ac:dyDescent="0.2">
      <c r="A45" s="448"/>
      <c r="B45" s="788" t="s">
        <v>1036</v>
      </c>
      <c r="C45" s="789"/>
      <c r="D45" s="789"/>
      <c r="E45" s="789"/>
      <c r="F45" s="789"/>
      <c r="G45" s="789"/>
      <c r="H45" s="789"/>
      <c r="I45" s="789"/>
      <c r="J45" s="789"/>
      <c r="K45" s="789"/>
      <c r="L45" s="789"/>
      <c r="M45" s="789"/>
      <c r="N45" s="789"/>
      <c r="O45" s="789"/>
      <c r="P45" s="789"/>
      <c r="Q45" s="785"/>
      <c r="AY45" s="527"/>
      <c r="AZ45" s="527"/>
      <c r="BA45" s="527"/>
      <c r="BB45" s="527"/>
      <c r="BC45" s="527"/>
      <c r="BD45" s="670"/>
      <c r="BE45" s="670"/>
      <c r="BF45" s="670"/>
      <c r="BG45" s="527"/>
      <c r="BH45" s="527"/>
      <c r="BI45" s="527"/>
      <c r="BJ45" s="527"/>
    </row>
    <row r="46" spans="1:74" s="449" customFormat="1" ht="12" customHeight="1" x14ac:dyDescent="0.2">
      <c r="A46" s="448"/>
      <c r="B46" s="832" t="s">
        <v>1071</v>
      </c>
      <c r="C46" s="832"/>
      <c r="D46" s="832"/>
      <c r="E46" s="832"/>
      <c r="F46" s="832"/>
      <c r="G46" s="832"/>
      <c r="H46" s="832"/>
      <c r="I46" s="832"/>
      <c r="J46" s="832"/>
      <c r="K46" s="832"/>
      <c r="L46" s="832"/>
      <c r="M46" s="832"/>
      <c r="N46" s="832"/>
      <c r="O46" s="832"/>
      <c r="P46" s="832"/>
      <c r="Q46" s="785"/>
      <c r="AY46" s="527"/>
      <c r="AZ46" s="527"/>
      <c r="BA46" s="527"/>
      <c r="BB46" s="527"/>
      <c r="BC46" s="527"/>
      <c r="BD46" s="670"/>
      <c r="BE46" s="670"/>
      <c r="BF46" s="670"/>
      <c r="BG46" s="527"/>
      <c r="BH46" s="527"/>
      <c r="BI46" s="527"/>
      <c r="BJ46" s="527"/>
    </row>
    <row r="47" spans="1:74" s="449" customFormat="1" ht="22.35" customHeight="1" x14ac:dyDescent="0.2">
      <c r="A47" s="448"/>
      <c r="B47" s="788" t="s">
        <v>1072</v>
      </c>
      <c r="C47" s="789"/>
      <c r="D47" s="789"/>
      <c r="E47" s="789"/>
      <c r="F47" s="789"/>
      <c r="G47" s="789"/>
      <c r="H47" s="789"/>
      <c r="I47" s="789"/>
      <c r="J47" s="789"/>
      <c r="K47" s="789"/>
      <c r="L47" s="789"/>
      <c r="M47" s="789"/>
      <c r="N47" s="789"/>
      <c r="O47" s="789"/>
      <c r="P47" s="789"/>
      <c r="Q47" s="785"/>
      <c r="AY47" s="527"/>
      <c r="AZ47" s="527"/>
      <c r="BA47" s="527"/>
      <c r="BB47" s="527"/>
      <c r="BC47" s="527"/>
      <c r="BD47" s="670"/>
      <c r="BE47" s="670"/>
      <c r="BF47" s="670"/>
      <c r="BG47" s="527"/>
      <c r="BH47" s="527"/>
      <c r="BI47" s="527"/>
      <c r="BJ47" s="527"/>
    </row>
    <row r="48" spans="1:74" s="449" customFormat="1" ht="12" customHeight="1" x14ac:dyDescent="0.2">
      <c r="A48" s="448"/>
      <c r="B48" s="783" t="s">
        <v>1040</v>
      </c>
      <c r="C48" s="784"/>
      <c r="D48" s="784"/>
      <c r="E48" s="784"/>
      <c r="F48" s="784"/>
      <c r="G48" s="784"/>
      <c r="H48" s="784"/>
      <c r="I48" s="784"/>
      <c r="J48" s="784"/>
      <c r="K48" s="784"/>
      <c r="L48" s="784"/>
      <c r="M48" s="784"/>
      <c r="N48" s="784"/>
      <c r="O48" s="784"/>
      <c r="P48" s="784"/>
      <c r="Q48" s="785"/>
      <c r="AY48" s="527"/>
      <c r="AZ48" s="527"/>
      <c r="BA48" s="527"/>
      <c r="BB48" s="527"/>
      <c r="BC48" s="527"/>
      <c r="BD48" s="670"/>
      <c r="BE48" s="670"/>
      <c r="BF48" s="670"/>
      <c r="BG48" s="527"/>
      <c r="BH48" s="527"/>
      <c r="BI48" s="527"/>
      <c r="BJ48" s="527"/>
    </row>
    <row r="49" spans="1:74" s="450" customFormat="1" ht="12" customHeight="1" x14ac:dyDescent="0.2">
      <c r="A49" s="436"/>
      <c r="B49" s="805" t="s">
        <v>1138</v>
      </c>
      <c r="C49" s="785"/>
      <c r="D49" s="785"/>
      <c r="E49" s="785"/>
      <c r="F49" s="785"/>
      <c r="G49" s="785"/>
      <c r="H49" s="785"/>
      <c r="I49" s="785"/>
      <c r="J49" s="785"/>
      <c r="K49" s="785"/>
      <c r="L49" s="785"/>
      <c r="M49" s="785"/>
      <c r="N49" s="785"/>
      <c r="O49" s="785"/>
      <c r="P49" s="785"/>
      <c r="Q49" s="785"/>
      <c r="AY49" s="528"/>
      <c r="AZ49" s="528"/>
      <c r="BA49" s="528"/>
      <c r="BB49" s="528"/>
      <c r="BC49" s="528"/>
      <c r="BD49" s="671"/>
      <c r="BE49" s="671"/>
      <c r="BF49" s="671"/>
      <c r="BG49" s="528"/>
      <c r="BH49" s="528"/>
      <c r="BI49" s="528"/>
      <c r="BJ49" s="528"/>
    </row>
    <row r="50" spans="1:74" x14ac:dyDescent="0.2">
      <c r="BK50" s="396"/>
      <c r="BL50" s="396"/>
      <c r="BM50" s="396"/>
      <c r="BN50" s="396"/>
      <c r="BO50" s="396"/>
      <c r="BP50" s="396"/>
      <c r="BQ50" s="396"/>
      <c r="BR50" s="396"/>
      <c r="BS50" s="396"/>
      <c r="BT50" s="396"/>
      <c r="BU50" s="396"/>
      <c r="BV50" s="396"/>
    </row>
    <row r="51" spans="1:74" x14ac:dyDescent="0.2">
      <c r="BK51" s="396"/>
      <c r="BL51" s="396"/>
      <c r="BM51" s="396"/>
      <c r="BN51" s="396"/>
      <c r="BO51" s="396"/>
      <c r="BP51" s="396"/>
      <c r="BQ51" s="396"/>
      <c r="BR51" s="396"/>
      <c r="BS51" s="396"/>
      <c r="BT51" s="396"/>
      <c r="BU51" s="396"/>
      <c r="BV51" s="396"/>
    </row>
    <row r="52" spans="1:74" x14ac:dyDescent="0.2">
      <c r="BK52" s="396"/>
      <c r="BL52" s="396"/>
      <c r="BM52" s="396"/>
      <c r="BN52" s="396"/>
      <c r="BO52" s="396"/>
      <c r="BP52" s="396"/>
      <c r="BQ52" s="396"/>
      <c r="BR52" s="396"/>
      <c r="BS52" s="396"/>
      <c r="BT52" s="396"/>
      <c r="BU52" s="396"/>
      <c r="BV52" s="396"/>
    </row>
    <row r="53" spans="1:74" x14ac:dyDescent="0.2">
      <c r="BK53" s="396"/>
      <c r="BL53" s="396"/>
      <c r="BM53" s="396"/>
      <c r="BN53" s="396"/>
      <c r="BO53" s="396"/>
      <c r="BP53" s="396"/>
      <c r="BQ53" s="396"/>
      <c r="BR53" s="396"/>
      <c r="BS53" s="396"/>
      <c r="BT53" s="396"/>
      <c r="BU53" s="396"/>
      <c r="BV53" s="396"/>
    </row>
    <row r="54" spans="1:74" x14ac:dyDescent="0.2">
      <c r="BK54" s="396"/>
      <c r="BL54" s="396"/>
      <c r="BM54" s="396"/>
      <c r="BN54" s="396"/>
      <c r="BO54" s="396"/>
      <c r="BP54" s="396"/>
      <c r="BQ54" s="396"/>
      <c r="BR54" s="396"/>
      <c r="BS54" s="396"/>
      <c r="BT54" s="396"/>
      <c r="BU54" s="396"/>
      <c r="BV54" s="396"/>
    </row>
    <row r="55" spans="1:74" x14ac:dyDescent="0.2">
      <c r="BK55" s="396"/>
      <c r="BL55" s="396"/>
      <c r="BM55" s="396"/>
      <c r="BN55" s="396"/>
      <c r="BO55" s="396"/>
      <c r="BP55" s="396"/>
      <c r="BQ55" s="396"/>
      <c r="BR55" s="396"/>
      <c r="BS55" s="396"/>
      <c r="BT55" s="396"/>
      <c r="BU55" s="396"/>
      <c r="BV55" s="396"/>
    </row>
    <row r="56" spans="1:74" x14ac:dyDescent="0.2">
      <c r="BK56" s="396"/>
      <c r="BL56" s="396"/>
      <c r="BM56" s="396"/>
      <c r="BN56" s="396"/>
      <c r="BO56" s="396"/>
      <c r="BP56" s="396"/>
      <c r="BQ56" s="396"/>
      <c r="BR56" s="396"/>
      <c r="BS56" s="396"/>
      <c r="BT56" s="396"/>
      <c r="BU56" s="396"/>
      <c r="BV56" s="396"/>
    </row>
    <row r="57" spans="1:74" x14ac:dyDescent="0.2">
      <c r="BK57" s="396"/>
      <c r="BL57" s="396"/>
      <c r="BM57" s="396"/>
      <c r="BN57" s="396"/>
      <c r="BO57" s="396"/>
      <c r="BP57" s="396"/>
      <c r="BQ57" s="396"/>
      <c r="BR57" s="396"/>
      <c r="BS57" s="396"/>
      <c r="BT57" s="396"/>
      <c r="BU57" s="396"/>
      <c r="BV57" s="396"/>
    </row>
    <row r="58" spans="1:74" x14ac:dyDescent="0.2">
      <c r="BK58" s="396"/>
      <c r="BL58" s="396"/>
      <c r="BM58" s="396"/>
      <c r="BN58" s="396"/>
      <c r="BO58" s="396"/>
      <c r="BP58" s="396"/>
      <c r="BQ58" s="396"/>
      <c r="BR58" s="396"/>
      <c r="BS58" s="396"/>
      <c r="BT58" s="396"/>
      <c r="BU58" s="396"/>
      <c r="BV58" s="396"/>
    </row>
    <row r="59" spans="1:74" x14ac:dyDescent="0.2">
      <c r="BK59" s="396"/>
      <c r="BL59" s="396"/>
      <c r="BM59" s="396"/>
      <c r="BN59" s="396"/>
      <c r="BO59" s="396"/>
      <c r="BP59" s="396"/>
      <c r="BQ59" s="396"/>
      <c r="BR59" s="396"/>
      <c r="BS59" s="396"/>
      <c r="BT59" s="396"/>
      <c r="BU59" s="396"/>
      <c r="BV59" s="396"/>
    </row>
    <row r="60" spans="1:74" x14ac:dyDescent="0.2">
      <c r="BK60" s="396"/>
      <c r="BL60" s="396"/>
      <c r="BM60" s="396"/>
      <c r="BN60" s="396"/>
      <c r="BO60" s="396"/>
      <c r="BP60" s="396"/>
      <c r="BQ60" s="396"/>
      <c r="BR60" s="396"/>
      <c r="BS60" s="396"/>
      <c r="BT60" s="396"/>
      <c r="BU60" s="396"/>
      <c r="BV60" s="396"/>
    </row>
    <row r="61" spans="1:74" x14ac:dyDescent="0.2">
      <c r="BK61" s="396"/>
      <c r="BL61" s="396"/>
      <c r="BM61" s="396"/>
      <c r="BN61" s="396"/>
      <c r="BO61" s="396"/>
      <c r="BP61" s="396"/>
      <c r="BQ61" s="396"/>
      <c r="BR61" s="396"/>
      <c r="BS61" s="396"/>
      <c r="BT61" s="396"/>
      <c r="BU61" s="396"/>
      <c r="BV61" s="396"/>
    </row>
    <row r="62" spans="1:74" x14ac:dyDescent="0.2">
      <c r="BK62" s="396"/>
      <c r="BL62" s="396"/>
      <c r="BM62" s="396"/>
      <c r="BN62" s="396"/>
      <c r="BO62" s="396"/>
      <c r="BP62" s="396"/>
      <c r="BQ62" s="396"/>
      <c r="BR62" s="396"/>
      <c r="BS62" s="396"/>
      <c r="BT62" s="396"/>
      <c r="BU62" s="396"/>
      <c r="BV62" s="396"/>
    </row>
    <row r="63" spans="1:74" x14ac:dyDescent="0.2">
      <c r="BK63" s="396"/>
      <c r="BL63" s="396"/>
      <c r="BM63" s="396"/>
      <c r="BN63" s="396"/>
      <c r="BO63" s="396"/>
      <c r="BP63" s="396"/>
      <c r="BQ63" s="396"/>
      <c r="BR63" s="396"/>
      <c r="BS63" s="396"/>
      <c r="BT63" s="396"/>
      <c r="BU63" s="396"/>
      <c r="BV63" s="396"/>
    </row>
    <row r="64" spans="1:74" x14ac:dyDescent="0.2">
      <c r="BK64" s="396"/>
      <c r="BL64" s="396"/>
      <c r="BM64" s="396"/>
      <c r="BN64" s="396"/>
      <c r="BO64" s="396"/>
      <c r="BP64" s="396"/>
      <c r="BQ64" s="396"/>
      <c r="BR64" s="396"/>
      <c r="BS64" s="396"/>
      <c r="BT64" s="396"/>
      <c r="BU64" s="396"/>
      <c r="BV64" s="396"/>
    </row>
    <row r="65" spans="63:74" x14ac:dyDescent="0.2">
      <c r="BK65" s="396"/>
      <c r="BL65" s="396"/>
      <c r="BM65" s="396"/>
      <c r="BN65" s="396"/>
      <c r="BO65" s="396"/>
      <c r="BP65" s="396"/>
      <c r="BQ65" s="396"/>
      <c r="BR65" s="396"/>
      <c r="BS65" s="396"/>
      <c r="BT65" s="396"/>
      <c r="BU65" s="396"/>
      <c r="BV65" s="396"/>
    </row>
    <row r="66" spans="63:74" x14ac:dyDescent="0.2">
      <c r="BK66" s="396"/>
      <c r="BL66" s="396"/>
      <c r="BM66" s="396"/>
      <c r="BN66" s="396"/>
      <c r="BO66" s="396"/>
      <c r="BP66" s="396"/>
      <c r="BQ66" s="396"/>
      <c r="BR66" s="396"/>
      <c r="BS66" s="396"/>
      <c r="BT66" s="396"/>
      <c r="BU66" s="396"/>
      <c r="BV66" s="396"/>
    </row>
    <row r="67" spans="63:74" x14ac:dyDescent="0.2">
      <c r="BK67" s="396"/>
      <c r="BL67" s="396"/>
      <c r="BM67" s="396"/>
      <c r="BN67" s="396"/>
      <c r="BO67" s="396"/>
      <c r="BP67" s="396"/>
      <c r="BQ67" s="396"/>
      <c r="BR67" s="396"/>
      <c r="BS67" s="396"/>
      <c r="BT67" s="396"/>
      <c r="BU67" s="396"/>
      <c r="BV67" s="396"/>
    </row>
    <row r="68" spans="63:74" x14ac:dyDescent="0.2">
      <c r="BK68" s="396"/>
      <c r="BL68" s="396"/>
      <c r="BM68" s="396"/>
      <c r="BN68" s="396"/>
      <c r="BO68" s="396"/>
      <c r="BP68" s="396"/>
      <c r="BQ68" s="396"/>
      <c r="BR68" s="396"/>
      <c r="BS68" s="396"/>
      <c r="BT68" s="396"/>
      <c r="BU68" s="396"/>
      <c r="BV68" s="396"/>
    </row>
    <row r="69" spans="63:74" x14ac:dyDescent="0.2">
      <c r="BK69" s="396"/>
      <c r="BL69" s="396"/>
      <c r="BM69" s="396"/>
      <c r="BN69" s="396"/>
      <c r="BO69" s="396"/>
      <c r="BP69" s="396"/>
      <c r="BQ69" s="396"/>
      <c r="BR69" s="396"/>
      <c r="BS69" s="396"/>
      <c r="BT69" s="396"/>
      <c r="BU69" s="396"/>
      <c r="BV69" s="396"/>
    </row>
    <row r="70" spans="63:74" x14ac:dyDescent="0.2">
      <c r="BK70" s="396"/>
      <c r="BL70" s="396"/>
      <c r="BM70" s="396"/>
      <c r="BN70" s="396"/>
      <c r="BO70" s="396"/>
      <c r="BP70" s="396"/>
      <c r="BQ70" s="396"/>
      <c r="BR70" s="396"/>
      <c r="BS70" s="396"/>
      <c r="BT70" s="396"/>
      <c r="BU70" s="396"/>
      <c r="BV70" s="396"/>
    </row>
    <row r="71" spans="63:74" x14ac:dyDescent="0.2">
      <c r="BK71" s="396"/>
      <c r="BL71" s="396"/>
      <c r="BM71" s="396"/>
      <c r="BN71" s="396"/>
      <c r="BO71" s="396"/>
      <c r="BP71" s="396"/>
      <c r="BQ71" s="396"/>
      <c r="BR71" s="396"/>
      <c r="BS71" s="396"/>
      <c r="BT71" s="396"/>
      <c r="BU71" s="396"/>
      <c r="BV71" s="396"/>
    </row>
    <row r="72" spans="63:74" x14ac:dyDescent="0.2">
      <c r="BK72" s="396"/>
      <c r="BL72" s="396"/>
      <c r="BM72" s="396"/>
      <c r="BN72" s="396"/>
      <c r="BO72" s="396"/>
      <c r="BP72" s="396"/>
      <c r="BQ72" s="396"/>
      <c r="BR72" s="396"/>
      <c r="BS72" s="396"/>
      <c r="BT72" s="396"/>
      <c r="BU72" s="396"/>
      <c r="BV72" s="396"/>
    </row>
    <row r="73" spans="63:74" x14ac:dyDescent="0.2">
      <c r="BK73" s="396"/>
      <c r="BL73" s="396"/>
      <c r="BM73" s="396"/>
      <c r="BN73" s="396"/>
      <c r="BO73" s="396"/>
      <c r="BP73" s="396"/>
      <c r="BQ73" s="396"/>
      <c r="BR73" s="396"/>
      <c r="BS73" s="396"/>
      <c r="BT73" s="396"/>
      <c r="BU73" s="396"/>
      <c r="BV73" s="396"/>
    </row>
    <row r="74" spans="63:74" x14ac:dyDescent="0.2">
      <c r="BK74" s="396"/>
      <c r="BL74" s="396"/>
      <c r="BM74" s="396"/>
      <c r="BN74" s="396"/>
      <c r="BO74" s="396"/>
      <c r="BP74" s="396"/>
      <c r="BQ74" s="396"/>
      <c r="BR74" s="396"/>
      <c r="BS74" s="396"/>
      <c r="BT74" s="396"/>
      <c r="BU74" s="396"/>
      <c r="BV74" s="396"/>
    </row>
    <row r="75" spans="63:74" x14ac:dyDescent="0.2">
      <c r="BK75" s="396"/>
      <c r="BL75" s="396"/>
      <c r="BM75" s="396"/>
      <c r="BN75" s="396"/>
      <c r="BO75" s="396"/>
      <c r="BP75" s="396"/>
      <c r="BQ75" s="396"/>
      <c r="BR75" s="396"/>
      <c r="BS75" s="396"/>
      <c r="BT75" s="396"/>
      <c r="BU75" s="396"/>
      <c r="BV75" s="396"/>
    </row>
    <row r="76" spans="63:74" x14ac:dyDescent="0.2">
      <c r="BK76" s="396"/>
      <c r="BL76" s="396"/>
      <c r="BM76" s="396"/>
      <c r="BN76" s="396"/>
      <c r="BO76" s="396"/>
      <c r="BP76" s="396"/>
      <c r="BQ76" s="396"/>
      <c r="BR76" s="396"/>
      <c r="BS76" s="396"/>
      <c r="BT76" s="396"/>
      <c r="BU76" s="396"/>
      <c r="BV76" s="396"/>
    </row>
    <row r="77" spans="63:74" x14ac:dyDescent="0.2">
      <c r="BK77" s="396"/>
      <c r="BL77" s="396"/>
      <c r="BM77" s="396"/>
      <c r="BN77" s="396"/>
      <c r="BO77" s="396"/>
      <c r="BP77" s="396"/>
      <c r="BQ77" s="396"/>
      <c r="BR77" s="396"/>
      <c r="BS77" s="396"/>
      <c r="BT77" s="396"/>
      <c r="BU77" s="396"/>
      <c r="BV77" s="396"/>
    </row>
    <row r="78" spans="63:74" x14ac:dyDescent="0.2">
      <c r="BK78" s="396"/>
      <c r="BL78" s="396"/>
      <c r="BM78" s="396"/>
      <c r="BN78" s="396"/>
      <c r="BO78" s="396"/>
      <c r="BP78" s="396"/>
      <c r="BQ78" s="396"/>
      <c r="BR78" s="396"/>
      <c r="BS78" s="396"/>
      <c r="BT78" s="396"/>
      <c r="BU78" s="396"/>
      <c r="BV78" s="396"/>
    </row>
    <row r="79" spans="63:74" x14ac:dyDescent="0.2">
      <c r="BK79" s="396"/>
      <c r="BL79" s="396"/>
      <c r="BM79" s="396"/>
      <c r="BN79" s="396"/>
      <c r="BO79" s="396"/>
      <c r="BP79" s="396"/>
      <c r="BQ79" s="396"/>
      <c r="BR79" s="396"/>
      <c r="BS79" s="396"/>
      <c r="BT79" s="396"/>
      <c r="BU79" s="396"/>
      <c r="BV79" s="396"/>
    </row>
    <row r="80" spans="63:74" x14ac:dyDescent="0.2">
      <c r="BK80" s="396"/>
      <c r="BL80" s="396"/>
      <c r="BM80" s="396"/>
      <c r="BN80" s="396"/>
      <c r="BO80" s="396"/>
      <c r="BP80" s="396"/>
      <c r="BQ80" s="396"/>
      <c r="BR80" s="396"/>
      <c r="BS80" s="396"/>
      <c r="BT80" s="396"/>
      <c r="BU80" s="396"/>
      <c r="BV80" s="396"/>
    </row>
    <row r="81" spans="63:74" x14ac:dyDescent="0.2">
      <c r="BK81" s="396"/>
      <c r="BL81" s="396"/>
      <c r="BM81" s="396"/>
      <c r="BN81" s="396"/>
      <c r="BO81" s="396"/>
      <c r="BP81" s="396"/>
      <c r="BQ81" s="396"/>
      <c r="BR81" s="396"/>
      <c r="BS81" s="396"/>
      <c r="BT81" s="396"/>
      <c r="BU81" s="396"/>
      <c r="BV81" s="396"/>
    </row>
    <row r="82" spans="63:74" x14ac:dyDescent="0.2">
      <c r="BK82" s="396"/>
      <c r="BL82" s="396"/>
      <c r="BM82" s="396"/>
      <c r="BN82" s="396"/>
      <c r="BO82" s="396"/>
      <c r="BP82" s="396"/>
      <c r="BQ82" s="396"/>
      <c r="BR82" s="396"/>
      <c r="BS82" s="396"/>
      <c r="BT82" s="396"/>
      <c r="BU82" s="396"/>
      <c r="BV82" s="396"/>
    </row>
    <row r="83" spans="63:74" x14ac:dyDescent="0.2">
      <c r="BK83" s="396"/>
      <c r="BL83" s="396"/>
      <c r="BM83" s="396"/>
      <c r="BN83" s="396"/>
      <c r="BO83" s="396"/>
      <c r="BP83" s="396"/>
      <c r="BQ83" s="396"/>
      <c r="BR83" s="396"/>
      <c r="BS83" s="396"/>
      <c r="BT83" s="396"/>
      <c r="BU83" s="396"/>
      <c r="BV83" s="396"/>
    </row>
    <row r="84" spans="63:74" x14ac:dyDescent="0.2">
      <c r="BK84" s="396"/>
      <c r="BL84" s="396"/>
      <c r="BM84" s="396"/>
      <c r="BN84" s="396"/>
      <c r="BO84" s="396"/>
      <c r="BP84" s="396"/>
      <c r="BQ84" s="396"/>
      <c r="BR84" s="396"/>
      <c r="BS84" s="396"/>
      <c r="BT84" s="396"/>
      <c r="BU84" s="396"/>
      <c r="BV84" s="396"/>
    </row>
    <row r="85" spans="63:74" x14ac:dyDescent="0.2">
      <c r="BK85" s="396"/>
      <c r="BL85" s="396"/>
      <c r="BM85" s="396"/>
      <c r="BN85" s="396"/>
      <c r="BO85" s="396"/>
      <c r="BP85" s="396"/>
      <c r="BQ85" s="396"/>
      <c r="BR85" s="396"/>
      <c r="BS85" s="396"/>
      <c r="BT85" s="396"/>
      <c r="BU85" s="396"/>
      <c r="BV85" s="396"/>
    </row>
    <row r="86" spans="63:74" x14ac:dyDescent="0.2">
      <c r="BK86" s="396"/>
      <c r="BL86" s="396"/>
      <c r="BM86" s="396"/>
      <c r="BN86" s="396"/>
      <c r="BO86" s="396"/>
      <c r="BP86" s="396"/>
      <c r="BQ86" s="396"/>
      <c r="BR86" s="396"/>
      <c r="BS86" s="396"/>
      <c r="BT86" s="396"/>
      <c r="BU86" s="396"/>
      <c r="BV86" s="396"/>
    </row>
    <row r="87" spans="63:74" x14ac:dyDescent="0.2">
      <c r="BK87" s="396"/>
      <c r="BL87" s="396"/>
      <c r="BM87" s="396"/>
      <c r="BN87" s="396"/>
      <c r="BO87" s="396"/>
      <c r="BP87" s="396"/>
      <c r="BQ87" s="396"/>
      <c r="BR87" s="396"/>
      <c r="BS87" s="396"/>
      <c r="BT87" s="396"/>
      <c r="BU87" s="396"/>
      <c r="BV87" s="396"/>
    </row>
    <row r="88" spans="63:74" x14ac:dyDescent="0.2">
      <c r="BK88" s="396"/>
      <c r="BL88" s="396"/>
      <c r="BM88" s="396"/>
      <c r="BN88" s="396"/>
      <c r="BO88" s="396"/>
      <c r="BP88" s="396"/>
      <c r="BQ88" s="396"/>
      <c r="BR88" s="396"/>
      <c r="BS88" s="396"/>
      <c r="BT88" s="396"/>
      <c r="BU88" s="396"/>
      <c r="BV88" s="396"/>
    </row>
    <row r="89" spans="63:74" x14ac:dyDescent="0.2">
      <c r="BK89" s="396"/>
      <c r="BL89" s="396"/>
      <c r="BM89" s="396"/>
      <c r="BN89" s="396"/>
      <c r="BO89" s="396"/>
      <c r="BP89" s="396"/>
      <c r="BQ89" s="396"/>
      <c r="BR89" s="396"/>
      <c r="BS89" s="396"/>
      <c r="BT89" s="396"/>
      <c r="BU89" s="396"/>
      <c r="BV89" s="396"/>
    </row>
    <row r="90" spans="63:74" x14ac:dyDescent="0.2">
      <c r="BK90" s="396"/>
      <c r="BL90" s="396"/>
      <c r="BM90" s="396"/>
      <c r="BN90" s="396"/>
      <c r="BO90" s="396"/>
      <c r="BP90" s="396"/>
      <c r="BQ90" s="396"/>
      <c r="BR90" s="396"/>
      <c r="BS90" s="396"/>
      <c r="BT90" s="396"/>
      <c r="BU90" s="396"/>
      <c r="BV90" s="396"/>
    </row>
    <row r="91" spans="63:74" x14ac:dyDescent="0.2">
      <c r="BK91" s="396"/>
      <c r="BL91" s="396"/>
      <c r="BM91" s="396"/>
      <c r="BN91" s="396"/>
      <c r="BO91" s="396"/>
      <c r="BP91" s="396"/>
      <c r="BQ91" s="396"/>
      <c r="BR91" s="396"/>
      <c r="BS91" s="396"/>
      <c r="BT91" s="396"/>
      <c r="BU91" s="396"/>
      <c r="BV91" s="396"/>
    </row>
    <row r="92" spans="63:74" x14ac:dyDescent="0.2">
      <c r="BK92" s="396"/>
      <c r="BL92" s="396"/>
      <c r="BM92" s="396"/>
      <c r="BN92" s="396"/>
      <c r="BO92" s="396"/>
      <c r="BP92" s="396"/>
      <c r="BQ92" s="396"/>
      <c r="BR92" s="396"/>
      <c r="BS92" s="396"/>
      <c r="BT92" s="396"/>
      <c r="BU92" s="396"/>
      <c r="BV92" s="396"/>
    </row>
    <row r="93" spans="63:74" x14ac:dyDescent="0.2">
      <c r="BK93" s="396"/>
      <c r="BL93" s="396"/>
      <c r="BM93" s="396"/>
      <c r="BN93" s="396"/>
      <c r="BO93" s="396"/>
      <c r="BP93" s="396"/>
      <c r="BQ93" s="396"/>
      <c r="BR93" s="396"/>
      <c r="BS93" s="396"/>
      <c r="BT93" s="396"/>
      <c r="BU93" s="396"/>
      <c r="BV93" s="396"/>
    </row>
    <row r="94" spans="63:74" x14ac:dyDescent="0.2">
      <c r="BK94" s="396"/>
      <c r="BL94" s="396"/>
      <c r="BM94" s="396"/>
      <c r="BN94" s="396"/>
      <c r="BO94" s="396"/>
      <c r="BP94" s="396"/>
      <c r="BQ94" s="396"/>
      <c r="BR94" s="396"/>
      <c r="BS94" s="396"/>
      <c r="BT94" s="396"/>
      <c r="BU94" s="396"/>
      <c r="BV94" s="396"/>
    </row>
    <row r="95" spans="63:74" x14ac:dyDescent="0.2">
      <c r="BK95" s="396"/>
      <c r="BL95" s="396"/>
      <c r="BM95" s="396"/>
      <c r="BN95" s="396"/>
      <c r="BO95" s="396"/>
      <c r="BP95" s="396"/>
      <c r="BQ95" s="396"/>
      <c r="BR95" s="396"/>
      <c r="BS95" s="396"/>
      <c r="BT95" s="396"/>
      <c r="BU95" s="396"/>
      <c r="BV95" s="396"/>
    </row>
    <row r="96" spans="63:74" x14ac:dyDescent="0.2">
      <c r="BK96" s="396"/>
      <c r="BL96" s="396"/>
      <c r="BM96" s="396"/>
      <c r="BN96" s="396"/>
      <c r="BO96" s="396"/>
      <c r="BP96" s="396"/>
      <c r="BQ96" s="396"/>
      <c r="BR96" s="396"/>
      <c r="BS96" s="396"/>
      <c r="BT96" s="396"/>
      <c r="BU96" s="396"/>
      <c r="BV96" s="396"/>
    </row>
    <row r="97" spans="63:74" x14ac:dyDescent="0.2">
      <c r="BK97" s="396"/>
      <c r="BL97" s="396"/>
      <c r="BM97" s="396"/>
      <c r="BN97" s="396"/>
      <c r="BO97" s="396"/>
      <c r="BP97" s="396"/>
      <c r="BQ97" s="396"/>
      <c r="BR97" s="396"/>
      <c r="BS97" s="396"/>
      <c r="BT97" s="396"/>
      <c r="BU97" s="396"/>
      <c r="BV97" s="396"/>
    </row>
    <row r="98" spans="63:74" x14ac:dyDescent="0.2">
      <c r="BK98" s="396"/>
      <c r="BL98" s="396"/>
      <c r="BM98" s="396"/>
      <c r="BN98" s="396"/>
      <c r="BO98" s="396"/>
      <c r="BP98" s="396"/>
      <c r="BQ98" s="396"/>
      <c r="BR98" s="396"/>
      <c r="BS98" s="396"/>
      <c r="BT98" s="396"/>
      <c r="BU98" s="396"/>
      <c r="BV98" s="396"/>
    </row>
    <row r="99" spans="63:74" x14ac:dyDescent="0.2">
      <c r="BK99" s="396"/>
      <c r="BL99" s="396"/>
      <c r="BM99" s="396"/>
      <c r="BN99" s="396"/>
      <c r="BO99" s="396"/>
      <c r="BP99" s="396"/>
      <c r="BQ99" s="396"/>
      <c r="BR99" s="396"/>
      <c r="BS99" s="396"/>
      <c r="BT99" s="396"/>
      <c r="BU99" s="396"/>
      <c r="BV99" s="396"/>
    </row>
    <row r="100" spans="63:74" x14ac:dyDescent="0.2">
      <c r="BK100" s="396"/>
      <c r="BL100" s="396"/>
      <c r="BM100" s="396"/>
      <c r="BN100" s="396"/>
      <c r="BO100" s="396"/>
      <c r="BP100" s="396"/>
      <c r="BQ100" s="396"/>
      <c r="BR100" s="396"/>
      <c r="BS100" s="396"/>
      <c r="BT100" s="396"/>
      <c r="BU100" s="396"/>
      <c r="BV100" s="396"/>
    </row>
    <row r="101" spans="63:74" x14ac:dyDescent="0.2">
      <c r="BK101" s="396"/>
      <c r="BL101" s="396"/>
      <c r="BM101" s="396"/>
      <c r="BN101" s="396"/>
      <c r="BO101" s="396"/>
      <c r="BP101" s="396"/>
      <c r="BQ101" s="396"/>
      <c r="BR101" s="396"/>
      <c r="BS101" s="396"/>
      <c r="BT101" s="396"/>
      <c r="BU101" s="396"/>
      <c r="BV101" s="396"/>
    </row>
    <row r="102" spans="63:74" x14ac:dyDescent="0.2">
      <c r="BK102" s="396"/>
      <c r="BL102" s="396"/>
      <c r="BM102" s="396"/>
      <c r="BN102" s="396"/>
      <c r="BO102" s="396"/>
      <c r="BP102" s="396"/>
      <c r="BQ102" s="396"/>
      <c r="BR102" s="396"/>
      <c r="BS102" s="396"/>
      <c r="BT102" s="396"/>
      <c r="BU102" s="396"/>
      <c r="BV102" s="396"/>
    </row>
    <row r="103" spans="63:74" x14ac:dyDescent="0.2">
      <c r="BK103" s="396"/>
      <c r="BL103" s="396"/>
      <c r="BM103" s="396"/>
      <c r="BN103" s="396"/>
      <c r="BO103" s="396"/>
      <c r="BP103" s="396"/>
      <c r="BQ103" s="396"/>
      <c r="BR103" s="396"/>
      <c r="BS103" s="396"/>
      <c r="BT103" s="396"/>
      <c r="BU103" s="396"/>
      <c r="BV103" s="396"/>
    </row>
    <row r="104" spans="63:74" x14ac:dyDescent="0.2">
      <c r="BK104" s="396"/>
      <c r="BL104" s="396"/>
      <c r="BM104" s="396"/>
      <c r="BN104" s="396"/>
      <c r="BO104" s="396"/>
      <c r="BP104" s="396"/>
      <c r="BQ104" s="396"/>
      <c r="BR104" s="396"/>
      <c r="BS104" s="396"/>
      <c r="BT104" s="396"/>
      <c r="BU104" s="396"/>
      <c r="BV104" s="396"/>
    </row>
    <row r="105" spans="63:74" x14ac:dyDescent="0.2">
      <c r="BK105" s="396"/>
      <c r="BL105" s="396"/>
      <c r="BM105" s="396"/>
      <c r="BN105" s="396"/>
      <c r="BO105" s="396"/>
      <c r="BP105" s="396"/>
      <c r="BQ105" s="396"/>
      <c r="BR105" s="396"/>
      <c r="BS105" s="396"/>
      <c r="BT105" s="396"/>
      <c r="BU105" s="396"/>
      <c r="BV105" s="396"/>
    </row>
    <row r="106" spans="63:74" x14ac:dyDescent="0.2">
      <c r="BK106" s="396"/>
      <c r="BL106" s="396"/>
      <c r="BM106" s="396"/>
      <c r="BN106" s="396"/>
      <c r="BO106" s="396"/>
      <c r="BP106" s="396"/>
      <c r="BQ106" s="396"/>
      <c r="BR106" s="396"/>
      <c r="BS106" s="396"/>
      <c r="BT106" s="396"/>
      <c r="BU106" s="396"/>
      <c r="BV106" s="396"/>
    </row>
    <row r="107" spans="63:74" x14ac:dyDescent="0.2">
      <c r="BK107" s="396"/>
      <c r="BL107" s="396"/>
      <c r="BM107" s="396"/>
      <c r="BN107" s="396"/>
      <c r="BO107" s="396"/>
      <c r="BP107" s="396"/>
      <c r="BQ107" s="396"/>
      <c r="BR107" s="396"/>
      <c r="BS107" s="396"/>
      <c r="BT107" s="396"/>
      <c r="BU107" s="396"/>
      <c r="BV107" s="396"/>
    </row>
    <row r="108" spans="63:74" x14ac:dyDescent="0.2">
      <c r="BK108" s="396"/>
      <c r="BL108" s="396"/>
      <c r="BM108" s="396"/>
      <c r="BN108" s="396"/>
      <c r="BO108" s="396"/>
      <c r="BP108" s="396"/>
      <c r="BQ108" s="396"/>
      <c r="BR108" s="396"/>
      <c r="BS108" s="396"/>
      <c r="BT108" s="396"/>
      <c r="BU108" s="396"/>
      <c r="BV108" s="396"/>
    </row>
    <row r="109" spans="63:74" x14ac:dyDescent="0.2">
      <c r="BK109" s="396"/>
      <c r="BL109" s="396"/>
      <c r="BM109" s="396"/>
      <c r="BN109" s="396"/>
      <c r="BO109" s="396"/>
      <c r="BP109" s="396"/>
      <c r="BQ109" s="396"/>
      <c r="BR109" s="396"/>
      <c r="BS109" s="396"/>
      <c r="BT109" s="396"/>
      <c r="BU109" s="396"/>
      <c r="BV109" s="396"/>
    </row>
    <row r="110" spans="63:74" x14ac:dyDescent="0.2">
      <c r="BK110" s="396"/>
      <c r="BL110" s="396"/>
      <c r="BM110" s="396"/>
      <c r="BN110" s="396"/>
      <c r="BO110" s="396"/>
      <c r="BP110" s="396"/>
      <c r="BQ110" s="396"/>
      <c r="BR110" s="396"/>
      <c r="BS110" s="396"/>
      <c r="BT110" s="396"/>
      <c r="BU110" s="396"/>
      <c r="BV110" s="396"/>
    </row>
    <row r="111" spans="63:74" x14ac:dyDescent="0.2">
      <c r="BK111" s="396"/>
      <c r="BL111" s="396"/>
      <c r="BM111" s="396"/>
      <c r="BN111" s="396"/>
      <c r="BO111" s="396"/>
      <c r="BP111" s="396"/>
      <c r="BQ111" s="396"/>
      <c r="BR111" s="396"/>
      <c r="BS111" s="396"/>
      <c r="BT111" s="396"/>
      <c r="BU111" s="396"/>
      <c r="BV111" s="396"/>
    </row>
    <row r="112" spans="63:74" x14ac:dyDescent="0.2">
      <c r="BK112" s="396"/>
      <c r="BL112" s="396"/>
      <c r="BM112" s="396"/>
      <c r="BN112" s="396"/>
      <c r="BO112" s="396"/>
      <c r="BP112" s="396"/>
      <c r="BQ112" s="396"/>
      <c r="BR112" s="396"/>
      <c r="BS112" s="396"/>
      <c r="BT112" s="396"/>
      <c r="BU112" s="396"/>
      <c r="BV112" s="396"/>
    </row>
    <row r="113" spans="63:74" x14ac:dyDescent="0.2">
      <c r="BK113" s="396"/>
      <c r="BL113" s="396"/>
      <c r="BM113" s="396"/>
      <c r="BN113" s="396"/>
      <c r="BO113" s="396"/>
      <c r="BP113" s="396"/>
      <c r="BQ113" s="396"/>
      <c r="BR113" s="396"/>
      <c r="BS113" s="396"/>
      <c r="BT113" s="396"/>
      <c r="BU113" s="396"/>
      <c r="BV113" s="396"/>
    </row>
    <row r="114" spans="63:74" x14ac:dyDescent="0.2">
      <c r="BK114" s="396"/>
      <c r="BL114" s="396"/>
      <c r="BM114" s="396"/>
      <c r="BN114" s="396"/>
      <c r="BO114" s="396"/>
      <c r="BP114" s="396"/>
      <c r="BQ114" s="396"/>
      <c r="BR114" s="396"/>
      <c r="BS114" s="396"/>
      <c r="BT114" s="396"/>
      <c r="BU114" s="396"/>
      <c r="BV114" s="396"/>
    </row>
    <row r="115" spans="63:74" x14ac:dyDescent="0.2">
      <c r="BK115" s="396"/>
      <c r="BL115" s="396"/>
      <c r="BM115" s="396"/>
      <c r="BN115" s="396"/>
      <c r="BO115" s="396"/>
      <c r="BP115" s="396"/>
      <c r="BQ115" s="396"/>
      <c r="BR115" s="396"/>
      <c r="BS115" s="396"/>
      <c r="BT115" s="396"/>
      <c r="BU115" s="396"/>
      <c r="BV115" s="396"/>
    </row>
    <row r="116" spans="63:74" x14ac:dyDescent="0.2">
      <c r="BK116" s="396"/>
      <c r="BL116" s="396"/>
      <c r="BM116" s="396"/>
      <c r="BN116" s="396"/>
      <c r="BO116" s="396"/>
      <c r="BP116" s="396"/>
      <c r="BQ116" s="396"/>
      <c r="BR116" s="396"/>
      <c r="BS116" s="396"/>
      <c r="BT116" s="396"/>
      <c r="BU116" s="396"/>
      <c r="BV116" s="396"/>
    </row>
    <row r="117" spans="63:74" x14ac:dyDescent="0.2">
      <c r="BK117" s="396"/>
      <c r="BL117" s="396"/>
      <c r="BM117" s="396"/>
      <c r="BN117" s="396"/>
      <c r="BO117" s="396"/>
      <c r="BP117" s="396"/>
      <c r="BQ117" s="396"/>
      <c r="BR117" s="396"/>
      <c r="BS117" s="396"/>
      <c r="BT117" s="396"/>
      <c r="BU117" s="396"/>
      <c r="BV117" s="396"/>
    </row>
    <row r="118" spans="63:74" x14ac:dyDescent="0.2">
      <c r="BK118" s="396"/>
      <c r="BL118" s="396"/>
      <c r="BM118" s="396"/>
      <c r="BN118" s="396"/>
      <c r="BO118" s="396"/>
      <c r="BP118" s="396"/>
      <c r="BQ118" s="396"/>
      <c r="BR118" s="396"/>
      <c r="BS118" s="396"/>
      <c r="BT118" s="396"/>
      <c r="BU118" s="396"/>
      <c r="BV118" s="396"/>
    </row>
    <row r="119" spans="63:74" x14ac:dyDescent="0.2">
      <c r="BK119" s="396"/>
      <c r="BL119" s="396"/>
      <c r="BM119" s="396"/>
      <c r="BN119" s="396"/>
      <c r="BO119" s="396"/>
      <c r="BP119" s="396"/>
      <c r="BQ119" s="396"/>
      <c r="BR119" s="396"/>
      <c r="BS119" s="396"/>
      <c r="BT119" s="396"/>
      <c r="BU119" s="396"/>
      <c r="BV119" s="396"/>
    </row>
    <row r="120" spans="63:74" x14ac:dyDescent="0.2">
      <c r="BK120" s="396"/>
      <c r="BL120" s="396"/>
      <c r="BM120" s="396"/>
      <c r="BN120" s="396"/>
      <c r="BO120" s="396"/>
      <c r="BP120" s="396"/>
      <c r="BQ120" s="396"/>
      <c r="BR120" s="396"/>
      <c r="BS120" s="396"/>
      <c r="BT120" s="396"/>
      <c r="BU120" s="396"/>
      <c r="BV120" s="396"/>
    </row>
    <row r="121" spans="63:74" x14ac:dyDescent="0.2">
      <c r="BK121" s="396"/>
      <c r="BL121" s="396"/>
      <c r="BM121" s="396"/>
      <c r="BN121" s="396"/>
      <c r="BO121" s="396"/>
      <c r="BP121" s="396"/>
      <c r="BQ121" s="396"/>
      <c r="BR121" s="396"/>
      <c r="BS121" s="396"/>
      <c r="BT121" s="396"/>
      <c r="BU121" s="396"/>
      <c r="BV121" s="396"/>
    </row>
    <row r="122" spans="63:74" x14ac:dyDescent="0.2">
      <c r="BK122" s="396"/>
      <c r="BL122" s="396"/>
      <c r="BM122" s="396"/>
      <c r="BN122" s="396"/>
      <c r="BO122" s="396"/>
      <c r="BP122" s="396"/>
      <c r="BQ122" s="396"/>
      <c r="BR122" s="396"/>
      <c r="BS122" s="396"/>
      <c r="BT122" s="396"/>
      <c r="BU122" s="396"/>
      <c r="BV122" s="396"/>
    </row>
    <row r="123" spans="63:74" x14ac:dyDescent="0.2">
      <c r="BK123" s="396"/>
      <c r="BL123" s="396"/>
      <c r="BM123" s="396"/>
      <c r="BN123" s="396"/>
      <c r="BO123" s="396"/>
      <c r="BP123" s="396"/>
      <c r="BQ123" s="396"/>
      <c r="BR123" s="396"/>
      <c r="BS123" s="396"/>
      <c r="BT123" s="396"/>
      <c r="BU123" s="396"/>
      <c r="BV123" s="396"/>
    </row>
    <row r="124" spans="63:74" x14ac:dyDescent="0.2">
      <c r="BK124" s="396"/>
      <c r="BL124" s="396"/>
      <c r="BM124" s="396"/>
      <c r="BN124" s="396"/>
      <c r="BO124" s="396"/>
      <c r="BP124" s="396"/>
      <c r="BQ124" s="396"/>
      <c r="BR124" s="396"/>
      <c r="BS124" s="396"/>
      <c r="BT124" s="396"/>
      <c r="BU124" s="396"/>
      <c r="BV124" s="396"/>
    </row>
    <row r="125" spans="63:74" x14ac:dyDescent="0.2">
      <c r="BK125" s="396"/>
      <c r="BL125" s="396"/>
      <c r="BM125" s="396"/>
      <c r="BN125" s="396"/>
      <c r="BO125" s="396"/>
      <c r="BP125" s="396"/>
      <c r="BQ125" s="396"/>
      <c r="BR125" s="396"/>
      <c r="BS125" s="396"/>
      <c r="BT125" s="396"/>
      <c r="BU125" s="396"/>
      <c r="BV125" s="396"/>
    </row>
    <row r="126" spans="63:74" x14ac:dyDescent="0.2">
      <c r="BK126" s="396"/>
      <c r="BL126" s="396"/>
      <c r="BM126" s="396"/>
      <c r="BN126" s="396"/>
      <c r="BO126" s="396"/>
      <c r="BP126" s="396"/>
      <c r="BQ126" s="396"/>
      <c r="BR126" s="396"/>
      <c r="BS126" s="396"/>
      <c r="BT126" s="396"/>
      <c r="BU126" s="396"/>
      <c r="BV126" s="396"/>
    </row>
    <row r="127" spans="63:74" x14ac:dyDescent="0.2">
      <c r="BK127" s="396"/>
      <c r="BL127" s="396"/>
      <c r="BM127" s="396"/>
      <c r="BN127" s="396"/>
      <c r="BO127" s="396"/>
      <c r="BP127" s="396"/>
      <c r="BQ127" s="396"/>
      <c r="BR127" s="396"/>
      <c r="BS127" s="396"/>
      <c r="BT127" s="396"/>
      <c r="BU127" s="396"/>
      <c r="BV127" s="396"/>
    </row>
    <row r="128" spans="63:74" x14ac:dyDescent="0.2">
      <c r="BK128" s="396"/>
      <c r="BL128" s="396"/>
      <c r="BM128" s="396"/>
      <c r="BN128" s="396"/>
      <c r="BO128" s="396"/>
      <c r="BP128" s="396"/>
      <c r="BQ128" s="396"/>
      <c r="BR128" s="396"/>
      <c r="BS128" s="396"/>
      <c r="BT128" s="396"/>
      <c r="BU128" s="396"/>
      <c r="BV128" s="396"/>
    </row>
    <row r="129" spans="63:74" x14ac:dyDescent="0.2">
      <c r="BK129" s="396"/>
      <c r="BL129" s="396"/>
      <c r="BM129" s="396"/>
      <c r="BN129" s="396"/>
      <c r="BO129" s="396"/>
      <c r="BP129" s="396"/>
      <c r="BQ129" s="396"/>
      <c r="BR129" s="396"/>
      <c r="BS129" s="396"/>
      <c r="BT129" s="396"/>
      <c r="BU129" s="396"/>
      <c r="BV129" s="396"/>
    </row>
    <row r="130" spans="63:74" x14ac:dyDescent="0.2">
      <c r="BK130" s="396"/>
      <c r="BL130" s="396"/>
      <c r="BM130" s="396"/>
      <c r="BN130" s="396"/>
      <c r="BO130" s="396"/>
      <c r="BP130" s="396"/>
      <c r="BQ130" s="396"/>
      <c r="BR130" s="396"/>
      <c r="BS130" s="396"/>
      <c r="BT130" s="396"/>
      <c r="BU130" s="396"/>
      <c r="BV130" s="396"/>
    </row>
    <row r="131" spans="63:74" x14ac:dyDescent="0.2">
      <c r="BK131" s="396"/>
      <c r="BL131" s="396"/>
      <c r="BM131" s="396"/>
      <c r="BN131" s="396"/>
      <c r="BO131" s="396"/>
      <c r="BP131" s="396"/>
      <c r="BQ131" s="396"/>
      <c r="BR131" s="396"/>
      <c r="BS131" s="396"/>
      <c r="BT131" s="396"/>
      <c r="BU131" s="396"/>
      <c r="BV131" s="396"/>
    </row>
    <row r="132" spans="63:74" x14ac:dyDescent="0.2">
      <c r="BK132" s="396"/>
      <c r="BL132" s="396"/>
      <c r="BM132" s="396"/>
      <c r="BN132" s="396"/>
      <c r="BO132" s="396"/>
      <c r="BP132" s="396"/>
      <c r="BQ132" s="396"/>
      <c r="BR132" s="396"/>
      <c r="BS132" s="396"/>
      <c r="BT132" s="396"/>
      <c r="BU132" s="396"/>
      <c r="BV132" s="396"/>
    </row>
    <row r="133" spans="63:74" x14ac:dyDescent="0.2">
      <c r="BK133" s="396"/>
      <c r="BL133" s="396"/>
      <c r="BM133" s="396"/>
      <c r="BN133" s="396"/>
      <c r="BO133" s="396"/>
      <c r="BP133" s="396"/>
      <c r="BQ133" s="396"/>
      <c r="BR133" s="396"/>
      <c r="BS133" s="396"/>
      <c r="BT133" s="396"/>
      <c r="BU133" s="396"/>
      <c r="BV133" s="396"/>
    </row>
    <row r="134" spans="63:74" x14ac:dyDescent="0.2">
      <c r="BK134" s="396"/>
      <c r="BL134" s="396"/>
      <c r="BM134" s="396"/>
      <c r="BN134" s="396"/>
      <c r="BO134" s="396"/>
      <c r="BP134" s="396"/>
      <c r="BQ134" s="396"/>
      <c r="BR134" s="396"/>
      <c r="BS134" s="396"/>
      <c r="BT134" s="396"/>
      <c r="BU134" s="396"/>
      <c r="BV134" s="396"/>
    </row>
    <row r="135" spans="63:74" x14ac:dyDescent="0.2">
      <c r="BK135" s="396"/>
      <c r="BL135" s="396"/>
      <c r="BM135" s="396"/>
      <c r="BN135" s="396"/>
      <c r="BO135" s="396"/>
      <c r="BP135" s="396"/>
      <c r="BQ135" s="396"/>
      <c r="BR135" s="396"/>
      <c r="BS135" s="396"/>
      <c r="BT135" s="396"/>
      <c r="BU135" s="396"/>
      <c r="BV135" s="396"/>
    </row>
    <row r="136" spans="63:74" x14ac:dyDescent="0.2">
      <c r="BK136" s="396"/>
      <c r="BL136" s="396"/>
      <c r="BM136" s="396"/>
      <c r="BN136" s="396"/>
      <c r="BO136" s="396"/>
      <c r="BP136" s="396"/>
      <c r="BQ136" s="396"/>
      <c r="BR136" s="396"/>
      <c r="BS136" s="396"/>
      <c r="BT136" s="396"/>
      <c r="BU136" s="396"/>
      <c r="BV136" s="396"/>
    </row>
    <row r="137" spans="63:74" x14ac:dyDescent="0.2">
      <c r="BK137" s="396"/>
      <c r="BL137" s="396"/>
      <c r="BM137" s="396"/>
      <c r="BN137" s="396"/>
      <c r="BO137" s="396"/>
      <c r="BP137" s="396"/>
      <c r="BQ137" s="396"/>
      <c r="BR137" s="396"/>
      <c r="BS137" s="396"/>
      <c r="BT137" s="396"/>
      <c r="BU137" s="396"/>
      <c r="BV137" s="396"/>
    </row>
    <row r="138" spans="63:74" x14ac:dyDescent="0.2">
      <c r="BK138" s="396"/>
      <c r="BL138" s="396"/>
      <c r="BM138" s="396"/>
      <c r="BN138" s="396"/>
      <c r="BO138" s="396"/>
      <c r="BP138" s="396"/>
      <c r="BQ138" s="396"/>
      <c r="BR138" s="396"/>
      <c r="BS138" s="396"/>
      <c r="BT138" s="396"/>
      <c r="BU138" s="396"/>
      <c r="BV138" s="396"/>
    </row>
    <row r="139" spans="63:74" x14ac:dyDescent="0.2">
      <c r="BK139" s="396"/>
      <c r="BL139" s="396"/>
      <c r="BM139" s="396"/>
      <c r="BN139" s="396"/>
      <c r="BO139" s="396"/>
      <c r="BP139" s="396"/>
      <c r="BQ139" s="396"/>
      <c r="BR139" s="396"/>
      <c r="BS139" s="396"/>
      <c r="BT139" s="396"/>
      <c r="BU139" s="396"/>
      <c r="BV139" s="396"/>
    </row>
    <row r="140" spans="63:74" x14ac:dyDescent="0.2">
      <c r="BK140" s="396"/>
      <c r="BL140" s="396"/>
      <c r="BM140" s="396"/>
      <c r="BN140" s="396"/>
      <c r="BO140" s="396"/>
      <c r="BP140" s="396"/>
      <c r="BQ140" s="396"/>
      <c r="BR140" s="396"/>
      <c r="BS140" s="396"/>
      <c r="BT140" s="396"/>
      <c r="BU140" s="396"/>
      <c r="BV140" s="396"/>
    </row>
    <row r="141" spans="63:74" x14ac:dyDescent="0.2">
      <c r="BK141" s="396"/>
      <c r="BL141" s="396"/>
      <c r="BM141" s="396"/>
      <c r="BN141" s="396"/>
      <c r="BO141" s="396"/>
      <c r="BP141" s="396"/>
      <c r="BQ141" s="396"/>
      <c r="BR141" s="396"/>
      <c r="BS141" s="396"/>
      <c r="BT141" s="396"/>
      <c r="BU141" s="396"/>
      <c r="BV141" s="396"/>
    </row>
    <row r="142" spans="63:74" x14ac:dyDescent="0.2">
      <c r="BK142" s="396"/>
      <c r="BL142" s="396"/>
      <c r="BM142" s="396"/>
      <c r="BN142" s="396"/>
      <c r="BO142" s="396"/>
      <c r="BP142" s="396"/>
      <c r="BQ142" s="396"/>
      <c r="BR142" s="396"/>
      <c r="BS142" s="396"/>
      <c r="BT142" s="396"/>
      <c r="BU142" s="396"/>
      <c r="BV142" s="396"/>
    </row>
    <row r="143" spans="63:74" x14ac:dyDescent="0.2">
      <c r="BK143" s="396"/>
      <c r="BL143" s="396"/>
      <c r="BM143" s="396"/>
      <c r="BN143" s="396"/>
      <c r="BO143" s="396"/>
      <c r="BP143" s="396"/>
      <c r="BQ143" s="396"/>
      <c r="BR143" s="396"/>
      <c r="BS143" s="396"/>
      <c r="BT143" s="396"/>
      <c r="BU143" s="396"/>
      <c r="BV143" s="396"/>
    </row>
    <row r="144" spans="63:74" x14ac:dyDescent="0.2">
      <c r="BK144" s="396"/>
      <c r="BL144" s="396"/>
      <c r="BM144" s="396"/>
      <c r="BN144" s="396"/>
      <c r="BO144" s="396"/>
      <c r="BP144" s="396"/>
      <c r="BQ144" s="396"/>
      <c r="BR144" s="396"/>
      <c r="BS144" s="396"/>
      <c r="BT144" s="396"/>
      <c r="BU144" s="396"/>
      <c r="BV144" s="396"/>
    </row>
    <row r="145" spans="63:74" x14ac:dyDescent="0.2">
      <c r="BK145" s="396"/>
      <c r="BL145" s="396"/>
      <c r="BM145" s="396"/>
      <c r="BN145" s="396"/>
      <c r="BO145" s="396"/>
      <c r="BP145" s="396"/>
      <c r="BQ145" s="396"/>
      <c r="BR145" s="396"/>
      <c r="BS145" s="396"/>
      <c r="BT145" s="396"/>
      <c r="BU145" s="396"/>
      <c r="BV145" s="396"/>
    </row>
    <row r="177" spans="2:74" ht="9" customHeight="1" x14ac:dyDescent="0.2"/>
    <row r="178" spans="2:74" ht="9" customHeight="1" x14ac:dyDescent="0.2">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94"/>
      <c r="AZ178" s="394"/>
      <c r="BA178" s="394"/>
      <c r="BB178" s="394"/>
      <c r="BC178" s="394"/>
      <c r="BD178" s="82"/>
      <c r="BE178" s="82"/>
      <c r="BF178" s="82"/>
      <c r="BG178" s="394"/>
      <c r="BH178" s="394"/>
      <c r="BI178" s="394"/>
      <c r="BJ178" s="394"/>
      <c r="BK178" s="81"/>
      <c r="BL178" s="81"/>
      <c r="BM178" s="81"/>
      <c r="BN178" s="81"/>
      <c r="BO178" s="81"/>
      <c r="BP178" s="81"/>
      <c r="BQ178" s="81"/>
      <c r="BR178" s="81"/>
      <c r="BS178" s="81"/>
      <c r="BT178" s="81"/>
      <c r="BU178" s="81"/>
      <c r="BV178" s="81"/>
    </row>
    <row r="179" spans="2:74" ht="9" customHeight="1" x14ac:dyDescent="0.2">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94"/>
      <c r="AZ179" s="394"/>
      <c r="BA179" s="394"/>
      <c r="BB179" s="394"/>
      <c r="BC179" s="394"/>
      <c r="BD179" s="82"/>
      <c r="BE179" s="82"/>
      <c r="BF179" s="82"/>
      <c r="BG179" s="394"/>
      <c r="BH179" s="394"/>
      <c r="BI179" s="394"/>
      <c r="BJ179" s="394"/>
      <c r="BK179" s="81"/>
      <c r="BL179" s="81"/>
      <c r="BM179" s="81"/>
      <c r="BN179" s="81"/>
      <c r="BO179" s="81"/>
      <c r="BP179" s="81"/>
      <c r="BQ179" s="81"/>
      <c r="BR179" s="81"/>
      <c r="BS179" s="81"/>
      <c r="BT179" s="81"/>
      <c r="BU179" s="81"/>
      <c r="BV179" s="81"/>
    </row>
    <row r="180" spans="2:74" ht="9" customHeight="1" x14ac:dyDescent="0.2">
      <c r="B180" s="80"/>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394"/>
      <c r="AZ180" s="394"/>
      <c r="BA180" s="394"/>
      <c r="BB180" s="394"/>
      <c r="BC180" s="394"/>
      <c r="BD180" s="82"/>
      <c r="BE180" s="82"/>
      <c r="BF180" s="82"/>
      <c r="BG180" s="394"/>
      <c r="BH180" s="394"/>
      <c r="BI180" s="394"/>
      <c r="BJ180" s="394"/>
      <c r="BK180" s="81"/>
      <c r="BL180" s="81"/>
      <c r="BM180" s="81"/>
      <c r="BN180" s="81"/>
      <c r="BO180" s="81"/>
      <c r="BP180" s="81"/>
      <c r="BQ180" s="81"/>
      <c r="BR180" s="81"/>
      <c r="BS180" s="81"/>
      <c r="BT180" s="81"/>
      <c r="BU180" s="81"/>
      <c r="BV180" s="81"/>
    </row>
    <row r="181" spans="2:74" ht="9" customHeight="1" x14ac:dyDescent="0.2">
      <c r="B181" s="80"/>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394"/>
      <c r="AZ181" s="394"/>
      <c r="BA181" s="394"/>
      <c r="BB181" s="394"/>
      <c r="BC181" s="394"/>
      <c r="BD181" s="82"/>
      <c r="BE181" s="82"/>
      <c r="BF181" s="82"/>
      <c r="BG181" s="394"/>
      <c r="BH181" s="394"/>
      <c r="BI181" s="394"/>
      <c r="BJ181" s="394"/>
      <c r="BK181" s="81"/>
      <c r="BL181" s="81"/>
      <c r="BM181" s="81"/>
      <c r="BN181" s="81"/>
      <c r="BO181" s="81"/>
      <c r="BP181" s="81"/>
      <c r="BQ181" s="81"/>
      <c r="BR181" s="81"/>
      <c r="BS181" s="81"/>
      <c r="BT181" s="81"/>
      <c r="BU181" s="81"/>
      <c r="BV181" s="81"/>
    </row>
    <row r="182" spans="2:74" ht="9" customHeight="1" x14ac:dyDescent="0.2">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94"/>
      <c r="AZ182" s="394"/>
      <c r="BA182" s="394"/>
      <c r="BB182" s="394"/>
      <c r="BC182" s="394"/>
      <c r="BD182" s="82"/>
      <c r="BE182" s="82"/>
      <c r="BF182" s="82"/>
      <c r="BG182" s="394"/>
      <c r="BH182" s="394"/>
      <c r="BI182" s="394"/>
      <c r="BJ182" s="394"/>
      <c r="BK182" s="81"/>
      <c r="BL182" s="81"/>
      <c r="BM182" s="81"/>
      <c r="BN182" s="81"/>
      <c r="BO182" s="81"/>
      <c r="BP182" s="81"/>
      <c r="BQ182" s="81"/>
      <c r="BR182" s="81"/>
      <c r="BS182" s="81"/>
      <c r="BT182" s="81"/>
      <c r="BU182" s="81"/>
      <c r="BV182" s="81"/>
    </row>
    <row r="183" spans="2:74" x14ac:dyDescent="0.2">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c r="AA183" s="83"/>
      <c r="AB183" s="83"/>
      <c r="AC183" s="83"/>
      <c r="AD183" s="83"/>
      <c r="AE183" s="83"/>
      <c r="AF183" s="83"/>
      <c r="AG183" s="83"/>
      <c r="AH183" s="83"/>
      <c r="AI183" s="83"/>
      <c r="AJ183" s="83"/>
      <c r="AK183" s="83"/>
      <c r="AL183" s="83"/>
      <c r="AM183" s="83"/>
      <c r="AN183" s="83"/>
      <c r="AO183" s="83"/>
      <c r="AP183" s="83"/>
      <c r="AQ183" s="83"/>
      <c r="AR183" s="83"/>
      <c r="AS183" s="83"/>
      <c r="AT183" s="83"/>
      <c r="AU183" s="83"/>
      <c r="AV183" s="83"/>
      <c r="AW183" s="83"/>
      <c r="AX183" s="83"/>
      <c r="AY183" s="529"/>
      <c r="AZ183" s="529"/>
      <c r="BA183" s="529"/>
      <c r="BB183" s="529"/>
      <c r="BC183" s="529"/>
      <c r="BD183" s="672"/>
      <c r="BE183" s="672"/>
      <c r="BF183" s="672"/>
      <c r="BG183" s="529"/>
      <c r="BH183" s="529"/>
      <c r="BI183" s="529"/>
      <c r="BJ183" s="529"/>
      <c r="BK183" s="83"/>
      <c r="BL183" s="83"/>
      <c r="BM183" s="83"/>
      <c r="BN183" s="83"/>
      <c r="BO183" s="83"/>
      <c r="BP183" s="83"/>
      <c r="BQ183" s="83"/>
      <c r="BR183" s="83"/>
      <c r="BS183" s="83"/>
      <c r="BT183" s="83"/>
      <c r="BU183" s="83"/>
      <c r="BV183" s="83"/>
    </row>
    <row r="184" spans="2:74" ht="9" customHeight="1" x14ac:dyDescent="0.2">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94"/>
      <c r="AZ184" s="394"/>
      <c r="BA184" s="394"/>
      <c r="BB184" s="394"/>
      <c r="BC184" s="394"/>
      <c r="BD184" s="82"/>
      <c r="BE184" s="82"/>
      <c r="BF184" s="82"/>
      <c r="BG184" s="394"/>
      <c r="BH184" s="394"/>
      <c r="BI184" s="394"/>
      <c r="BJ184" s="394"/>
      <c r="BK184" s="81"/>
      <c r="BL184" s="81"/>
      <c r="BM184" s="81"/>
      <c r="BN184" s="81"/>
      <c r="BO184" s="81"/>
      <c r="BP184" s="81"/>
      <c r="BQ184" s="81"/>
      <c r="BR184" s="81"/>
      <c r="BS184" s="81"/>
      <c r="BT184" s="81"/>
      <c r="BU184" s="81"/>
      <c r="BV184" s="81"/>
    </row>
    <row r="185" spans="2:74" ht="9" customHeight="1" x14ac:dyDescent="0.2">
      <c r="B185" s="80"/>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394"/>
      <c r="AZ185" s="394"/>
      <c r="BA185" s="394"/>
      <c r="BB185" s="394"/>
      <c r="BC185" s="394"/>
      <c r="BD185" s="82"/>
      <c r="BE185" s="82"/>
      <c r="BF185" s="82"/>
      <c r="BG185" s="394"/>
      <c r="BH185" s="394"/>
      <c r="BI185" s="394"/>
      <c r="BJ185" s="394"/>
      <c r="BK185" s="81"/>
      <c r="BL185" s="81"/>
      <c r="BM185" s="81"/>
      <c r="BN185" s="81"/>
      <c r="BO185" s="81"/>
      <c r="BP185" s="81"/>
      <c r="BQ185" s="81"/>
      <c r="BR185" s="81"/>
      <c r="BS185" s="81"/>
      <c r="BT185" s="81"/>
      <c r="BU185" s="81"/>
      <c r="BV185" s="81"/>
    </row>
    <row r="186" spans="2:74" ht="9" customHeight="1" x14ac:dyDescent="0.2">
      <c r="B186" s="80"/>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c r="AF186" s="81"/>
      <c r="AG186" s="81"/>
      <c r="AH186" s="81"/>
      <c r="AI186" s="81"/>
      <c r="AJ186" s="81"/>
      <c r="AK186" s="81"/>
      <c r="AL186" s="81"/>
      <c r="AM186" s="81"/>
      <c r="AN186" s="81"/>
      <c r="AO186" s="81"/>
      <c r="AP186" s="81"/>
      <c r="AQ186" s="81"/>
      <c r="AR186" s="81"/>
      <c r="AS186" s="81"/>
      <c r="AT186" s="81"/>
      <c r="AU186" s="81"/>
      <c r="AV186" s="81"/>
      <c r="AW186" s="81"/>
      <c r="AX186" s="81"/>
      <c r="AY186" s="394"/>
      <c r="AZ186" s="394"/>
      <c r="BA186" s="394"/>
      <c r="BB186" s="394"/>
      <c r="BC186" s="394"/>
      <c r="BD186" s="82"/>
      <c r="BE186" s="82"/>
      <c r="BF186" s="82"/>
      <c r="BG186" s="394"/>
      <c r="BH186" s="394"/>
      <c r="BI186" s="394"/>
      <c r="BJ186" s="394"/>
      <c r="BK186" s="81"/>
      <c r="BL186" s="81"/>
      <c r="BM186" s="81"/>
      <c r="BN186" s="81"/>
      <c r="BO186" s="81"/>
      <c r="BP186" s="81"/>
      <c r="BQ186" s="81"/>
      <c r="BR186" s="81"/>
      <c r="BS186" s="81"/>
      <c r="BT186" s="81"/>
      <c r="BU186" s="81"/>
      <c r="BV186" s="81"/>
    </row>
    <row r="187" spans="2:74" ht="9" customHeight="1" x14ac:dyDescent="0.2">
      <c r="B187" s="80"/>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c r="AA187" s="81"/>
      <c r="AB187" s="81"/>
      <c r="AC187" s="81"/>
      <c r="AD187" s="81"/>
      <c r="AE187" s="81"/>
      <c r="AF187" s="81"/>
      <c r="AG187" s="81"/>
      <c r="AH187" s="81"/>
      <c r="AI187" s="81"/>
      <c r="AJ187" s="81"/>
      <c r="AK187" s="81"/>
      <c r="AL187" s="81"/>
      <c r="AM187" s="81"/>
      <c r="AN187" s="81"/>
      <c r="AO187" s="81"/>
      <c r="AP187" s="81"/>
      <c r="AQ187" s="81"/>
      <c r="AR187" s="81"/>
      <c r="AS187" s="81"/>
      <c r="AT187" s="81"/>
      <c r="AU187" s="81"/>
      <c r="AV187" s="81"/>
      <c r="AW187" s="81"/>
      <c r="AX187" s="81"/>
      <c r="AY187" s="394"/>
      <c r="AZ187" s="394"/>
      <c r="BA187" s="394"/>
      <c r="BB187" s="394"/>
      <c r="BC187" s="394"/>
      <c r="BD187" s="82"/>
      <c r="BE187" s="82"/>
      <c r="BF187" s="82"/>
      <c r="BG187" s="394"/>
      <c r="BH187" s="394"/>
      <c r="BI187" s="394"/>
      <c r="BJ187" s="394"/>
      <c r="BK187" s="81"/>
      <c r="BL187" s="81"/>
      <c r="BM187" s="81"/>
      <c r="BN187" s="81"/>
      <c r="BO187" s="81"/>
      <c r="BP187" s="81"/>
      <c r="BQ187" s="81"/>
      <c r="BR187" s="81"/>
      <c r="BS187" s="81"/>
      <c r="BT187" s="81"/>
      <c r="BU187" s="81"/>
      <c r="BV187" s="81"/>
    </row>
    <row r="188" spans="2:74" ht="9" customHeight="1" x14ac:dyDescent="0.2"/>
    <row r="189" spans="2:74" ht="9" customHeight="1" x14ac:dyDescent="0.2"/>
    <row r="190" spans="2:74" ht="9" customHeight="1" x14ac:dyDescent="0.2"/>
    <row r="191" spans="2:74" ht="9" customHeight="1" x14ac:dyDescent="0.2"/>
    <row r="192" spans="2:74" ht="9" customHeight="1" x14ac:dyDescent="0.2"/>
    <row r="193" ht="9" customHeight="1" x14ac:dyDescent="0.2"/>
    <row r="194" ht="9" customHeight="1" x14ac:dyDescent="0.2"/>
    <row r="195" ht="9" customHeight="1" x14ac:dyDescent="0.2"/>
    <row r="196" ht="9" customHeight="1" x14ac:dyDescent="0.2"/>
    <row r="197" ht="9" customHeight="1" x14ac:dyDescent="0.2"/>
    <row r="198" ht="9" customHeight="1" x14ac:dyDescent="0.2"/>
    <row r="199" ht="9" customHeight="1" x14ac:dyDescent="0.2"/>
    <row r="200" ht="9" customHeight="1" x14ac:dyDescent="0.2"/>
    <row r="201" ht="9" customHeight="1" x14ac:dyDescent="0.2"/>
    <row r="202" ht="9" customHeight="1" x14ac:dyDescent="0.2"/>
    <row r="203" ht="9" customHeight="1" x14ac:dyDescent="0.2"/>
    <row r="204" ht="9" customHeight="1" x14ac:dyDescent="0.2"/>
    <row r="205" ht="9" customHeight="1" x14ac:dyDescent="0.2"/>
    <row r="206" ht="9" customHeight="1" x14ac:dyDescent="0.2"/>
    <row r="207" ht="9" customHeight="1" x14ac:dyDescent="0.2"/>
    <row r="208" ht="9" customHeight="1" x14ac:dyDescent="0.2"/>
    <row r="209" ht="9" customHeight="1" x14ac:dyDescent="0.2"/>
    <row r="210" ht="9" customHeight="1" x14ac:dyDescent="0.2"/>
    <row r="211" ht="9" customHeight="1" x14ac:dyDescent="0.2"/>
    <row r="212" ht="9" customHeight="1" x14ac:dyDescent="0.2"/>
    <row r="213" ht="9" customHeight="1" x14ac:dyDescent="0.2"/>
    <row r="214" ht="9" customHeight="1" x14ac:dyDescent="0.2"/>
    <row r="215" ht="9" customHeight="1" x14ac:dyDescent="0.2"/>
    <row r="216" ht="9" customHeight="1" x14ac:dyDescent="0.2"/>
    <row r="217" ht="9" customHeight="1" x14ac:dyDescent="0.2"/>
    <row r="218" ht="9" customHeight="1" x14ac:dyDescent="0.2"/>
    <row r="219" ht="9" customHeight="1" x14ac:dyDescent="0.2"/>
    <row r="220" ht="9" customHeight="1" x14ac:dyDescent="0.2"/>
    <row r="221" ht="9" customHeight="1" x14ac:dyDescent="0.2"/>
    <row r="222" ht="9" customHeight="1" x14ac:dyDescent="0.2"/>
    <row r="223" ht="9" customHeight="1" x14ac:dyDescent="0.2"/>
    <row r="224" ht="9" customHeight="1" x14ac:dyDescent="0.2"/>
    <row r="225" ht="9" customHeight="1" x14ac:dyDescent="0.2"/>
    <row r="226" ht="9" customHeight="1" x14ac:dyDescent="0.2"/>
    <row r="227" ht="9" customHeight="1" x14ac:dyDescent="0.2"/>
    <row r="228" ht="9" customHeight="1" x14ac:dyDescent="0.2"/>
    <row r="229" ht="9" customHeight="1" x14ac:dyDescent="0.2"/>
    <row r="230" ht="9" customHeight="1" x14ac:dyDescent="0.2"/>
    <row r="231" ht="9" customHeight="1" x14ac:dyDescent="0.2"/>
    <row r="232" ht="9" customHeight="1" x14ac:dyDescent="0.2"/>
    <row r="233" ht="9" customHeight="1" x14ac:dyDescent="0.2"/>
    <row r="234" ht="9" customHeight="1" x14ac:dyDescent="0.2"/>
    <row r="235" ht="9" customHeight="1" x14ac:dyDescent="0.2"/>
    <row r="236" ht="9" customHeight="1" x14ac:dyDescent="0.2"/>
    <row r="237" ht="9" customHeight="1" x14ac:dyDescent="0.2"/>
    <row r="238" ht="9" customHeight="1" x14ac:dyDescent="0.2"/>
    <row r="239" ht="9" customHeight="1" x14ac:dyDescent="0.2"/>
    <row r="240" ht="9" customHeight="1" x14ac:dyDescent="0.2"/>
    <row r="241" ht="9" customHeight="1" x14ac:dyDescent="0.2"/>
    <row r="242" ht="9" customHeight="1" x14ac:dyDescent="0.2"/>
    <row r="243" ht="9" customHeight="1" x14ac:dyDescent="0.2"/>
    <row r="244" ht="9" customHeight="1" x14ac:dyDescent="0.2"/>
    <row r="245" ht="9" customHeight="1" x14ac:dyDescent="0.2"/>
    <row r="246" ht="9" customHeight="1" x14ac:dyDescent="0.2"/>
    <row r="247" ht="9" customHeight="1" x14ac:dyDescent="0.2"/>
    <row r="248" ht="9" customHeight="1" x14ac:dyDescent="0.2"/>
    <row r="249" ht="9" customHeight="1" x14ac:dyDescent="0.2"/>
    <row r="250" ht="9" customHeight="1" x14ac:dyDescent="0.2"/>
    <row r="251" ht="9" customHeight="1" x14ac:dyDescent="0.2"/>
    <row r="252" ht="9" customHeight="1" x14ac:dyDescent="0.2"/>
    <row r="253" ht="9" customHeight="1" x14ac:dyDescent="0.2"/>
    <row r="254" ht="9" customHeight="1" x14ac:dyDescent="0.2"/>
    <row r="255" ht="9" customHeight="1" x14ac:dyDescent="0.2"/>
    <row r="256" ht="9" customHeight="1" x14ac:dyDescent="0.2"/>
    <row r="257" ht="9" customHeight="1" x14ac:dyDescent="0.2"/>
    <row r="258" ht="9" customHeight="1" x14ac:dyDescent="0.2"/>
    <row r="259" ht="9" customHeight="1" x14ac:dyDescent="0.2"/>
    <row r="260" ht="9" customHeight="1" x14ac:dyDescent="0.2"/>
    <row r="261" ht="9" customHeight="1" x14ac:dyDescent="0.2"/>
    <row r="262" ht="9" customHeight="1" x14ac:dyDescent="0.2"/>
    <row r="263" ht="9" customHeight="1" x14ac:dyDescent="0.2"/>
    <row r="264" ht="9" customHeight="1" x14ac:dyDescent="0.2"/>
    <row r="265" ht="9" customHeight="1" x14ac:dyDescent="0.2"/>
    <row r="266" ht="9" customHeight="1" x14ac:dyDescent="0.2"/>
    <row r="267" ht="9" customHeight="1" x14ac:dyDescent="0.2"/>
    <row r="268" ht="9" customHeight="1" x14ac:dyDescent="0.2"/>
    <row r="269" ht="9" customHeight="1" x14ac:dyDescent="0.2"/>
    <row r="270" ht="9" customHeight="1" x14ac:dyDescent="0.2"/>
    <row r="271" ht="9" customHeight="1" x14ac:dyDescent="0.2"/>
    <row r="272" ht="9" customHeight="1" x14ac:dyDescent="0.2"/>
    <row r="273" ht="9" customHeight="1" x14ac:dyDescent="0.2"/>
    <row r="274" ht="9" customHeight="1" x14ac:dyDescent="0.2"/>
    <row r="275" ht="9" customHeight="1" x14ac:dyDescent="0.2"/>
    <row r="276" ht="9" customHeight="1" x14ac:dyDescent="0.2"/>
    <row r="277" ht="9" customHeight="1" x14ac:dyDescent="0.2"/>
    <row r="278" ht="9" customHeight="1" x14ac:dyDescent="0.2"/>
    <row r="279" ht="9" customHeight="1" x14ac:dyDescent="0.2"/>
    <row r="280" ht="9" customHeight="1" x14ac:dyDescent="0.2"/>
    <row r="281" ht="9" customHeight="1" x14ac:dyDescent="0.2"/>
    <row r="282" ht="9" customHeight="1" x14ac:dyDescent="0.2"/>
    <row r="283" ht="9" customHeight="1" x14ac:dyDescent="0.2"/>
    <row r="284" ht="9" customHeight="1" x14ac:dyDescent="0.2"/>
    <row r="285" ht="9" customHeight="1" x14ac:dyDescent="0.2"/>
    <row r="286" ht="9" customHeight="1" x14ac:dyDescent="0.2"/>
    <row r="287" ht="9" customHeight="1" x14ac:dyDescent="0.2"/>
    <row r="288" ht="9" customHeight="1" x14ac:dyDescent="0.2"/>
    <row r="289" ht="9" customHeight="1" x14ac:dyDescent="0.2"/>
    <row r="290" ht="9" customHeight="1" x14ac:dyDescent="0.2"/>
    <row r="291" ht="9" customHeight="1" x14ac:dyDescent="0.2"/>
    <row r="292" ht="9" customHeight="1" x14ac:dyDescent="0.2"/>
    <row r="293" ht="9" customHeight="1" x14ac:dyDescent="0.2"/>
    <row r="294" ht="9" customHeight="1" x14ac:dyDescent="0.2"/>
    <row r="295" ht="9" customHeight="1" x14ac:dyDescent="0.2"/>
    <row r="296" ht="9" customHeight="1" x14ac:dyDescent="0.2"/>
    <row r="297" ht="9" customHeight="1" x14ac:dyDescent="0.2"/>
    <row r="298" ht="9" customHeight="1" x14ac:dyDescent="0.2"/>
    <row r="299" ht="9" customHeight="1" x14ac:dyDescent="0.2"/>
    <row r="300" ht="9" customHeight="1" x14ac:dyDescent="0.2"/>
    <row r="301" ht="9" customHeight="1" x14ac:dyDescent="0.2"/>
    <row r="302" ht="9" customHeight="1" x14ac:dyDescent="0.2"/>
    <row r="303" ht="9" customHeight="1" x14ac:dyDescent="0.2"/>
    <row r="304" ht="9" customHeight="1" x14ac:dyDescent="0.2"/>
    <row r="305" ht="9" customHeight="1" x14ac:dyDescent="0.2"/>
    <row r="306" ht="9" customHeight="1" x14ac:dyDescent="0.2"/>
    <row r="307" ht="9" customHeight="1" x14ac:dyDescent="0.2"/>
    <row r="308" ht="9" customHeight="1" x14ac:dyDescent="0.2"/>
    <row r="309" ht="9" customHeight="1" x14ac:dyDescent="0.2"/>
    <row r="310" ht="9" customHeight="1" x14ac:dyDescent="0.2"/>
    <row r="311" ht="9" customHeight="1" x14ac:dyDescent="0.2"/>
    <row r="312" ht="9" customHeight="1" x14ac:dyDescent="0.2"/>
    <row r="313" ht="9" customHeight="1" x14ac:dyDescent="0.2"/>
    <row r="314" ht="9" customHeight="1" x14ac:dyDescent="0.2"/>
    <row r="315" ht="9" customHeight="1" x14ac:dyDescent="0.2"/>
    <row r="316" ht="9" customHeight="1" x14ac:dyDescent="0.2"/>
    <row r="317" ht="9" customHeight="1" x14ac:dyDescent="0.2"/>
    <row r="318" ht="9" customHeight="1" x14ac:dyDescent="0.2"/>
    <row r="319" ht="9" customHeight="1" x14ac:dyDescent="0.2"/>
    <row r="320" ht="9" customHeight="1" x14ac:dyDescent="0.2"/>
    <row r="321" ht="9" customHeight="1" x14ac:dyDescent="0.2"/>
    <row r="322" ht="9" customHeight="1" x14ac:dyDescent="0.2"/>
    <row r="323" ht="9" customHeight="1" x14ac:dyDescent="0.2"/>
    <row r="324" ht="9" customHeight="1" x14ac:dyDescent="0.2"/>
    <row r="325" ht="9" customHeight="1" x14ac:dyDescent="0.2"/>
    <row r="326" ht="9" customHeight="1" x14ac:dyDescent="0.2"/>
    <row r="327" ht="9" customHeight="1" x14ac:dyDescent="0.2"/>
    <row r="329" ht="9" customHeight="1" x14ac:dyDescent="0.2"/>
    <row r="330" ht="9" customHeight="1" x14ac:dyDescent="0.2"/>
    <row r="331" ht="9" customHeight="1" x14ac:dyDescent="0.2"/>
    <row r="332" ht="9" customHeight="1" x14ac:dyDescent="0.2"/>
    <row r="333" ht="9" customHeight="1" x14ac:dyDescent="0.2"/>
    <row r="334" ht="9" customHeight="1" x14ac:dyDescent="0.2"/>
    <row r="335" ht="9" customHeight="1" x14ac:dyDescent="0.2"/>
    <row r="336" ht="9" customHeight="1" x14ac:dyDescent="0.2"/>
    <row r="337" ht="9" customHeight="1" x14ac:dyDescent="0.2"/>
    <row r="339" ht="9" customHeight="1" x14ac:dyDescent="0.2"/>
    <row r="340" ht="9" customHeight="1" x14ac:dyDescent="0.2"/>
    <row r="341" ht="9" customHeight="1" x14ac:dyDescent="0.2"/>
    <row r="342" ht="9" customHeight="1" x14ac:dyDescent="0.2"/>
    <row r="343" ht="9" customHeight="1" x14ac:dyDescent="0.2"/>
  </sheetData>
  <mergeCells count="18">
    <mergeCell ref="AY3:BJ3"/>
    <mergeCell ref="BK3:BV3"/>
    <mergeCell ref="B1:AL1"/>
    <mergeCell ref="C3:N3"/>
    <mergeCell ref="O3:Z3"/>
    <mergeCell ref="AA3:AL3"/>
    <mergeCell ref="A1:A2"/>
    <mergeCell ref="AM3:AX3"/>
    <mergeCell ref="B48:Q48"/>
    <mergeCell ref="B49:Q49"/>
    <mergeCell ref="B44:Q44"/>
    <mergeCell ref="B45:Q45"/>
    <mergeCell ref="B46:Q46"/>
    <mergeCell ref="B47:Q47"/>
    <mergeCell ref="B40:Q40"/>
    <mergeCell ref="B41:Q41"/>
    <mergeCell ref="B43:Q43"/>
    <mergeCell ref="B42:Q42"/>
  </mergeCells>
  <phoneticPr fontId="6" type="noConversion"/>
  <conditionalFormatting sqref="C46:P46">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AJ5" activePane="bottomRight" state="frozen"/>
      <selection activeCell="BF63" sqref="BF63"/>
      <selection pane="topRight" activeCell="BF63" sqref="BF63"/>
      <selection pane="bottomLeft" activeCell="BF63" sqref="BF63"/>
      <selection pane="bottomRight" activeCell="AY43" sqref="AY43"/>
    </sheetView>
  </sheetViews>
  <sheetFormatPr defaultColWidth="9.5703125" defaultRowHeight="11.25" x14ac:dyDescent="0.2"/>
  <cols>
    <col min="1" max="1" width="12.5703125" style="6" customWidth="1"/>
    <col min="2" max="2" width="20" style="6" customWidth="1"/>
    <col min="3" max="50" width="6.5703125" style="6" customWidth="1"/>
    <col min="51" max="55" width="6.5703125" style="392" customWidth="1"/>
    <col min="56" max="59" width="6.5703125" style="673" customWidth="1"/>
    <col min="60" max="62" width="6.5703125" style="392" customWidth="1"/>
    <col min="63" max="74" width="6.5703125" style="6" customWidth="1"/>
    <col min="75" max="16384" width="9.5703125" style="6"/>
  </cols>
  <sheetData>
    <row r="1" spans="1:74" ht="13.35" customHeight="1" x14ac:dyDescent="0.2">
      <c r="A1" s="791" t="s">
        <v>990</v>
      </c>
      <c r="B1" s="836" t="s">
        <v>138</v>
      </c>
      <c r="C1" s="799"/>
      <c r="D1" s="799"/>
      <c r="E1" s="799"/>
      <c r="F1" s="799"/>
      <c r="G1" s="799"/>
      <c r="H1" s="799"/>
      <c r="I1" s="799"/>
      <c r="J1" s="799"/>
      <c r="K1" s="799"/>
      <c r="L1" s="799"/>
      <c r="M1" s="799"/>
      <c r="N1" s="799"/>
      <c r="O1" s="799"/>
      <c r="P1" s="799"/>
      <c r="Q1" s="799"/>
      <c r="R1" s="799"/>
      <c r="S1" s="799"/>
      <c r="T1" s="799"/>
      <c r="U1" s="799"/>
      <c r="V1" s="799"/>
      <c r="W1" s="799"/>
      <c r="X1" s="799"/>
      <c r="Y1" s="799"/>
      <c r="Z1" s="799"/>
      <c r="AA1" s="799"/>
      <c r="AB1" s="799"/>
      <c r="AC1" s="799"/>
      <c r="AD1" s="799"/>
      <c r="AE1" s="799"/>
      <c r="AF1" s="799"/>
      <c r="AG1" s="799"/>
      <c r="AH1" s="799"/>
      <c r="AI1" s="799"/>
      <c r="AJ1" s="799"/>
      <c r="AK1" s="799"/>
      <c r="AL1" s="799"/>
      <c r="AM1" s="85"/>
    </row>
    <row r="2" spans="1:74" s="72" customFormat="1" ht="12.75" x14ac:dyDescent="0.2">
      <c r="A2" s="792"/>
      <c r="B2" s="541" t="str">
        <f>"U.S. Energy Information Administration  |  Short-Term Energy Outlook  - "&amp;Dates!D1</f>
        <v>U.S. Energy Information Administration  |  Short-Term Energy Outlook  - January 2019</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4"/>
      <c r="AY2" s="396"/>
      <c r="AZ2" s="396"/>
      <c r="BA2" s="396"/>
      <c r="BB2" s="396"/>
      <c r="BC2" s="396"/>
      <c r="BD2" s="668"/>
      <c r="BE2" s="668"/>
      <c r="BF2" s="668"/>
      <c r="BG2" s="668"/>
      <c r="BH2" s="396"/>
      <c r="BI2" s="396"/>
      <c r="BJ2" s="396"/>
    </row>
    <row r="3" spans="1:74" s="12" customFormat="1" ht="12.75" x14ac:dyDescent="0.2">
      <c r="A3" s="14"/>
      <c r="B3" s="15"/>
      <c r="C3" s="800">
        <f>Dates!D3</f>
        <v>2015</v>
      </c>
      <c r="D3" s="796"/>
      <c r="E3" s="796"/>
      <c r="F3" s="796"/>
      <c r="G3" s="796"/>
      <c r="H3" s="796"/>
      <c r="I3" s="796"/>
      <c r="J3" s="796"/>
      <c r="K3" s="796"/>
      <c r="L3" s="796"/>
      <c r="M3" s="796"/>
      <c r="N3" s="797"/>
      <c r="O3" s="800">
        <f>C3+1</f>
        <v>2016</v>
      </c>
      <c r="P3" s="801"/>
      <c r="Q3" s="801"/>
      <c r="R3" s="801"/>
      <c r="S3" s="801"/>
      <c r="T3" s="801"/>
      <c r="U3" s="801"/>
      <c r="V3" s="801"/>
      <c r="W3" s="801"/>
      <c r="X3" s="796"/>
      <c r="Y3" s="796"/>
      <c r="Z3" s="797"/>
      <c r="AA3" s="793">
        <f>O3+1</f>
        <v>2017</v>
      </c>
      <c r="AB3" s="796"/>
      <c r="AC3" s="796"/>
      <c r="AD3" s="796"/>
      <c r="AE3" s="796"/>
      <c r="AF3" s="796"/>
      <c r="AG3" s="796"/>
      <c r="AH3" s="796"/>
      <c r="AI3" s="796"/>
      <c r="AJ3" s="796"/>
      <c r="AK3" s="796"/>
      <c r="AL3" s="797"/>
      <c r="AM3" s="793">
        <f>AA3+1</f>
        <v>2018</v>
      </c>
      <c r="AN3" s="796"/>
      <c r="AO3" s="796"/>
      <c r="AP3" s="796"/>
      <c r="AQ3" s="796"/>
      <c r="AR3" s="796"/>
      <c r="AS3" s="796"/>
      <c r="AT3" s="796"/>
      <c r="AU3" s="796"/>
      <c r="AV3" s="796"/>
      <c r="AW3" s="796"/>
      <c r="AX3" s="797"/>
      <c r="AY3" s="793">
        <f>AM3+1</f>
        <v>2019</v>
      </c>
      <c r="AZ3" s="794"/>
      <c r="BA3" s="794"/>
      <c r="BB3" s="794"/>
      <c r="BC3" s="794"/>
      <c r="BD3" s="794"/>
      <c r="BE3" s="794"/>
      <c r="BF3" s="794"/>
      <c r="BG3" s="794"/>
      <c r="BH3" s="794"/>
      <c r="BI3" s="794"/>
      <c r="BJ3" s="795"/>
      <c r="BK3" s="793">
        <f>AY3+1</f>
        <v>2020</v>
      </c>
      <c r="BL3" s="796"/>
      <c r="BM3" s="796"/>
      <c r="BN3" s="796"/>
      <c r="BO3" s="796"/>
      <c r="BP3" s="796"/>
      <c r="BQ3" s="796"/>
      <c r="BR3" s="796"/>
      <c r="BS3" s="796"/>
      <c r="BT3" s="796"/>
      <c r="BU3" s="796"/>
      <c r="BV3" s="797"/>
    </row>
    <row r="4" spans="1:74" s="12" customFormat="1" x14ac:dyDescent="0.2">
      <c r="A4" s="16"/>
      <c r="B4" s="17"/>
      <c r="C4" s="18" t="s">
        <v>603</v>
      </c>
      <c r="D4" s="18" t="s">
        <v>604</v>
      </c>
      <c r="E4" s="18" t="s">
        <v>605</v>
      </c>
      <c r="F4" s="18" t="s">
        <v>606</v>
      </c>
      <c r="G4" s="18" t="s">
        <v>607</v>
      </c>
      <c r="H4" s="18" t="s">
        <v>608</v>
      </c>
      <c r="I4" s="18" t="s">
        <v>609</v>
      </c>
      <c r="J4" s="18" t="s">
        <v>610</v>
      </c>
      <c r="K4" s="18" t="s">
        <v>611</v>
      </c>
      <c r="L4" s="18" t="s">
        <v>612</v>
      </c>
      <c r="M4" s="18" t="s">
        <v>613</v>
      </c>
      <c r="N4" s="18" t="s">
        <v>614</v>
      </c>
      <c r="O4" s="18" t="s">
        <v>603</v>
      </c>
      <c r="P4" s="18" t="s">
        <v>604</v>
      </c>
      <c r="Q4" s="18" t="s">
        <v>605</v>
      </c>
      <c r="R4" s="18" t="s">
        <v>606</v>
      </c>
      <c r="S4" s="18" t="s">
        <v>607</v>
      </c>
      <c r="T4" s="18" t="s">
        <v>608</v>
      </c>
      <c r="U4" s="18" t="s">
        <v>609</v>
      </c>
      <c r="V4" s="18" t="s">
        <v>610</v>
      </c>
      <c r="W4" s="18" t="s">
        <v>611</v>
      </c>
      <c r="X4" s="18" t="s">
        <v>612</v>
      </c>
      <c r="Y4" s="18" t="s">
        <v>613</v>
      </c>
      <c r="Z4" s="18" t="s">
        <v>614</v>
      </c>
      <c r="AA4" s="18" t="s">
        <v>603</v>
      </c>
      <c r="AB4" s="18" t="s">
        <v>604</v>
      </c>
      <c r="AC4" s="18" t="s">
        <v>605</v>
      </c>
      <c r="AD4" s="18" t="s">
        <v>606</v>
      </c>
      <c r="AE4" s="18" t="s">
        <v>607</v>
      </c>
      <c r="AF4" s="18" t="s">
        <v>608</v>
      </c>
      <c r="AG4" s="18" t="s">
        <v>609</v>
      </c>
      <c r="AH4" s="18" t="s">
        <v>610</v>
      </c>
      <c r="AI4" s="18" t="s">
        <v>611</v>
      </c>
      <c r="AJ4" s="18" t="s">
        <v>612</v>
      </c>
      <c r="AK4" s="18" t="s">
        <v>613</v>
      </c>
      <c r="AL4" s="18" t="s">
        <v>614</v>
      </c>
      <c r="AM4" s="18" t="s">
        <v>603</v>
      </c>
      <c r="AN4" s="18" t="s">
        <v>604</v>
      </c>
      <c r="AO4" s="18" t="s">
        <v>605</v>
      </c>
      <c r="AP4" s="18" t="s">
        <v>606</v>
      </c>
      <c r="AQ4" s="18" t="s">
        <v>607</v>
      </c>
      <c r="AR4" s="18" t="s">
        <v>608</v>
      </c>
      <c r="AS4" s="18" t="s">
        <v>609</v>
      </c>
      <c r="AT4" s="18" t="s">
        <v>610</v>
      </c>
      <c r="AU4" s="18" t="s">
        <v>611</v>
      </c>
      <c r="AV4" s="18" t="s">
        <v>612</v>
      </c>
      <c r="AW4" s="18" t="s">
        <v>613</v>
      </c>
      <c r="AX4" s="18" t="s">
        <v>614</v>
      </c>
      <c r="AY4" s="18" t="s">
        <v>603</v>
      </c>
      <c r="AZ4" s="18" t="s">
        <v>604</v>
      </c>
      <c r="BA4" s="18" t="s">
        <v>605</v>
      </c>
      <c r="BB4" s="18" t="s">
        <v>606</v>
      </c>
      <c r="BC4" s="18" t="s">
        <v>607</v>
      </c>
      <c r="BD4" s="18" t="s">
        <v>608</v>
      </c>
      <c r="BE4" s="18" t="s">
        <v>609</v>
      </c>
      <c r="BF4" s="18" t="s">
        <v>610</v>
      </c>
      <c r="BG4" s="18" t="s">
        <v>611</v>
      </c>
      <c r="BH4" s="18" t="s">
        <v>612</v>
      </c>
      <c r="BI4" s="18" t="s">
        <v>613</v>
      </c>
      <c r="BJ4" s="18" t="s">
        <v>614</v>
      </c>
      <c r="BK4" s="18" t="s">
        <v>603</v>
      </c>
      <c r="BL4" s="18" t="s">
        <v>604</v>
      </c>
      <c r="BM4" s="18" t="s">
        <v>605</v>
      </c>
      <c r="BN4" s="18" t="s">
        <v>606</v>
      </c>
      <c r="BO4" s="18" t="s">
        <v>607</v>
      </c>
      <c r="BP4" s="18" t="s">
        <v>608</v>
      </c>
      <c r="BQ4" s="18" t="s">
        <v>609</v>
      </c>
      <c r="BR4" s="18" t="s">
        <v>610</v>
      </c>
      <c r="BS4" s="18" t="s">
        <v>611</v>
      </c>
      <c r="BT4" s="18" t="s">
        <v>612</v>
      </c>
      <c r="BU4" s="18" t="s">
        <v>613</v>
      </c>
      <c r="BV4" s="18" t="s">
        <v>614</v>
      </c>
    </row>
    <row r="5" spans="1:74" ht="11.1" customHeight="1" x14ac:dyDescent="0.2">
      <c r="A5" s="84"/>
      <c r="B5" s="86" t="s">
        <v>98</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425"/>
      <c r="AZ5" s="425"/>
      <c r="BA5" s="425"/>
      <c r="BB5" s="425"/>
      <c r="BC5" s="425"/>
      <c r="BD5" s="87"/>
      <c r="BE5" s="87"/>
      <c r="BF5" s="87"/>
      <c r="BG5" s="87"/>
      <c r="BH5" s="87"/>
      <c r="BI5" s="87"/>
      <c r="BJ5" s="425"/>
      <c r="BK5" s="425"/>
      <c r="BL5" s="425"/>
      <c r="BM5" s="425"/>
      <c r="BN5" s="425"/>
      <c r="BO5" s="425"/>
      <c r="BP5" s="425"/>
      <c r="BQ5" s="425"/>
      <c r="BR5" s="425"/>
      <c r="BS5" s="425"/>
      <c r="BT5" s="425"/>
      <c r="BU5" s="425"/>
      <c r="BV5" s="425"/>
    </row>
    <row r="6" spans="1:74" ht="11.1" customHeight="1" x14ac:dyDescent="0.2">
      <c r="A6" s="84" t="s">
        <v>926</v>
      </c>
      <c r="B6" s="188" t="s">
        <v>8</v>
      </c>
      <c r="C6" s="214">
        <v>3.1077720000000002</v>
      </c>
      <c r="D6" s="214">
        <v>2.9821740000000001</v>
      </c>
      <c r="E6" s="214">
        <v>2.9385780000000001</v>
      </c>
      <c r="F6" s="214">
        <v>2.7091799999999999</v>
      </c>
      <c r="G6" s="214">
        <v>2.9572620000000001</v>
      </c>
      <c r="H6" s="214">
        <v>2.8897919999999999</v>
      </c>
      <c r="I6" s="214">
        <v>2.946882</v>
      </c>
      <c r="J6" s="214">
        <v>2.8794119999999999</v>
      </c>
      <c r="K6" s="214">
        <v>2.7610800000000002</v>
      </c>
      <c r="L6" s="214">
        <v>2.4299580000000001</v>
      </c>
      <c r="M6" s="214">
        <v>2.1725340000000002</v>
      </c>
      <c r="N6" s="214">
        <v>2.0023019999999998</v>
      </c>
      <c r="O6" s="214">
        <v>2.3674710000000001</v>
      </c>
      <c r="P6" s="214">
        <v>2.0625930000000001</v>
      </c>
      <c r="Q6" s="214">
        <v>1.7929729999999999</v>
      </c>
      <c r="R6" s="214">
        <v>1.9879290000000001</v>
      </c>
      <c r="S6" s="214">
        <v>1.9931140000000001</v>
      </c>
      <c r="T6" s="214">
        <v>2.6827190000000001</v>
      </c>
      <c r="U6" s="214">
        <v>2.9264139999999998</v>
      </c>
      <c r="V6" s="214">
        <v>2.9264139999999998</v>
      </c>
      <c r="W6" s="214">
        <v>3.1027040000000001</v>
      </c>
      <c r="X6" s="214">
        <v>3.0871490000000001</v>
      </c>
      <c r="Y6" s="214">
        <v>2.6422759999999998</v>
      </c>
      <c r="Z6" s="214">
        <v>3.7238669999999998</v>
      </c>
      <c r="AA6" s="214">
        <v>3.4262480000000002</v>
      </c>
      <c r="AB6" s="214">
        <v>2.9575239999999998</v>
      </c>
      <c r="AC6" s="214">
        <v>2.9865599999999999</v>
      </c>
      <c r="AD6" s="214">
        <v>3.2178110000000002</v>
      </c>
      <c r="AE6" s="214">
        <v>3.2665500000000001</v>
      </c>
      <c r="AF6" s="214">
        <v>3.0850749999999998</v>
      </c>
      <c r="AG6" s="214">
        <v>3.094408</v>
      </c>
      <c r="AH6" s="214">
        <v>3.0072999999999999</v>
      </c>
      <c r="AI6" s="214">
        <v>3.086112</v>
      </c>
      <c r="AJ6" s="214">
        <v>2.9855230000000001</v>
      </c>
      <c r="AK6" s="214">
        <v>3.125518</v>
      </c>
      <c r="AL6" s="214">
        <v>2.9253770000000001</v>
      </c>
      <c r="AM6" s="214">
        <v>3.82653</v>
      </c>
      <c r="AN6" s="214">
        <v>2.7687900000000001</v>
      </c>
      <c r="AO6" s="214">
        <v>2.7926410000000002</v>
      </c>
      <c r="AP6" s="214">
        <v>2.8994520000000001</v>
      </c>
      <c r="AQ6" s="214">
        <v>2.9036</v>
      </c>
      <c r="AR6" s="214">
        <v>3.0767790000000002</v>
      </c>
      <c r="AS6" s="214">
        <v>2.937821</v>
      </c>
      <c r="AT6" s="214">
        <v>3.070557</v>
      </c>
      <c r="AU6" s="214">
        <v>3.1058150000000002</v>
      </c>
      <c r="AV6" s="214">
        <v>3.3972120000000001</v>
      </c>
      <c r="AW6" s="214">
        <v>4.2423669999999998</v>
      </c>
      <c r="AX6" s="214">
        <v>4.1272599999999997</v>
      </c>
      <c r="AY6" s="355">
        <v>3.2637740000000002</v>
      </c>
      <c r="AZ6" s="355">
        <v>3.1577670000000002</v>
      </c>
      <c r="BA6" s="355">
        <v>3.0013230000000002</v>
      </c>
      <c r="BB6" s="355">
        <v>2.866549</v>
      </c>
      <c r="BC6" s="355">
        <v>2.80444</v>
      </c>
      <c r="BD6" s="355">
        <v>2.8196219999999999</v>
      </c>
      <c r="BE6" s="355">
        <v>2.8453780000000002</v>
      </c>
      <c r="BF6" s="355">
        <v>2.8504269999999998</v>
      </c>
      <c r="BG6" s="355">
        <v>2.8295249999999998</v>
      </c>
      <c r="BH6" s="355">
        <v>2.9659469999999999</v>
      </c>
      <c r="BI6" s="355">
        <v>3.1489410000000002</v>
      </c>
      <c r="BJ6" s="355">
        <v>3.3671190000000002</v>
      </c>
      <c r="BK6" s="355">
        <v>3.4693909999999999</v>
      </c>
      <c r="BL6" s="355">
        <v>3.4474830000000001</v>
      </c>
      <c r="BM6" s="355">
        <v>3.260008</v>
      </c>
      <c r="BN6" s="355">
        <v>2.9426139999999998</v>
      </c>
      <c r="BO6" s="355">
        <v>2.8453520000000001</v>
      </c>
      <c r="BP6" s="355">
        <v>2.8179080000000001</v>
      </c>
      <c r="BQ6" s="355">
        <v>2.7812890000000001</v>
      </c>
      <c r="BR6" s="355">
        <v>2.7456849999999999</v>
      </c>
      <c r="BS6" s="355">
        <v>2.740065</v>
      </c>
      <c r="BT6" s="355">
        <v>2.8583959999999999</v>
      </c>
      <c r="BU6" s="355">
        <v>3.0798839999999998</v>
      </c>
      <c r="BV6" s="355">
        <v>3.3108420000000001</v>
      </c>
    </row>
    <row r="7" spans="1:74" ht="11.1" customHeight="1" x14ac:dyDescent="0.2">
      <c r="A7" s="84"/>
      <c r="B7" s="88" t="s">
        <v>1232</v>
      </c>
      <c r="C7" s="230"/>
      <c r="D7" s="230"/>
      <c r="E7" s="230"/>
      <c r="F7" s="230"/>
      <c r="G7" s="230"/>
      <c r="H7" s="230"/>
      <c r="I7" s="230"/>
      <c r="J7" s="230"/>
      <c r="K7" s="230"/>
      <c r="L7" s="230"/>
      <c r="M7" s="230"/>
      <c r="N7" s="230"/>
      <c r="O7" s="230"/>
      <c r="P7" s="230"/>
      <c r="Q7" s="230"/>
      <c r="R7" s="230"/>
      <c r="S7" s="230"/>
      <c r="T7" s="230"/>
      <c r="U7" s="230"/>
      <c r="V7" s="230"/>
      <c r="W7" s="230"/>
      <c r="X7" s="230"/>
      <c r="Y7" s="230"/>
      <c r="Z7" s="230"/>
      <c r="AA7" s="230"/>
      <c r="AB7" s="230"/>
      <c r="AC7" s="230"/>
      <c r="AD7" s="230"/>
      <c r="AE7" s="230"/>
      <c r="AF7" s="230"/>
      <c r="AG7" s="230"/>
      <c r="AH7" s="230"/>
      <c r="AI7" s="230"/>
      <c r="AJ7" s="230"/>
      <c r="AK7" s="230"/>
      <c r="AL7" s="230"/>
      <c r="AM7" s="230"/>
      <c r="AN7" s="230"/>
      <c r="AO7" s="230"/>
      <c r="AP7" s="230"/>
      <c r="AQ7" s="230"/>
      <c r="AR7" s="230"/>
      <c r="AS7" s="230"/>
      <c r="AT7" s="230"/>
      <c r="AU7" s="230"/>
      <c r="AV7" s="230"/>
      <c r="AW7" s="230"/>
      <c r="AX7" s="230"/>
      <c r="AY7" s="389"/>
      <c r="AZ7" s="389"/>
      <c r="BA7" s="389"/>
      <c r="BB7" s="389"/>
      <c r="BC7" s="389"/>
      <c r="BD7" s="389"/>
      <c r="BE7" s="389"/>
      <c r="BF7" s="389"/>
      <c r="BG7" s="389"/>
      <c r="BH7" s="389"/>
      <c r="BI7" s="389"/>
      <c r="BJ7" s="389"/>
      <c r="BK7" s="389"/>
      <c r="BL7" s="389"/>
      <c r="BM7" s="389"/>
      <c r="BN7" s="389"/>
      <c r="BO7" s="389"/>
      <c r="BP7" s="389"/>
      <c r="BQ7" s="389"/>
      <c r="BR7" s="389"/>
      <c r="BS7" s="389"/>
      <c r="BT7" s="389"/>
      <c r="BU7" s="389"/>
      <c r="BV7" s="389"/>
    </row>
    <row r="8" spans="1:74" ht="11.1" customHeight="1" x14ac:dyDescent="0.2">
      <c r="A8" s="84" t="s">
        <v>839</v>
      </c>
      <c r="B8" s="189" t="s">
        <v>565</v>
      </c>
      <c r="C8" s="214">
        <v>13.870037099999999</v>
      </c>
      <c r="D8" s="214">
        <v>13.07656023</v>
      </c>
      <c r="E8" s="214">
        <v>12.309064490000001</v>
      </c>
      <c r="F8" s="214">
        <v>12.92086806</v>
      </c>
      <c r="G8" s="214">
        <v>13.62631682</v>
      </c>
      <c r="H8" s="214">
        <v>14.300172720000001</v>
      </c>
      <c r="I8" s="214">
        <v>15.58843909</v>
      </c>
      <c r="J8" s="214">
        <v>16.416357470000001</v>
      </c>
      <c r="K8" s="214">
        <v>16.562189020000002</v>
      </c>
      <c r="L8" s="214">
        <v>13.06487057</v>
      </c>
      <c r="M8" s="214">
        <v>12.15008471</v>
      </c>
      <c r="N8" s="214">
        <v>12.70116273</v>
      </c>
      <c r="O8" s="214">
        <v>11.708628060000001</v>
      </c>
      <c r="P8" s="214">
        <v>11.729880100000001</v>
      </c>
      <c r="Q8" s="214">
        <v>11.76674375</v>
      </c>
      <c r="R8" s="214">
        <v>12.32954595</v>
      </c>
      <c r="S8" s="214">
        <v>13.295388129999999</v>
      </c>
      <c r="T8" s="214">
        <v>15.177822839999999</v>
      </c>
      <c r="U8" s="214">
        <v>17.155360179999999</v>
      </c>
      <c r="V8" s="214">
        <v>18.303130899999999</v>
      </c>
      <c r="W8" s="214">
        <v>17.767641040000001</v>
      </c>
      <c r="X8" s="214">
        <v>15.055882690000001</v>
      </c>
      <c r="Y8" s="214">
        <v>13.45701547</v>
      </c>
      <c r="Z8" s="214">
        <v>12.83137762</v>
      </c>
      <c r="AA8" s="214">
        <v>12.76872386</v>
      </c>
      <c r="AB8" s="214">
        <v>13.107236909999999</v>
      </c>
      <c r="AC8" s="214">
        <v>12.738686550000001</v>
      </c>
      <c r="AD8" s="214">
        <v>13.336268799999999</v>
      </c>
      <c r="AE8" s="214">
        <v>14.514412630000001</v>
      </c>
      <c r="AF8" s="214">
        <v>15.318885440000001</v>
      </c>
      <c r="AG8" s="214">
        <v>17.860119149999999</v>
      </c>
      <c r="AH8" s="214">
        <v>18.561921009999999</v>
      </c>
      <c r="AI8" s="214">
        <v>17.905811880000002</v>
      </c>
      <c r="AJ8" s="214">
        <v>15.180367589999999</v>
      </c>
      <c r="AK8" s="214">
        <v>13.381930240000001</v>
      </c>
      <c r="AL8" s="214">
        <v>13.40249614</v>
      </c>
      <c r="AM8" s="214">
        <v>13.51675985</v>
      </c>
      <c r="AN8" s="214">
        <v>15.10739946</v>
      </c>
      <c r="AO8" s="214">
        <v>14.824642239999999</v>
      </c>
      <c r="AP8" s="214">
        <v>16.219164360000001</v>
      </c>
      <c r="AQ8" s="214">
        <v>17.509300889999999</v>
      </c>
      <c r="AR8" s="214">
        <v>16.81804159</v>
      </c>
      <c r="AS8" s="214">
        <v>18.923709840000001</v>
      </c>
      <c r="AT8" s="214">
        <v>19.473134600000002</v>
      </c>
      <c r="AU8" s="214">
        <v>18.886174390000001</v>
      </c>
      <c r="AV8" s="214">
        <v>15.31143425</v>
      </c>
      <c r="AW8" s="214">
        <v>14.28159</v>
      </c>
      <c r="AX8" s="214">
        <v>14.06958</v>
      </c>
      <c r="AY8" s="355">
        <v>13.76618</v>
      </c>
      <c r="AZ8" s="355">
        <v>13.26149</v>
      </c>
      <c r="BA8" s="355">
        <v>13.196529999999999</v>
      </c>
      <c r="BB8" s="355">
        <v>13.54285</v>
      </c>
      <c r="BC8" s="355">
        <v>13.87186</v>
      </c>
      <c r="BD8" s="355">
        <v>14.92526</v>
      </c>
      <c r="BE8" s="355">
        <v>16.711020000000001</v>
      </c>
      <c r="BF8" s="355">
        <v>17.47418</v>
      </c>
      <c r="BG8" s="355">
        <v>16.917449999999999</v>
      </c>
      <c r="BH8" s="355">
        <v>14.153230000000001</v>
      </c>
      <c r="BI8" s="355">
        <v>13.61877</v>
      </c>
      <c r="BJ8" s="355">
        <v>13.378259999999999</v>
      </c>
      <c r="BK8" s="355">
        <v>13.22264</v>
      </c>
      <c r="BL8" s="355">
        <v>13.169840000000001</v>
      </c>
      <c r="BM8" s="355">
        <v>13.36843</v>
      </c>
      <c r="BN8" s="355">
        <v>13.81616</v>
      </c>
      <c r="BO8" s="355">
        <v>14.10948</v>
      </c>
      <c r="BP8" s="355">
        <v>15.105779999999999</v>
      </c>
      <c r="BQ8" s="355">
        <v>16.814889999999998</v>
      </c>
      <c r="BR8" s="355">
        <v>17.491949999999999</v>
      </c>
      <c r="BS8" s="355">
        <v>16.842359999999999</v>
      </c>
      <c r="BT8" s="355">
        <v>14.025980000000001</v>
      </c>
      <c r="BU8" s="355">
        <v>13.448779999999999</v>
      </c>
      <c r="BV8" s="355">
        <v>13.20698</v>
      </c>
    </row>
    <row r="9" spans="1:74" ht="11.1" customHeight="1" x14ac:dyDescent="0.2">
      <c r="A9" s="84" t="s">
        <v>840</v>
      </c>
      <c r="B9" s="187" t="s">
        <v>598</v>
      </c>
      <c r="C9" s="214">
        <v>9.8264624769999998</v>
      </c>
      <c r="D9" s="214">
        <v>9.4147427829999994</v>
      </c>
      <c r="E9" s="214">
        <v>9.0145408289999995</v>
      </c>
      <c r="F9" s="214">
        <v>9.5197722589999998</v>
      </c>
      <c r="G9" s="214">
        <v>12.082926820000001</v>
      </c>
      <c r="H9" s="214">
        <v>14.92378514</v>
      </c>
      <c r="I9" s="214">
        <v>15.822646900000001</v>
      </c>
      <c r="J9" s="214">
        <v>16.380994340000001</v>
      </c>
      <c r="K9" s="214">
        <v>16.485419929999999</v>
      </c>
      <c r="L9" s="214">
        <v>12.80794646</v>
      </c>
      <c r="M9" s="214">
        <v>11.033962130000001</v>
      </c>
      <c r="N9" s="214">
        <v>10.11163275</v>
      </c>
      <c r="O9" s="214">
        <v>8.8651019929999997</v>
      </c>
      <c r="P9" s="214">
        <v>8.5629676420000003</v>
      </c>
      <c r="Q9" s="214">
        <v>9.2214454870000004</v>
      </c>
      <c r="R9" s="214">
        <v>9.6324801410000003</v>
      </c>
      <c r="S9" s="214">
        <v>10.662777520000001</v>
      </c>
      <c r="T9" s="214">
        <v>13.823025149999999</v>
      </c>
      <c r="U9" s="214">
        <v>15.50737251</v>
      </c>
      <c r="V9" s="214">
        <v>16.811784230000001</v>
      </c>
      <c r="W9" s="214">
        <v>16.24766224</v>
      </c>
      <c r="X9" s="214">
        <v>13.422996169999999</v>
      </c>
      <c r="Y9" s="214">
        <v>10.478608749999999</v>
      </c>
      <c r="Z9" s="214">
        <v>9.2738357679999996</v>
      </c>
      <c r="AA9" s="214">
        <v>9.4274580990000008</v>
      </c>
      <c r="AB9" s="214">
        <v>10.13705012</v>
      </c>
      <c r="AC9" s="214">
        <v>10.1490635</v>
      </c>
      <c r="AD9" s="214">
        <v>10.53951728</v>
      </c>
      <c r="AE9" s="214">
        <v>12.994549490000001</v>
      </c>
      <c r="AF9" s="214">
        <v>14.90733294</v>
      </c>
      <c r="AG9" s="214">
        <v>17.389656509999998</v>
      </c>
      <c r="AH9" s="214">
        <v>17.63310384</v>
      </c>
      <c r="AI9" s="214">
        <v>16.539354500000002</v>
      </c>
      <c r="AJ9" s="214">
        <v>15.31948409</v>
      </c>
      <c r="AK9" s="214">
        <v>11.851879</v>
      </c>
      <c r="AL9" s="214">
        <v>10.21842867</v>
      </c>
      <c r="AM9" s="214">
        <v>9.4850033400000004</v>
      </c>
      <c r="AN9" s="214">
        <v>10.51197632</v>
      </c>
      <c r="AO9" s="214">
        <v>10.78912965</v>
      </c>
      <c r="AP9" s="214">
        <v>10.30138938</v>
      </c>
      <c r="AQ9" s="214">
        <v>13.046153090000001</v>
      </c>
      <c r="AR9" s="214">
        <v>16.961506270000001</v>
      </c>
      <c r="AS9" s="214">
        <v>18.108469920000001</v>
      </c>
      <c r="AT9" s="214">
        <v>18.800789720000001</v>
      </c>
      <c r="AU9" s="214">
        <v>18.032752739999999</v>
      </c>
      <c r="AV9" s="214">
        <v>14.3769712</v>
      </c>
      <c r="AW9" s="214">
        <v>11.40559</v>
      </c>
      <c r="AX9" s="214">
        <v>10.567869999999999</v>
      </c>
      <c r="AY9" s="355">
        <v>10.305070000000001</v>
      </c>
      <c r="AZ9" s="355">
        <v>9.9844550000000005</v>
      </c>
      <c r="BA9" s="355">
        <v>10.016120000000001</v>
      </c>
      <c r="BB9" s="355">
        <v>10.226889999999999</v>
      </c>
      <c r="BC9" s="355">
        <v>12.3157</v>
      </c>
      <c r="BD9" s="355">
        <v>15.07386</v>
      </c>
      <c r="BE9" s="355">
        <v>16.411799999999999</v>
      </c>
      <c r="BF9" s="355">
        <v>16.915600000000001</v>
      </c>
      <c r="BG9" s="355">
        <v>16.431159999999998</v>
      </c>
      <c r="BH9" s="355">
        <v>14.026870000000001</v>
      </c>
      <c r="BI9" s="355">
        <v>11.5604</v>
      </c>
      <c r="BJ9" s="355">
        <v>10.512169999999999</v>
      </c>
      <c r="BK9" s="355">
        <v>10.5528</v>
      </c>
      <c r="BL9" s="355">
        <v>10.66029</v>
      </c>
      <c r="BM9" s="355">
        <v>10.847530000000001</v>
      </c>
      <c r="BN9" s="355">
        <v>11.00469</v>
      </c>
      <c r="BO9" s="355">
        <v>12.92761</v>
      </c>
      <c r="BP9" s="355">
        <v>15.4975</v>
      </c>
      <c r="BQ9" s="355">
        <v>16.614409999999999</v>
      </c>
      <c r="BR9" s="355">
        <v>16.916250000000002</v>
      </c>
      <c r="BS9" s="355">
        <v>16.201219999999999</v>
      </c>
      <c r="BT9" s="355">
        <v>13.673539999999999</v>
      </c>
      <c r="BU9" s="355">
        <v>11.117279999999999</v>
      </c>
      <c r="BV9" s="355">
        <v>10.07625</v>
      </c>
    </row>
    <row r="10" spans="1:74" ht="11.1" customHeight="1" x14ac:dyDescent="0.2">
      <c r="A10" s="84" t="s">
        <v>841</v>
      </c>
      <c r="B10" s="189" t="s">
        <v>566</v>
      </c>
      <c r="C10" s="214">
        <v>7.9822421569999999</v>
      </c>
      <c r="D10" s="214">
        <v>7.4729086169999999</v>
      </c>
      <c r="E10" s="214">
        <v>8.0226488190000005</v>
      </c>
      <c r="F10" s="214">
        <v>8.7767485660000002</v>
      </c>
      <c r="G10" s="214">
        <v>11.66390135</v>
      </c>
      <c r="H10" s="214">
        <v>15.12616381</v>
      </c>
      <c r="I10" s="214">
        <v>16.75580815</v>
      </c>
      <c r="J10" s="214">
        <v>17.453047309999999</v>
      </c>
      <c r="K10" s="214">
        <v>16.34074378</v>
      </c>
      <c r="L10" s="214">
        <v>10.507817709999999</v>
      </c>
      <c r="M10" s="214">
        <v>7.9577433879999999</v>
      </c>
      <c r="N10" s="214">
        <v>7.0234415410000004</v>
      </c>
      <c r="O10" s="214">
        <v>6.485816528</v>
      </c>
      <c r="P10" s="214">
        <v>6.7431362520000002</v>
      </c>
      <c r="Q10" s="214">
        <v>7.3957815560000002</v>
      </c>
      <c r="R10" s="214">
        <v>7.7290952019999999</v>
      </c>
      <c r="S10" s="214">
        <v>10.275944000000001</v>
      </c>
      <c r="T10" s="214">
        <v>14.096790439999999</v>
      </c>
      <c r="U10" s="214">
        <v>17.422533749999999</v>
      </c>
      <c r="V10" s="214">
        <v>18.779172549999998</v>
      </c>
      <c r="W10" s="214">
        <v>17.284549909999999</v>
      </c>
      <c r="X10" s="214">
        <v>12.30303868</v>
      </c>
      <c r="Y10" s="214">
        <v>8.7376741070000001</v>
      </c>
      <c r="Z10" s="214">
        <v>7.1330221629999997</v>
      </c>
      <c r="AA10" s="214">
        <v>7.54701735</v>
      </c>
      <c r="AB10" s="214">
        <v>8.1645372690000002</v>
      </c>
      <c r="AC10" s="214">
        <v>7.7827161289999998</v>
      </c>
      <c r="AD10" s="214">
        <v>9.9660065299999996</v>
      </c>
      <c r="AE10" s="214">
        <v>11.273433560000001</v>
      </c>
      <c r="AF10" s="214">
        <v>16.658775769999998</v>
      </c>
      <c r="AG10" s="214">
        <v>18.39801069</v>
      </c>
      <c r="AH10" s="214">
        <v>18.824983289999999</v>
      </c>
      <c r="AI10" s="214">
        <v>16.733564730000001</v>
      </c>
      <c r="AJ10" s="214">
        <v>11.098885190000001</v>
      </c>
      <c r="AK10" s="214">
        <v>7.8787143669999997</v>
      </c>
      <c r="AL10" s="214">
        <v>7.0279103479999998</v>
      </c>
      <c r="AM10" s="214">
        <v>6.8907999379999998</v>
      </c>
      <c r="AN10" s="214">
        <v>7.4482524789999998</v>
      </c>
      <c r="AO10" s="214">
        <v>7.3925074649999996</v>
      </c>
      <c r="AP10" s="214">
        <v>7.7542450880000002</v>
      </c>
      <c r="AQ10" s="214">
        <v>12.851756099999999</v>
      </c>
      <c r="AR10" s="214">
        <v>16.740333039999999</v>
      </c>
      <c r="AS10" s="214">
        <v>18.87505234</v>
      </c>
      <c r="AT10" s="214">
        <v>18.908792349999999</v>
      </c>
      <c r="AU10" s="214">
        <v>17.515720609999999</v>
      </c>
      <c r="AV10" s="214">
        <v>9.8436322569999994</v>
      </c>
      <c r="AW10" s="214">
        <v>7.9980180000000001</v>
      </c>
      <c r="AX10" s="214">
        <v>8.3789459999999991</v>
      </c>
      <c r="AY10" s="355">
        <v>8.0700050000000001</v>
      </c>
      <c r="AZ10" s="355">
        <v>8.0197929999999999</v>
      </c>
      <c r="BA10" s="355">
        <v>8.2877949999999991</v>
      </c>
      <c r="BB10" s="355">
        <v>9.1616459999999993</v>
      </c>
      <c r="BC10" s="355">
        <v>11.53309</v>
      </c>
      <c r="BD10" s="355">
        <v>14.549759999999999</v>
      </c>
      <c r="BE10" s="355">
        <v>16.577750000000002</v>
      </c>
      <c r="BF10" s="355">
        <v>17.41939</v>
      </c>
      <c r="BG10" s="355">
        <v>15.387589999999999</v>
      </c>
      <c r="BH10" s="355">
        <v>10.778879999999999</v>
      </c>
      <c r="BI10" s="355">
        <v>8.7599750000000007</v>
      </c>
      <c r="BJ10" s="355">
        <v>8.1023420000000002</v>
      </c>
      <c r="BK10" s="355">
        <v>7.8782079999999999</v>
      </c>
      <c r="BL10" s="355">
        <v>7.9551850000000002</v>
      </c>
      <c r="BM10" s="355">
        <v>8.3653019999999998</v>
      </c>
      <c r="BN10" s="355">
        <v>9.3232219999999995</v>
      </c>
      <c r="BO10" s="355">
        <v>11.684760000000001</v>
      </c>
      <c r="BP10" s="355">
        <v>14.6774</v>
      </c>
      <c r="BQ10" s="355">
        <v>16.67024</v>
      </c>
      <c r="BR10" s="355">
        <v>17.465399999999999</v>
      </c>
      <c r="BS10" s="355">
        <v>15.381399999999999</v>
      </c>
      <c r="BT10" s="355">
        <v>10.734120000000001</v>
      </c>
      <c r="BU10" s="355">
        <v>8.6852710000000002</v>
      </c>
      <c r="BV10" s="355">
        <v>8.0261099999999992</v>
      </c>
    </row>
    <row r="11" spans="1:74" ht="11.1" customHeight="1" x14ac:dyDescent="0.2">
      <c r="A11" s="84" t="s">
        <v>842</v>
      </c>
      <c r="B11" s="189" t="s">
        <v>567</v>
      </c>
      <c r="C11" s="214">
        <v>8.6467281590000002</v>
      </c>
      <c r="D11" s="214">
        <v>8.3804935470000004</v>
      </c>
      <c r="E11" s="214">
        <v>8.9724813989999994</v>
      </c>
      <c r="F11" s="214">
        <v>10.24758196</v>
      </c>
      <c r="G11" s="214">
        <v>12.23411589</v>
      </c>
      <c r="H11" s="214">
        <v>15.545360329999999</v>
      </c>
      <c r="I11" s="214">
        <v>17.332887880000001</v>
      </c>
      <c r="J11" s="214">
        <v>18.17080357</v>
      </c>
      <c r="K11" s="214">
        <v>17.398472850000001</v>
      </c>
      <c r="L11" s="214">
        <v>13.35881292</v>
      </c>
      <c r="M11" s="214">
        <v>9.3752592450000005</v>
      </c>
      <c r="N11" s="214">
        <v>7.6954790470000001</v>
      </c>
      <c r="O11" s="214">
        <v>7.1305342789999999</v>
      </c>
      <c r="P11" s="214">
        <v>7.259256733</v>
      </c>
      <c r="Q11" s="214">
        <v>8.0908575089999992</v>
      </c>
      <c r="R11" s="214">
        <v>8.5990363740000006</v>
      </c>
      <c r="S11" s="214">
        <v>11.26900436</v>
      </c>
      <c r="T11" s="214">
        <v>15.034064730000001</v>
      </c>
      <c r="U11" s="214">
        <v>17.760377869999999</v>
      </c>
      <c r="V11" s="214">
        <v>18.50372668</v>
      </c>
      <c r="W11" s="214">
        <v>17.173509670000001</v>
      </c>
      <c r="X11" s="214">
        <v>13.754697520000001</v>
      </c>
      <c r="Y11" s="214">
        <v>10.33897803</v>
      </c>
      <c r="Z11" s="214">
        <v>7.8103746279999999</v>
      </c>
      <c r="AA11" s="214">
        <v>7.9498315340000003</v>
      </c>
      <c r="AB11" s="214">
        <v>8.494382967</v>
      </c>
      <c r="AC11" s="214">
        <v>8.5420287310000003</v>
      </c>
      <c r="AD11" s="214">
        <v>9.7965178860000002</v>
      </c>
      <c r="AE11" s="214">
        <v>12.289966870000001</v>
      </c>
      <c r="AF11" s="214">
        <v>16.102331639999999</v>
      </c>
      <c r="AG11" s="214">
        <v>18.789766849999999</v>
      </c>
      <c r="AH11" s="214">
        <v>19.171340959999998</v>
      </c>
      <c r="AI11" s="214">
        <v>18.001252019999999</v>
      </c>
      <c r="AJ11" s="214">
        <v>12.787849680000001</v>
      </c>
      <c r="AK11" s="214">
        <v>9.2781727469999993</v>
      </c>
      <c r="AL11" s="214">
        <v>8.6203454760000007</v>
      </c>
      <c r="AM11" s="214">
        <v>7.8090010049999998</v>
      </c>
      <c r="AN11" s="214">
        <v>8.3148075109999997</v>
      </c>
      <c r="AO11" s="214">
        <v>8.4995931050000006</v>
      </c>
      <c r="AP11" s="214">
        <v>8.7275423790000008</v>
      </c>
      <c r="AQ11" s="214">
        <v>12.50956053</v>
      </c>
      <c r="AR11" s="214">
        <v>16.36231999</v>
      </c>
      <c r="AS11" s="214">
        <v>19.16475793</v>
      </c>
      <c r="AT11" s="214">
        <v>19.39688627</v>
      </c>
      <c r="AU11" s="214">
        <v>17.312192410000002</v>
      </c>
      <c r="AV11" s="214">
        <v>11.61589435</v>
      </c>
      <c r="AW11" s="214">
        <v>8.8861860000000004</v>
      </c>
      <c r="AX11" s="214">
        <v>8.2489989999999995</v>
      </c>
      <c r="AY11" s="355">
        <v>8.493957</v>
      </c>
      <c r="AZ11" s="355">
        <v>8.6039739999999991</v>
      </c>
      <c r="BA11" s="355">
        <v>9.6671619999999994</v>
      </c>
      <c r="BB11" s="355">
        <v>10.272880000000001</v>
      </c>
      <c r="BC11" s="355">
        <v>11.77605</v>
      </c>
      <c r="BD11" s="355">
        <v>15.521660000000001</v>
      </c>
      <c r="BE11" s="355">
        <v>17.490829999999999</v>
      </c>
      <c r="BF11" s="355">
        <v>18.291650000000001</v>
      </c>
      <c r="BG11" s="355">
        <v>16.627040000000001</v>
      </c>
      <c r="BH11" s="355">
        <v>12.83024</v>
      </c>
      <c r="BI11" s="355">
        <v>9.8936379999999993</v>
      </c>
      <c r="BJ11" s="355">
        <v>8.4391970000000001</v>
      </c>
      <c r="BK11" s="355">
        <v>8.4255910000000007</v>
      </c>
      <c r="BL11" s="355">
        <v>8.5277580000000004</v>
      </c>
      <c r="BM11" s="355">
        <v>9.596921</v>
      </c>
      <c r="BN11" s="355">
        <v>10.17862</v>
      </c>
      <c r="BO11" s="355">
        <v>11.64569</v>
      </c>
      <c r="BP11" s="355">
        <v>15.37764</v>
      </c>
      <c r="BQ11" s="355">
        <v>17.34366</v>
      </c>
      <c r="BR11" s="355">
        <v>18.13917</v>
      </c>
      <c r="BS11" s="355">
        <v>16.498139999999999</v>
      </c>
      <c r="BT11" s="355">
        <v>12.75301</v>
      </c>
      <c r="BU11" s="355">
        <v>9.8508320000000005</v>
      </c>
      <c r="BV11" s="355">
        <v>8.4051919999999996</v>
      </c>
    </row>
    <row r="12" spans="1:74" ht="11.1" customHeight="1" x14ac:dyDescent="0.2">
      <c r="A12" s="84" t="s">
        <v>843</v>
      </c>
      <c r="B12" s="189" t="s">
        <v>568</v>
      </c>
      <c r="C12" s="214">
        <v>11.06072243</v>
      </c>
      <c r="D12" s="214">
        <v>10.06553094</v>
      </c>
      <c r="E12" s="214">
        <v>10.941178799999999</v>
      </c>
      <c r="F12" s="214">
        <v>13.538362319999999</v>
      </c>
      <c r="G12" s="214">
        <v>17.955809840000001</v>
      </c>
      <c r="H12" s="214">
        <v>21.277145520000001</v>
      </c>
      <c r="I12" s="214">
        <v>22.20406444</v>
      </c>
      <c r="J12" s="214">
        <v>22.19001664</v>
      </c>
      <c r="K12" s="214">
        <v>22.206677039999999</v>
      </c>
      <c r="L12" s="214">
        <v>16.636158460000001</v>
      </c>
      <c r="M12" s="214">
        <v>13.28825683</v>
      </c>
      <c r="N12" s="214">
        <v>13.103699199999999</v>
      </c>
      <c r="O12" s="214">
        <v>9.7492652819999996</v>
      </c>
      <c r="P12" s="214">
        <v>9.6273683079999994</v>
      </c>
      <c r="Q12" s="214">
        <v>11.611648969999999</v>
      </c>
      <c r="R12" s="214">
        <v>12.897175130000001</v>
      </c>
      <c r="S12" s="214">
        <v>15.71932786</v>
      </c>
      <c r="T12" s="214">
        <v>19.808467369999999</v>
      </c>
      <c r="U12" s="214">
        <v>22.775471979999999</v>
      </c>
      <c r="V12" s="214">
        <v>23.278647419999999</v>
      </c>
      <c r="W12" s="214">
        <v>23.35748766</v>
      </c>
      <c r="X12" s="214">
        <v>19.860198789999998</v>
      </c>
      <c r="Y12" s="214">
        <v>13.743433919999999</v>
      </c>
      <c r="Z12" s="214">
        <v>11.063063570000001</v>
      </c>
      <c r="AA12" s="214">
        <v>11.34141209</v>
      </c>
      <c r="AB12" s="214">
        <v>12.743390870000001</v>
      </c>
      <c r="AC12" s="214">
        <v>11.76077143</v>
      </c>
      <c r="AD12" s="214">
        <v>15.80301204</v>
      </c>
      <c r="AE12" s="214">
        <v>20.85109602</v>
      </c>
      <c r="AF12" s="214">
        <v>23.696725409999999</v>
      </c>
      <c r="AG12" s="214">
        <v>25.674692449999998</v>
      </c>
      <c r="AH12" s="214">
        <v>26.717248099999999</v>
      </c>
      <c r="AI12" s="214">
        <v>24.886446809999999</v>
      </c>
      <c r="AJ12" s="214">
        <v>20.259427429999999</v>
      </c>
      <c r="AK12" s="214">
        <v>12.88236684</v>
      </c>
      <c r="AL12" s="214">
        <v>11.137600669999999</v>
      </c>
      <c r="AM12" s="214">
        <v>10.47628881</v>
      </c>
      <c r="AN12" s="214">
        <v>12.471688390000001</v>
      </c>
      <c r="AO12" s="214">
        <v>10.919406840000001</v>
      </c>
      <c r="AP12" s="214">
        <v>12.38404983</v>
      </c>
      <c r="AQ12" s="214">
        <v>18.107637140000001</v>
      </c>
      <c r="AR12" s="214">
        <v>22.837091990000001</v>
      </c>
      <c r="AS12" s="214">
        <v>24.31322475</v>
      </c>
      <c r="AT12" s="214">
        <v>25.23906264</v>
      </c>
      <c r="AU12" s="214">
        <v>25.139685270000001</v>
      </c>
      <c r="AV12" s="214">
        <v>18.545661989999999</v>
      </c>
      <c r="AW12" s="214">
        <v>13.13547</v>
      </c>
      <c r="AX12" s="214">
        <v>12.52904</v>
      </c>
      <c r="AY12" s="355">
        <v>11.73739</v>
      </c>
      <c r="AZ12" s="355">
        <v>11.44885</v>
      </c>
      <c r="BA12" s="355">
        <v>11.63963</v>
      </c>
      <c r="BB12" s="355">
        <v>13.55744</v>
      </c>
      <c r="BC12" s="355">
        <v>17.043369999999999</v>
      </c>
      <c r="BD12" s="355">
        <v>20.450790000000001</v>
      </c>
      <c r="BE12" s="355">
        <v>22.298870000000001</v>
      </c>
      <c r="BF12" s="355">
        <v>22.885020000000001</v>
      </c>
      <c r="BG12" s="355">
        <v>22.170860000000001</v>
      </c>
      <c r="BH12" s="355">
        <v>17.65549</v>
      </c>
      <c r="BI12" s="355">
        <v>13.09718</v>
      </c>
      <c r="BJ12" s="355">
        <v>11.92454</v>
      </c>
      <c r="BK12" s="355">
        <v>11.59111</v>
      </c>
      <c r="BL12" s="355">
        <v>11.79256</v>
      </c>
      <c r="BM12" s="355">
        <v>12.19238</v>
      </c>
      <c r="BN12" s="355">
        <v>14.155670000000001</v>
      </c>
      <c r="BO12" s="355">
        <v>17.54721</v>
      </c>
      <c r="BP12" s="355">
        <v>20.827220000000001</v>
      </c>
      <c r="BQ12" s="355">
        <v>22.515640000000001</v>
      </c>
      <c r="BR12" s="355">
        <v>22.94098</v>
      </c>
      <c r="BS12" s="355">
        <v>22.041440000000001</v>
      </c>
      <c r="BT12" s="355">
        <v>17.416609999999999</v>
      </c>
      <c r="BU12" s="355">
        <v>12.770659999999999</v>
      </c>
      <c r="BV12" s="355">
        <v>11.586919999999999</v>
      </c>
    </row>
    <row r="13" spans="1:74" ht="11.1" customHeight="1" x14ac:dyDescent="0.2">
      <c r="A13" s="84" t="s">
        <v>844</v>
      </c>
      <c r="B13" s="189" t="s">
        <v>569</v>
      </c>
      <c r="C13" s="214">
        <v>9.6316900650000008</v>
      </c>
      <c r="D13" s="214">
        <v>9.304732156</v>
      </c>
      <c r="E13" s="214">
        <v>8.8479670400000003</v>
      </c>
      <c r="F13" s="214">
        <v>12.17211782</v>
      </c>
      <c r="G13" s="214">
        <v>15.635193360000001</v>
      </c>
      <c r="H13" s="214">
        <v>17.94585717</v>
      </c>
      <c r="I13" s="214">
        <v>19.250223210000001</v>
      </c>
      <c r="J13" s="214">
        <v>19.913726950000001</v>
      </c>
      <c r="K13" s="214">
        <v>18.54938898</v>
      </c>
      <c r="L13" s="214">
        <v>15.72804709</v>
      </c>
      <c r="M13" s="214">
        <v>12.543288069999999</v>
      </c>
      <c r="N13" s="214">
        <v>10.26030299</v>
      </c>
      <c r="O13" s="214">
        <v>8.5647697419999993</v>
      </c>
      <c r="P13" s="214">
        <v>8.2193885570000003</v>
      </c>
      <c r="Q13" s="214">
        <v>9.1002532009999992</v>
      </c>
      <c r="R13" s="214">
        <v>10.889142270000001</v>
      </c>
      <c r="S13" s="214">
        <v>14.2431298</v>
      </c>
      <c r="T13" s="214">
        <v>16.911297279999999</v>
      </c>
      <c r="U13" s="214">
        <v>19.046655080000001</v>
      </c>
      <c r="V13" s="214">
        <v>20.352199720000002</v>
      </c>
      <c r="W13" s="214">
        <v>19.250153829999999</v>
      </c>
      <c r="X13" s="214">
        <v>18.796215010000001</v>
      </c>
      <c r="Y13" s="214">
        <v>13.170340510000001</v>
      </c>
      <c r="Z13" s="214">
        <v>9.6316103329999994</v>
      </c>
      <c r="AA13" s="214">
        <v>9.7991702679999992</v>
      </c>
      <c r="AB13" s="214">
        <v>10.90354701</v>
      </c>
      <c r="AC13" s="214">
        <v>10.858012349999999</v>
      </c>
      <c r="AD13" s="214">
        <v>13.123912069999999</v>
      </c>
      <c r="AE13" s="214">
        <v>16.613673630000001</v>
      </c>
      <c r="AF13" s="214">
        <v>19.4438268</v>
      </c>
      <c r="AG13" s="214">
        <v>20.702772249999999</v>
      </c>
      <c r="AH13" s="214">
        <v>21.345683359999999</v>
      </c>
      <c r="AI13" s="214">
        <v>19.901616279999999</v>
      </c>
      <c r="AJ13" s="214">
        <v>16.915427139999998</v>
      </c>
      <c r="AK13" s="214">
        <v>11.602955570000001</v>
      </c>
      <c r="AL13" s="214">
        <v>9.9894387190000007</v>
      </c>
      <c r="AM13" s="214">
        <v>9.1154197709999991</v>
      </c>
      <c r="AN13" s="214">
        <v>9.9423863130000001</v>
      </c>
      <c r="AO13" s="214">
        <v>10.3885509</v>
      </c>
      <c r="AP13" s="214">
        <v>10.392592110000001</v>
      </c>
      <c r="AQ13" s="214">
        <v>14.52040356</v>
      </c>
      <c r="AR13" s="214">
        <v>20.219548880000001</v>
      </c>
      <c r="AS13" s="214">
        <v>21.071536259999998</v>
      </c>
      <c r="AT13" s="214">
        <v>22.245519139999999</v>
      </c>
      <c r="AU13" s="214">
        <v>21.261492480000001</v>
      </c>
      <c r="AV13" s="214">
        <v>15.568059910000001</v>
      </c>
      <c r="AW13" s="214">
        <v>11.57682</v>
      </c>
      <c r="AX13" s="214">
        <v>10.5921</v>
      </c>
      <c r="AY13" s="355">
        <v>10.14798</v>
      </c>
      <c r="AZ13" s="355">
        <v>9.8516689999999993</v>
      </c>
      <c r="BA13" s="355">
        <v>9.8936670000000007</v>
      </c>
      <c r="BB13" s="355">
        <v>11.836180000000001</v>
      </c>
      <c r="BC13" s="355">
        <v>15.228529999999999</v>
      </c>
      <c r="BD13" s="355">
        <v>18.227789999999999</v>
      </c>
      <c r="BE13" s="355">
        <v>20.071940000000001</v>
      </c>
      <c r="BF13" s="355">
        <v>20.79562</v>
      </c>
      <c r="BG13" s="355">
        <v>20.45459</v>
      </c>
      <c r="BH13" s="355">
        <v>17.370329999999999</v>
      </c>
      <c r="BI13" s="355">
        <v>13.47308</v>
      </c>
      <c r="BJ13" s="355">
        <v>11.72528</v>
      </c>
      <c r="BK13" s="355">
        <v>10.780139999999999</v>
      </c>
      <c r="BL13" s="355">
        <v>10.82183</v>
      </c>
      <c r="BM13" s="355">
        <v>11.07545</v>
      </c>
      <c r="BN13" s="355">
        <v>13.15629</v>
      </c>
      <c r="BO13" s="355">
        <v>16.50282</v>
      </c>
      <c r="BP13" s="355">
        <v>19.454229999999999</v>
      </c>
      <c r="BQ13" s="355">
        <v>21.221910000000001</v>
      </c>
      <c r="BR13" s="355">
        <v>21.843419999999998</v>
      </c>
      <c r="BS13" s="355">
        <v>21.404430000000001</v>
      </c>
      <c r="BT13" s="355">
        <v>18.193829999999998</v>
      </c>
      <c r="BU13" s="355">
        <v>14.1233</v>
      </c>
      <c r="BV13" s="355">
        <v>12.278840000000001</v>
      </c>
    </row>
    <row r="14" spans="1:74" ht="11.1" customHeight="1" x14ac:dyDescent="0.2">
      <c r="A14" s="84" t="s">
        <v>845</v>
      </c>
      <c r="B14" s="189" t="s">
        <v>570</v>
      </c>
      <c r="C14" s="214">
        <v>8.7722184339999991</v>
      </c>
      <c r="D14" s="214">
        <v>8.4625641130000009</v>
      </c>
      <c r="E14" s="214">
        <v>8.1434145059999992</v>
      </c>
      <c r="F14" s="214">
        <v>11.659972359999999</v>
      </c>
      <c r="G14" s="214">
        <v>15.28050395</v>
      </c>
      <c r="H14" s="214">
        <v>16.68098161</v>
      </c>
      <c r="I14" s="214">
        <v>18.44767719</v>
      </c>
      <c r="J14" s="214">
        <v>21.115535659999999</v>
      </c>
      <c r="K14" s="214">
        <v>20.580575140000001</v>
      </c>
      <c r="L14" s="214">
        <v>19.175401300000001</v>
      </c>
      <c r="M14" s="214">
        <v>14.83665031</v>
      </c>
      <c r="N14" s="214">
        <v>9.1463417489999994</v>
      </c>
      <c r="O14" s="214">
        <v>7.916613516</v>
      </c>
      <c r="P14" s="214">
        <v>7.8878008050000004</v>
      </c>
      <c r="Q14" s="214">
        <v>9.9470926940000002</v>
      </c>
      <c r="R14" s="214">
        <v>11.494070239999999</v>
      </c>
      <c r="S14" s="214">
        <v>15.876316729999999</v>
      </c>
      <c r="T14" s="214">
        <v>16.68216717</v>
      </c>
      <c r="U14" s="214">
        <v>19.522539009999999</v>
      </c>
      <c r="V14" s="214">
        <v>22.59338644</v>
      </c>
      <c r="W14" s="214">
        <v>21.02829509</v>
      </c>
      <c r="X14" s="214">
        <v>20.35328977</v>
      </c>
      <c r="Y14" s="214">
        <v>18.167141749999999</v>
      </c>
      <c r="Z14" s="214">
        <v>10.26588432</v>
      </c>
      <c r="AA14" s="214">
        <v>9.2791229269999995</v>
      </c>
      <c r="AB14" s="214">
        <v>10.52872797</v>
      </c>
      <c r="AC14" s="214">
        <v>11.97258933</v>
      </c>
      <c r="AD14" s="214">
        <v>14.79665874</v>
      </c>
      <c r="AE14" s="214">
        <v>16.530211820000002</v>
      </c>
      <c r="AF14" s="214">
        <v>18.55196647</v>
      </c>
      <c r="AG14" s="214">
        <v>20.916933960000001</v>
      </c>
      <c r="AH14" s="214">
        <v>23.260444440000001</v>
      </c>
      <c r="AI14" s="214">
        <v>21.64501499</v>
      </c>
      <c r="AJ14" s="214">
        <v>20.514138290000002</v>
      </c>
      <c r="AK14" s="214">
        <v>13.55446762</v>
      </c>
      <c r="AL14" s="214">
        <v>10.96519835</v>
      </c>
      <c r="AM14" s="214">
        <v>8.5883094159999995</v>
      </c>
      <c r="AN14" s="214">
        <v>9.2674326469999997</v>
      </c>
      <c r="AO14" s="214">
        <v>10.87658573</v>
      </c>
      <c r="AP14" s="214">
        <v>11.79212802</v>
      </c>
      <c r="AQ14" s="214">
        <v>15.182151340000001</v>
      </c>
      <c r="AR14" s="214">
        <v>19.892096859999999</v>
      </c>
      <c r="AS14" s="214">
        <v>21.412428169999998</v>
      </c>
      <c r="AT14" s="214">
        <v>23.14287852</v>
      </c>
      <c r="AU14" s="214">
        <v>21.54943695</v>
      </c>
      <c r="AV14" s="214">
        <v>17.308692199999999</v>
      </c>
      <c r="AW14" s="214">
        <v>11.38269</v>
      </c>
      <c r="AX14" s="214">
        <v>9.2943230000000003</v>
      </c>
      <c r="AY14" s="355">
        <v>8.6931720000000006</v>
      </c>
      <c r="AZ14" s="355">
        <v>8.1071799999999996</v>
      </c>
      <c r="BA14" s="355">
        <v>8.5178589999999996</v>
      </c>
      <c r="BB14" s="355">
        <v>10.992139999999999</v>
      </c>
      <c r="BC14" s="355">
        <v>14.795120000000001</v>
      </c>
      <c r="BD14" s="355">
        <v>16.954160000000002</v>
      </c>
      <c r="BE14" s="355">
        <v>18.898620000000001</v>
      </c>
      <c r="BF14" s="355">
        <v>21.190809999999999</v>
      </c>
      <c r="BG14" s="355">
        <v>20.330069999999999</v>
      </c>
      <c r="BH14" s="355">
        <v>18.737290000000002</v>
      </c>
      <c r="BI14" s="355">
        <v>13.4831</v>
      </c>
      <c r="BJ14" s="355">
        <v>9.9338130000000007</v>
      </c>
      <c r="BK14" s="355">
        <v>9.0687689999999996</v>
      </c>
      <c r="BL14" s="355">
        <v>9.1808049999999994</v>
      </c>
      <c r="BM14" s="355">
        <v>9.8579919999999994</v>
      </c>
      <c r="BN14" s="355">
        <v>12.31941</v>
      </c>
      <c r="BO14" s="355">
        <v>15.87476</v>
      </c>
      <c r="BP14" s="355">
        <v>17.84177</v>
      </c>
      <c r="BQ14" s="355">
        <v>19.590859999999999</v>
      </c>
      <c r="BR14" s="355">
        <v>21.694759999999999</v>
      </c>
      <c r="BS14" s="355">
        <v>20.735420000000001</v>
      </c>
      <c r="BT14" s="355">
        <v>19.032360000000001</v>
      </c>
      <c r="BU14" s="355">
        <v>13.6591</v>
      </c>
      <c r="BV14" s="355">
        <v>10.10308</v>
      </c>
    </row>
    <row r="15" spans="1:74" ht="11.1" customHeight="1" x14ac:dyDescent="0.2">
      <c r="A15" s="84" t="s">
        <v>846</v>
      </c>
      <c r="B15" s="189" t="s">
        <v>571</v>
      </c>
      <c r="C15" s="214">
        <v>9.3807612900000006</v>
      </c>
      <c r="D15" s="214">
        <v>9.7780613840000008</v>
      </c>
      <c r="E15" s="214">
        <v>9.9958654750000004</v>
      </c>
      <c r="F15" s="214">
        <v>10.15996172</v>
      </c>
      <c r="G15" s="214">
        <v>10.849688179999999</v>
      </c>
      <c r="H15" s="214">
        <v>12.871193440000001</v>
      </c>
      <c r="I15" s="214">
        <v>14.85919627</v>
      </c>
      <c r="J15" s="214">
        <v>14.781782489999999</v>
      </c>
      <c r="K15" s="214">
        <v>14.296368299999999</v>
      </c>
      <c r="L15" s="214">
        <v>11.548363999999999</v>
      </c>
      <c r="M15" s="214">
        <v>8.5512359050000004</v>
      </c>
      <c r="N15" s="214">
        <v>7.9895162260000001</v>
      </c>
      <c r="O15" s="214">
        <v>7.9005274300000004</v>
      </c>
      <c r="P15" s="214">
        <v>8.2926679209999996</v>
      </c>
      <c r="Q15" s="214">
        <v>8.7739948410000004</v>
      </c>
      <c r="R15" s="214">
        <v>8.7813350900000007</v>
      </c>
      <c r="S15" s="214">
        <v>9.3208108050000007</v>
      </c>
      <c r="T15" s="214">
        <v>12.582978580000001</v>
      </c>
      <c r="U15" s="214">
        <v>14.017451210000001</v>
      </c>
      <c r="V15" s="214">
        <v>14.46532558</v>
      </c>
      <c r="W15" s="214">
        <v>12.999683170000001</v>
      </c>
      <c r="X15" s="214">
        <v>10.52777627</v>
      </c>
      <c r="Y15" s="214">
        <v>8.9927087530000005</v>
      </c>
      <c r="Z15" s="214">
        <v>7.7864388910000004</v>
      </c>
      <c r="AA15" s="214">
        <v>7.8577317510000002</v>
      </c>
      <c r="AB15" s="214">
        <v>8.3419190410000006</v>
      </c>
      <c r="AC15" s="214">
        <v>8.9035009350000003</v>
      </c>
      <c r="AD15" s="214">
        <v>9.2602703490000007</v>
      </c>
      <c r="AE15" s="214">
        <v>10.17272402</v>
      </c>
      <c r="AF15" s="214">
        <v>12.56735999</v>
      </c>
      <c r="AG15" s="214">
        <v>14.5067564</v>
      </c>
      <c r="AH15" s="214">
        <v>14.55944079</v>
      </c>
      <c r="AI15" s="214">
        <v>13.019124789999999</v>
      </c>
      <c r="AJ15" s="214">
        <v>9.6202818449999992</v>
      </c>
      <c r="AK15" s="214">
        <v>8.7589767179999996</v>
      </c>
      <c r="AL15" s="214">
        <v>8.3207370019999995</v>
      </c>
      <c r="AM15" s="214">
        <v>8.0842281049999993</v>
      </c>
      <c r="AN15" s="214">
        <v>8.1435882569999993</v>
      </c>
      <c r="AO15" s="214">
        <v>8.4739930210000001</v>
      </c>
      <c r="AP15" s="214">
        <v>8.8829836619999991</v>
      </c>
      <c r="AQ15" s="214">
        <v>11.24012199</v>
      </c>
      <c r="AR15" s="214">
        <v>13.297433140000001</v>
      </c>
      <c r="AS15" s="214">
        <v>14.94752944</v>
      </c>
      <c r="AT15" s="214">
        <v>13.937572210000001</v>
      </c>
      <c r="AU15" s="214">
        <v>13.322511390000001</v>
      </c>
      <c r="AV15" s="214">
        <v>9.2613599759999996</v>
      </c>
      <c r="AW15" s="214">
        <v>7.5128000000000004</v>
      </c>
      <c r="AX15" s="214">
        <v>8.0297230000000006</v>
      </c>
      <c r="AY15" s="355">
        <v>8.4863560000000007</v>
      </c>
      <c r="AZ15" s="355">
        <v>8.7670309999999994</v>
      </c>
      <c r="BA15" s="355">
        <v>8.7731689999999993</v>
      </c>
      <c r="BB15" s="355">
        <v>9.1093499999999992</v>
      </c>
      <c r="BC15" s="355">
        <v>9.8620129999999993</v>
      </c>
      <c r="BD15" s="355">
        <v>11.736700000000001</v>
      </c>
      <c r="BE15" s="355">
        <v>13.43756</v>
      </c>
      <c r="BF15" s="355">
        <v>14.029669999999999</v>
      </c>
      <c r="BG15" s="355">
        <v>13.222289999999999</v>
      </c>
      <c r="BH15" s="355">
        <v>10.596310000000001</v>
      </c>
      <c r="BI15" s="355">
        <v>8.7571259999999995</v>
      </c>
      <c r="BJ15" s="355">
        <v>8.5644880000000008</v>
      </c>
      <c r="BK15" s="355">
        <v>8.6386579999999995</v>
      </c>
      <c r="BL15" s="355">
        <v>8.9557719999999996</v>
      </c>
      <c r="BM15" s="355">
        <v>9.0647179999999992</v>
      </c>
      <c r="BN15" s="355">
        <v>9.4619850000000003</v>
      </c>
      <c r="BO15" s="355">
        <v>10.20565</v>
      </c>
      <c r="BP15" s="355">
        <v>12.066750000000001</v>
      </c>
      <c r="BQ15" s="355">
        <v>13.74797</v>
      </c>
      <c r="BR15" s="355">
        <v>14.303269999999999</v>
      </c>
      <c r="BS15" s="355">
        <v>13.44603</v>
      </c>
      <c r="BT15" s="355">
        <v>10.78612</v>
      </c>
      <c r="BU15" s="355">
        <v>8.9072030000000009</v>
      </c>
      <c r="BV15" s="355">
        <v>8.6968879999999995</v>
      </c>
    </row>
    <row r="16" spans="1:74" ht="11.1" customHeight="1" x14ac:dyDescent="0.2">
      <c r="A16" s="84" t="s">
        <v>847</v>
      </c>
      <c r="B16" s="189" t="s">
        <v>572</v>
      </c>
      <c r="C16" s="214">
        <v>11.557370929999999</v>
      </c>
      <c r="D16" s="214">
        <v>11.591431679999999</v>
      </c>
      <c r="E16" s="214">
        <v>11.52493529</v>
      </c>
      <c r="F16" s="214">
        <v>11.200807019999999</v>
      </c>
      <c r="G16" s="214">
        <v>11.7941877</v>
      </c>
      <c r="H16" s="214">
        <v>12.334703530000001</v>
      </c>
      <c r="I16" s="214">
        <v>12.341998050000001</v>
      </c>
      <c r="J16" s="214">
        <v>12.542126079999999</v>
      </c>
      <c r="K16" s="214">
        <v>12.313412039999999</v>
      </c>
      <c r="L16" s="214">
        <v>11.83594518</v>
      </c>
      <c r="M16" s="214">
        <v>10.419996790000001</v>
      </c>
      <c r="N16" s="214">
        <v>11.07098315</v>
      </c>
      <c r="O16" s="214">
        <v>11.00013262</v>
      </c>
      <c r="P16" s="214">
        <v>11.19315761</v>
      </c>
      <c r="Q16" s="214">
        <v>10.60800081</v>
      </c>
      <c r="R16" s="214">
        <v>10.672914069999999</v>
      </c>
      <c r="S16" s="214">
        <v>11.67569237</v>
      </c>
      <c r="T16" s="214">
        <v>11.795160940000001</v>
      </c>
      <c r="U16" s="214">
        <v>12.42731055</v>
      </c>
      <c r="V16" s="214">
        <v>13.2446872</v>
      </c>
      <c r="W16" s="214">
        <v>13.356075819999999</v>
      </c>
      <c r="X16" s="214">
        <v>12.73724105</v>
      </c>
      <c r="Y16" s="214">
        <v>11.96491048</v>
      </c>
      <c r="Z16" s="214">
        <v>12.11928062</v>
      </c>
      <c r="AA16" s="214">
        <v>12.1782968</v>
      </c>
      <c r="AB16" s="214">
        <v>11.90025747</v>
      </c>
      <c r="AC16" s="214">
        <v>11.76913867</v>
      </c>
      <c r="AD16" s="214">
        <v>12.013032839999999</v>
      </c>
      <c r="AE16" s="214">
        <v>12.78191258</v>
      </c>
      <c r="AF16" s="214">
        <v>13.372689810000001</v>
      </c>
      <c r="AG16" s="214">
        <v>12.970895219999999</v>
      </c>
      <c r="AH16" s="214">
        <v>13.05280997</v>
      </c>
      <c r="AI16" s="214">
        <v>12.623789070000001</v>
      </c>
      <c r="AJ16" s="214">
        <v>11.79033351</v>
      </c>
      <c r="AK16" s="214">
        <v>11.058287999999999</v>
      </c>
      <c r="AL16" s="214">
        <v>11.20334793</v>
      </c>
      <c r="AM16" s="214">
        <v>11.68281385</v>
      </c>
      <c r="AN16" s="214">
        <v>11.47938664</v>
      </c>
      <c r="AO16" s="214">
        <v>11.69941287</v>
      </c>
      <c r="AP16" s="214">
        <v>11.381172019999999</v>
      </c>
      <c r="AQ16" s="214">
        <v>12.558321250000001</v>
      </c>
      <c r="AR16" s="214">
        <v>12.424621330000001</v>
      </c>
      <c r="AS16" s="214">
        <v>12.789397109999999</v>
      </c>
      <c r="AT16" s="214">
        <v>13.40383643</v>
      </c>
      <c r="AU16" s="214">
        <v>12.560720010000001</v>
      </c>
      <c r="AV16" s="214">
        <v>11.807440209999999</v>
      </c>
      <c r="AW16" s="214">
        <v>11.12482</v>
      </c>
      <c r="AX16" s="214">
        <v>11.53186</v>
      </c>
      <c r="AY16" s="355">
        <v>12.64589</v>
      </c>
      <c r="AZ16" s="355">
        <v>12.63252</v>
      </c>
      <c r="BA16" s="355">
        <v>12.324540000000001</v>
      </c>
      <c r="BB16" s="355">
        <v>12.18791</v>
      </c>
      <c r="BC16" s="355">
        <v>12.55475</v>
      </c>
      <c r="BD16" s="355">
        <v>12.62144</v>
      </c>
      <c r="BE16" s="355">
        <v>12.57559</v>
      </c>
      <c r="BF16" s="355">
        <v>12.767429999999999</v>
      </c>
      <c r="BG16" s="355">
        <v>12.563040000000001</v>
      </c>
      <c r="BH16" s="355">
        <v>12.17923</v>
      </c>
      <c r="BI16" s="355">
        <v>11.26046</v>
      </c>
      <c r="BJ16" s="355">
        <v>11.487120000000001</v>
      </c>
      <c r="BK16" s="355">
        <v>12.626659999999999</v>
      </c>
      <c r="BL16" s="355">
        <v>12.86295</v>
      </c>
      <c r="BM16" s="355">
        <v>12.762409999999999</v>
      </c>
      <c r="BN16" s="355">
        <v>12.763350000000001</v>
      </c>
      <c r="BO16" s="355">
        <v>13.16733</v>
      </c>
      <c r="BP16" s="355">
        <v>13.231999999999999</v>
      </c>
      <c r="BQ16" s="355">
        <v>13.15549</v>
      </c>
      <c r="BR16" s="355">
        <v>13.29759</v>
      </c>
      <c r="BS16" s="355">
        <v>13.04086</v>
      </c>
      <c r="BT16" s="355">
        <v>12.61382</v>
      </c>
      <c r="BU16" s="355">
        <v>11.65551</v>
      </c>
      <c r="BV16" s="355">
        <v>11.860300000000001</v>
      </c>
    </row>
    <row r="17" spans="1:74" ht="11.1" customHeight="1" x14ac:dyDescent="0.2">
      <c r="A17" s="84" t="s">
        <v>661</v>
      </c>
      <c r="B17" s="189" t="s">
        <v>546</v>
      </c>
      <c r="C17" s="214">
        <v>9.5</v>
      </c>
      <c r="D17" s="214">
        <v>9.08</v>
      </c>
      <c r="E17" s="214">
        <v>9.2799999999999994</v>
      </c>
      <c r="F17" s="214">
        <v>10.43</v>
      </c>
      <c r="G17" s="214">
        <v>12.73</v>
      </c>
      <c r="H17" s="214">
        <v>15.07</v>
      </c>
      <c r="I17" s="214">
        <v>16.28</v>
      </c>
      <c r="J17" s="214">
        <v>16.88</v>
      </c>
      <c r="K17" s="214">
        <v>16.399999999999999</v>
      </c>
      <c r="L17" s="214">
        <v>12.6</v>
      </c>
      <c r="M17" s="214">
        <v>10.02</v>
      </c>
      <c r="N17" s="214">
        <v>9.27</v>
      </c>
      <c r="O17" s="214">
        <v>8.2799999999999994</v>
      </c>
      <c r="P17" s="214">
        <v>8.36</v>
      </c>
      <c r="Q17" s="214">
        <v>9.19</v>
      </c>
      <c r="R17" s="214">
        <v>9.65</v>
      </c>
      <c r="S17" s="214">
        <v>11.62</v>
      </c>
      <c r="T17" s="214">
        <v>14.43</v>
      </c>
      <c r="U17" s="214">
        <v>16.559999999999999</v>
      </c>
      <c r="V17" s="214">
        <v>17.600000000000001</v>
      </c>
      <c r="W17" s="214">
        <v>16.78</v>
      </c>
      <c r="X17" s="214">
        <v>13.74</v>
      </c>
      <c r="Y17" s="214">
        <v>10.77</v>
      </c>
      <c r="Z17" s="214">
        <v>9.06</v>
      </c>
      <c r="AA17" s="214">
        <v>9.32</v>
      </c>
      <c r="AB17" s="214">
        <v>10.01</v>
      </c>
      <c r="AC17" s="214">
        <v>9.86</v>
      </c>
      <c r="AD17" s="214">
        <v>11.34</v>
      </c>
      <c r="AE17" s="214">
        <v>13.26</v>
      </c>
      <c r="AF17" s="214">
        <v>16.059999999999999</v>
      </c>
      <c r="AG17" s="214">
        <v>17.86</v>
      </c>
      <c r="AH17" s="214">
        <v>18.22</v>
      </c>
      <c r="AI17" s="214">
        <v>16.920000000000002</v>
      </c>
      <c r="AJ17" s="214">
        <v>13.36</v>
      </c>
      <c r="AK17" s="214">
        <v>10.15</v>
      </c>
      <c r="AL17" s="214">
        <v>9.2899999999999991</v>
      </c>
      <c r="AM17" s="214">
        <v>8.91</v>
      </c>
      <c r="AN17" s="214">
        <v>9.6300000000000008</v>
      </c>
      <c r="AO17" s="214">
        <v>9.7799999999999994</v>
      </c>
      <c r="AP17" s="214">
        <v>10.039999999999999</v>
      </c>
      <c r="AQ17" s="214">
        <v>13.65</v>
      </c>
      <c r="AR17" s="214">
        <v>16.510000000000002</v>
      </c>
      <c r="AS17" s="214">
        <v>17.920000000000002</v>
      </c>
      <c r="AT17" s="214">
        <v>18.63</v>
      </c>
      <c r="AU17" s="214">
        <v>17.32</v>
      </c>
      <c r="AV17" s="214">
        <v>12.26</v>
      </c>
      <c r="AW17" s="214">
        <v>9.9957100000000008</v>
      </c>
      <c r="AX17" s="214">
        <v>9.9064979999999991</v>
      </c>
      <c r="AY17" s="355">
        <v>9.7836010000000009</v>
      </c>
      <c r="AZ17" s="355">
        <v>9.6831180000000003</v>
      </c>
      <c r="BA17" s="355">
        <v>9.8473249999999997</v>
      </c>
      <c r="BB17" s="355">
        <v>10.68108</v>
      </c>
      <c r="BC17" s="355">
        <v>12.704739999999999</v>
      </c>
      <c r="BD17" s="355">
        <v>15.01197</v>
      </c>
      <c r="BE17" s="355">
        <v>16.445989999999998</v>
      </c>
      <c r="BF17" s="355">
        <v>17.261590000000002</v>
      </c>
      <c r="BG17" s="355">
        <v>16.260819999999999</v>
      </c>
      <c r="BH17" s="355">
        <v>13.218920000000001</v>
      </c>
      <c r="BI17" s="355">
        <v>10.77759</v>
      </c>
      <c r="BJ17" s="355">
        <v>9.9315029999999993</v>
      </c>
      <c r="BK17" s="355">
        <v>9.813409</v>
      </c>
      <c r="BL17" s="355">
        <v>9.9955529999999992</v>
      </c>
      <c r="BM17" s="355">
        <v>10.313370000000001</v>
      </c>
      <c r="BN17" s="355">
        <v>11.17751</v>
      </c>
      <c r="BO17" s="355">
        <v>13.144740000000001</v>
      </c>
      <c r="BP17" s="355">
        <v>15.41305</v>
      </c>
      <c r="BQ17" s="355">
        <v>16.761140000000001</v>
      </c>
      <c r="BR17" s="355">
        <v>17.470379999999999</v>
      </c>
      <c r="BS17" s="355">
        <v>16.39583</v>
      </c>
      <c r="BT17" s="355">
        <v>13.25163</v>
      </c>
      <c r="BU17" s="355">
        <v>10.74084</v>
      </c>
      <c r="BV17" s="355">
        <v>9.9024330000000003</v>
      </c>
    </row>
    <row r="18" spans="1:74" ht="11.1" customHeight="1" x14ac:dyDescent="0.2">
      <c r="A18" s="84"/>
      <c r="B18" s="88" t="s">
        <v>1233</v>
      </c>
      <c r="C18" s="231"/>
      <c r="D18" s="231"/>
      <c r="E18" s="231"/>
      <c r="F18" s="231"/>
      <c r="G18" s="231"/>
      <c r="H18" s="231"/>
      <c r="I18" s="231"/>
      <c r="J18" s="231"/>
      <c r="K18" s="231"/>
      <c r="L18" s="231"/>
      <c r="M18" s="231"/>
      <c r="N18" s="231"/>
      <c r="O18" s="231"/>
      <c r="P18" s="231"/>
      <c r="Q18" s="231"/>
      <c r="R18" s="231"/>
      <c r="S18" s="231"/>
      <c r="T18" s="231"/>
      <c r="U18" s="231"/>
      <c r="V18" s="231"/>
      <c r="W18" s="231"/>
      <c r="X18" s="231"/>
      <c r="Y18" s="231"/>
      <c r="Z18" s="231"/>
      <c r="AA18" s="231"/>
      <c r="AB18" s="231"/>
      <c r="AC18" s="231"/>
      <c r="AD18" s="231"/>
      <c r="AE18" s="231"/>
      <c r="AF18" s="231"/>
      <c r="AG18" s="231"/>
      <c r="AH18" s="231"/>
      <c r="AI18" s="231"/>
      <c r="AJ18" s="231"/>
      <c r="AK18" s="231"/>
      <c r="AL18" s="231"/>
      <c r="AM18" s="231"/>
      <c r="AN18" s="231"/>
      <c r="AO18" s="231"/>
      <c r="AP18" s="231"/>
      <c r="AQ18" s="231"/>
      <c r="AR18" s="231"/>
      <c r="AS18" s="231"/>
      <c r="AT18" s="231"/>
      <c r="AU18" s="231"/>
      <c r="AV18" s="231"/>
      <c r="AW18" s="231"/>
      <c r="AX18" s="231"/>
      <c r="AY18" s="390"/>
      <c r="AZ18" s="390"/>
      <c r="BA18" s="390"/>
      <c r="BB18" s="390"/>
      <c r="BC18" s="390"/>
      <c r="BD18" s="390"/>
      <c r="BE18" s="390"/>
      <c r="BF18" s="390"/>
      <c r="BG18" s="390"/>
      <c r="BH18" s="390"/>
      <c r="BI18" s="390"/>
      <c r="BJ18" s="390"/>
      <c r="BK18" s="390"/>
      <c r="BL18" s="390"/>
      <c r="BM18" s="390"/>
      <c r="BN18" s="390"/>
      <c r="BO18" s="390"/>
      <c r="BP18" s="390"/>
      <c r="BQ18" s="390"/>
      <c r="BR18" s="390"/>
      <c r="BS18" s="390"/>
      <c r="BT18" s="390"/>
      <c r="BU18" s="390"/>
      <c r="BV18" s="390"/>
    </row>
    <row r="19" spans="1:74" ht="11.1" customHeight="1" x14ac:dyDescent="0.2">
      <c r="A19" s="84" t="s">
        <v>848</v>
      </c>
      <c r="B19" s="189" t="s">
        <v>565</v>
      </c>
      <c r="C19" s="214">
        <v>11.50181765</v>
      </c>
      <c r="D19" s="214">
        <v>10.831036409999999</v>
      </c>
      <c r="E19" s="214">
        <v>9.9426690640000004</v>
      </c>
      <c r="F19" s="214">
        <v>10.39597461</v>
      </c>
      <c r="G19" s="214">
        <v>10.15225416</v>
      </c>
      <c r="H19" s="214">
        <v>9.5310747560000006</v>
      </c>
      <c r="I19" s="214">
        <v>9.4250608230000008</v>
      </c>
      <c r="J19" s="214">
        <v>9.7144956849999993</v>
      </c>
      <c r="K19" s="214">
        <v>10.022463910000001</v>
      </c>
      <c r="L19" s="214">
        <v>8.7889949539999996</v>
      </c>
      <c r="M19" s="214">
        <v>8.9040560370000001</v>
      </c>
      <c r="N19" s="214">
        <v>9.5750575280000003</v>
      </c>
      <c r="O19" s="214">
        <v>8.8438091199999995</v>
      </c>
      <c r="P19" s="214">
        <v>8.7964741380000007</v>
      </c>
      <c r="Q19" s="214">
        <v>8.77048731</v>
      </c>
      <c r="R19" s="214">
        <v>9.3908153349999992</v>
      </c>
      <c r="S19" s="214">
        <v>9.5196524650000001</v>
      </c>
      <c r="T19" s="214">
        <v>10.05904555</v>
      </c>
      <c r="U19" s="214">
        <v>10.242276479999999</v>
      </c>
      <c r="V19" s="214">
        <v>10.688144080000001</v>
      </c>
      <c r="W19" s="214">
        <v>10.31750422</v>
      </c>
      <c r="X19" s="214">
        <v>9.8424160829999998</v>
      </c>
      <c r="Y19" s="214">
        <v>9.4953731000000001</v>
      </c>
      <c r="Z19" s="214">
        <v>9.4696665499999995</v>
      </c>
      <c r="AA19" s="214">
        <v>9.5942508960000001</v>
      </c>
      <c r="AB19" s="214">
        <v>9.9858809970000006</v>
      </c>
      <c r="AC19" s="214">
        <v>9.4614084789999993</v>
      </c>
      <c r="AD19" s="214">
        <v>9.8297374739999999</v>
      </c>
      <c r="AE19" s="214">
        <v>10.378174899999999</v>
      </c>
      <c r="AF19" s="214">
        <v>10.348922</v>
      </c>
      <c r="AG19" s="214">
        <v>10.7448798</v>
      </c>
      <c r="AH19" s="214">
        <v>10.843798140000001</v>
      </c>
      <c r="AI19" s="214">
        <v>10.492860569999999</v>
      </c>
      <c r="AJ19" s="214">
        <v>9.9205252379999997</v>
      </c>
      <c r="AK19" s="214">
        <v>9.5017296499999997</v>
      </c>
      <c r="AL19" s="214">
        <v>9.9096725790000004</v>
      </c>
      <c r="AM19" s="214">
        <v>10.33183857</v>
      </c>
      <c r="AN19" s="214">
        <v>11.13728395</v>
      </c>
      <c r="AO19" s="214">
        <v>11.88467052</v>
      </c>
      <c r="AP19" s="214">
        <v>11.973926069999999</v>
      </c>
      <c r="AQ19" s="214">
        <v>12.058609710000001</v>
      </c>
      <c r="AR19" s="214">
        <v>10.654055019999999</v>
      </c>
      <c r="AS19" s="214">
        <v>10.85694069</v>
      </c>
      <c r="AT19" s="214">
        <v>10.775897609999999</v>
      </c>
      <c r="AU19" s="214">
        <v>10.921151719999999</v>
      </c>
      <c r="AV19" s="214">
        <v>10.09417097</v>
      </c>
      <c r="AW19" s="214">
        <v>10.335660000000001</v>
      </c>
      <c r="AX19" s="214">
        <v>10.95252</v>
      </c>
      <c r="AY19" s="355">
        <v>11.01305</v>
      </c>
      <c r="AZ19" s="355">
        <v>10.562419999999999</v>
      </c>
      <c r="BA19" s="355">
        <v>10.41863</v>
      </c>
      <c r="BB19" s="355">
        <v>10.494440000000001</v>
      </c>
      <c r="BC19" s="355">
        <v>10.322419999999999</v>
      </c>
      <c r="BD19" s="355">
        <v>10.05255</v>
      </c>
      <c r="BE19" s="355">
        <v>9.9535210000000003</v>
      </c>
      <c r="BF19" s="355">
        <v>9.9733830000000001</v>
      </c>
      <c r="BG19" s="355">
        <v>9.7648430000000008</v>
      </c>
      <c r="BH19" s="355">
        <v>9.1718290000000007</v>
      </c>
      <c r="BI19" s="355">
        <v>9.2175209999999996</v>
      </c>
      <c r="BJ19" s="355">
        <v>9.8244179999999997</v>
      </c>
      <c r="BK19" s="355">
        <v>9.8065700000000007</v>
      </c>
      <c r="BL19" s="355">
        <v>9.5789399999999993</v>
      </c>
      <c r="BM19" s="355">
        <v>9.5987360000000006</v>
      </c>
      <c r="BN19" s="355">
        <v>9.7905560000000005</v>
      </c>
      <c r="BO19" s="355">
        <v>9.6956129999999998</v>
      </c>
      <c r="BP19" s="355">
        <v>9.5268069999999998</v>
      </c>
      <c r="BQ19" s="355">
        <v>9.5519859999999994</v>
      </c>
      <c r="BR19" s="355">
        <v>9.6905009999999994</v>
      </c>
      <c r="BS19" s="355">
        <v>9.6417219999999997</v>
      </c>
      <c r="BT19" s="355">
        <v>9.1767819999999993</v>
      </c>
      <c r="BU19" s="355">
        <v>9.3386250000000004</v>
      </c>
      <c r="BV19" s="355">
        <v>10.017340000000001</v>
      </c>
    </row>
    <row r="20" spans="1:74" ht="11.1" customHeight="1" x14ac:dyDescent="0.2">
      <c r="A20" s="84" t="s">
        <v>849</v>
      </c>
      <c r="B20" s="187" t="s">
        <v>598</v>
      </c>
      <c r="C20" s="214">
        <v>8.0651386800000004</v>
      </c>
      <c r="D20" s="214">
        <v>7.8336708330000002</v>
      </c>
      <c r="E20" s="214">
        <v>7.6823988740000004</v>
      </c>
      <c r="F20" s="214">
        <v>7.5661365419999997</v>
      </c>
      <c r="G20" s="214">
        <v>7.1842448570000004</v>
      </c>
      <c r="H20" s="214">
        <v>7.3847699889999996</v>
      </c>
      <c r="I20" s="214">
        <v>6.7313267349999997</v>
      </c>
      <c r="J20" s="214">
        <v>6.3852002690000003</v>
      </c>
      <c r="K20" s="214">
        <v>6.596464836</v>
      </c>
      <c r="L20" s="214">
        <v>6.7643950310000003</v>
      </c>
      <c r="M20" s="214">
        <v>6.878983753</v>
      </c>
      <c r="N20" s="214">
        <v>7.1663065469999996</v>
      </c>
      <c r="O20" s="214">
        <v>6.9498748250000002</v>
      </c>
      <c r="P20" s="214">
        <v>6.9571643180000002</v>
      </c>
      <c r="Q20" s="214">
        <v>6.8602306620000002</v>
      </c>
      <c r="R20" s="214">
        <v>6.5237488829999997</v>
      </c>
      <c r="S20" s="214">
        <v>6.4465875820000003</v>
      </c>
      <c r="T20" s="214">
        <v>6.3374758140000003</v>
      </c>
      <c r="U20" s="214">
        <v>6.25555065</v>
      </c>
      <c r="V20" s="214">
        <v>5.9203295320000002</v>
      </c>
      <c r="W20" s="214">
        <v>6.0284618459999999</v>
      </c>
      <c r="X20" s="214">
        <v>6.2694763379999996</v>
      </c>
      <c r="Y20" s="214">
        <v>6.7011599239999997</v>
      </c>
      <c r="Z20" s="214">
        <v>7.0619127009999998</v>
      </c>
      <c r="AA20" s="214">
        <v>7.5815047399999997</v>
      </c>
      <c r="AB20" s="214">
        <v>7.9271360050000004</v>
      </c>
      <c r="AC20" s="214">
        <v>7.7077265099999996</v>
      </c>
      <c r="AD20" s="214">
        <v>7.4104835820000003</v>
      </c>
      <c r="AE20" s="214">
        <v>7.4958939659999997</v>
      </c>
      <c r="AF20" s="214">
        <v>7.47587665</v>
      </c>
      <c r="AG20" s="214">
        <v>7.3481468039999998</v>
      </c>
      <c r="AH20" s="214">
        <v>6.6656506179999999</v>
      </c>
      <c r="AI20" s="214">
        <v>6.6436454359999999</v>
      </c>
      <c r="AJ20" s="214">
        <v>7.2865217590000002</v>
      </c>
      <c r="AK20" s="214">
        <v>7.3116634600000001</v>
      </c>
      <c r="AL20" s="214">
        <v>7.5813035879999999</v>
      </c>
      <c r="AM20" s="214">
        <v>7.8141047700000001</v>
      </c>
      <c r="AN20" s="214">
        <v>8.3651427980000008</v>
      </c>
      <c r="AO20" s="214">
        <v>8.3073424940000002</v>
      </c>
      <c r="AP20" s="214">
        <v>7.5585332650000003</v>
      </c>
      <c r="AQ20" s="214">
        <v>7.8368182900000001</v>
      </c>
      <c r="AR20" s="214">
        <v>7.761157313</v>
      </c>
      <c r="AS20" s="214">
        <v>7.6325402120000003</v>
      </c>
      <c r="AT20" s="214">
        <v>7.4769161090000003</v>
      </c>
      <c r="AU20" s="214">
        <v>7.3013445140000002</v>
      </c>
      <c r="AV20" s="214">
        <v>7.4536486289999999</v>
      </c>
      <c r="AW20" s="214">
        <v>7.7142119999999998</v>
      </c>
      <c r="AX20" s="214">
        <v>8.05898</v>
      </c>
      <c r="AY20" s="355">
        <v>7.8635020000000004</v>
      </c>
      <c r="AZ20" s="355">
        <v>7.8130899999999999</v>
      </c>
      <c r="BA20" s="355">
        <v>7.929856</v>
      </c>
      <c r="BB20" s="355">
        <v>7.6651109999999996</v>
      </c>
      <c r="BC20" s="355">
        <v>7.5744480000000003</v>
      </c>
      <c r="BD20" s="355">
        <v>7.3738340000000004</v>
      </c>
      <c r="BE20" s="355">
        <v>6.9804310000000003</v>
      </c>
      <c r="BF20" s="355">
        <v>6.8796879999999998</v>
      </c>
      <c r="BG20" s="355">
        <v>7.0070930000000002</v>
      </c>
      <c r="BH20" s="355">
        <v>7.3136099999999997</v>
      </c>
      <c r="BI20" s="355">
        <v>7.5348879999999996</v>
      </c>
      <c r="BJ20" s="355">
        <v>7.7888919999999997</v>
      </c>
      <c r="BK20" s="355">
        <v>7.7776170000000002</v>
      </c>
      <c r="BL20" s="355">
        <v>7.8583170000000004</v>
      </c>
      <c r="BM20" s="355">
        <v>8.0724280000000004</v>
      </c>
      <c r="BN20" s="355">
        <v>7.8449159999999996</v>
      </c>
      <c r="BO20" s="355">
        <v>7.7668169999999996</v>
      </c>
      <c r="BP20" s="355">
        <v>7.5537770000000002</v>
      </c>
      <c r="BQ20" s="355">
        <v>7.1214360000000001</v>
      </c>
      <c r="BR20" s="355">
        <v>6.9693750000000003</v>
      </c>
      <c r="BS20" s="355">
        <v>7.0361739999999999</v>
      </c>
      <c r="BT20" s="355">
        <v>7.2863290000000003</v>
      </c>
      <c r="BU20" s="355">
        <v>7.4620230000000003</v>
      </c>
      <c r="BV20" s="355">
        <v>7.686134</v>
      </c>
    </row>
    <row r="21" spans="1:74" ht="11.1" customHeight="1" x14ac:dyDescent="0.2">
      <c r="A21" s="84" t="s">
        <v>850</v>
      </c>
      <c r="B21" s="189" t="s">
        <v>566</v>
      </c>
      <c r="C21" s="214">
        <v>7.0805555580000004</v>
      </c>
      <c r="D21" s="214">
        <v>6.7563242749999999</v>
      </c>
      <c r="E21" s="214">
        <v>6.9808186619999999</v>
      </c>
      <c r="F21" s="214">
        <v>6.8994130250000003</v>
      </c>
      <c r="G21" s="214">
        <v>7.8169754290000002</v>
      </c>
      <c r="H21" s="214">
        <v>8.7211013279999996</v>
      </c>
      <c r="I21" s="214">
        <v>8.9610514319999997</v>
      </c>
      <c r="J21" s="214">
        <v>8.9562745439999993</v>
      </c>
      <c r="K21" s="214">
        <v>8.5545919690000005</v>
      </c>
      <c r="L21" s="214">
        <v>6.8403335099999998</v>
      </c>
      <c r="M21" s="214">
        <v>6.3313978000000004</v>
      </c>
      <c r="N21" s="214">
        <v>5.9966791439999998</v>
      </c>
      <c r="O21" s="214">
        <v>5.745064781</v>
      </c>
      <c r="P21" s="214">
        <v>5.8572770199999997</v>
      </c>
      <c r="Q21" s="214">
        <v>6.0855502809999997</v>
      </c>
      <c r="R21" s="214">
        <v>6.0756137299999997</v>
      </c>
      <c r="S21" s="214">
        <v>6.8427921889999999</v>
      </c>
      <c r="T21" s="214">
        <v>7.8568277530000001</v>
      </c>
      <c r="U21" s="214">
        <v>8.8436179280000005</v>
      </c>
      <c r="V21" s="214">
        <v>8.9780526490000003</v>
      </c>
      <c r="W21" s="214">
        <v>8.5368532439999996</v>
      </c>
      <c r="X21" s="214">
        <v>7.394186446</v>
      </c>
      <c r="Y21" s="214">
        <v>6.7441753430000002</v>
      </c>
      <c r="Z21" s="214">
        <v>6.136120279</v>
      </c>
      <c r="AA21" s="214">
        <v>6.5994887379999998</v>
      </c>
      <c r="AB21" s="214">
        <v>6.7472806250000001</v>
      </c>
      <c r="AC21" s="214">
        <v>6.4852428120000001</v>
      </c>
      <c r="AD21" s="214">
        <v>7.3968729460000002</v>
      </c>
      <c r="AE21" s="214">
        <v>7.8525324510000001</v>
      </c>
      <c r="AF21" s="214">
        <v>8.9270828800000004</v>
      </c>
      <c r="AG21" s="214">
        <v>9.0508135860000003</v>
      </c>
      <c r="AH21" s="214">
        <v>9.2221351590000005</v>
      </c>
      <c r="AI21" s="214">
        <v>8.5484959230000008</v>
      </c>
      <c r="AJ21" s="214">
        <v>6.9848998590000004</v>
      </c>
      <c r="AK21" s="214">
        <v>6.2005626039999999</v>
      </c>
      <c r="AL21" s="214">
        <v>5.9314225790000004</v>
      </c>
      <c r="AM21" s="214">
        <v>6.0604590619999996</v>
      </c>
      <c r="AN21" s="214">
        <v>6.3931434070000002</v>
      </c>
      <c r="AO21" s="214">
        <v>6.1745664050000002</v>
      </c>
      <c r="AP21" s="214">
        <v>6.2304191119999999</v>
      </c>
      <c r="AQ21" s="214">
        <v>8.0385644260000007</v>
      </c>
      <c r="AR21" s="214">
        <v>8.5420142509999994</v>
      </c>
      <c r="AS21" s="214">
        <v>9.1719252020000006</v>
      </c>
      <c r="AT21" s="214">
        <v>9.0913075079999999</v>
      </c>
      <c r="AU21" s="214">
        <v>8.8039292610000004</v>
      </c>
      <c r="AV21" s="214">
        <v>6.8447488849999996</v>
      </c>
      <c r="AW21" s="214">
        <v>6.6146250000000002</v>
      </c>
      <c r="AX21" s="214">
        <v>7.1936660000000003</v>
      </c>
      <c r="AY21" s="355">
        <v>7.0987119999999999</v>
      </c>
      <c r="AZ21" s="355">
        <v>6.7764369999999996</v>
      </c>
      <c r="BA21" s="355">
        <v>6.9963860000000002</v>
      </c>
      <c r="BB21" s="355">
        <v>7.1899749999999996</v>
      </c>
      <c r="BC21" s="355">
        <v>7.9462169999999999</v>
      </c>
      <c r="BD21" s="355">
        <v>8.704618</v>
      </c>
      <c r="BE21" s="355">
        <v>9.0455819999999996</v>
      </c>
      <c r="BF21" s="355">
        <v>9.1755639999999996</v>
      </c>
      <c r="BG21" s="355">
        <v>8.5215730000000001</v>
      </c>
      <c r="BH21" s="355">
        <v>7.2887329999999997</v>
      </c>
      <c r="BI21" s="355">
        <v>6.8399080000000003</v>
      </c>
      <c r="BJ21" s="355">
        <v>6.8056609999999997</v>
      </c>
      <c r="BK21" s="355">
        <v>6.761164</v>
      </c>
      <c r="BL21" s="355">
        <v>6.5842150000000004</v>
      </c>
      <c r="BM21" s="355">
        <v>6.9601940000000004</v>
      </c>
      <c r="BN21" s="355">
        <v>7.261196</v>
      </c>
      <c r="BO21" s="355">
        <v>8.0316829999999992</v>
      </c>
      <c r="BP21" s="355">
        <v>8.7875759999999996</v>
      </c>
      <c r="BQ21" s="355">
        <v>9.1129859999999994</v>
      </c>
      <c r="BR21" s="355">
        <v>9.2118819999999992</v>
      </c>
      <c r="BS21" s="355">
        <v>8.5165459999999999</v>
      </c>
      <c r="BT21" s="355">
        <v>7.2546280000000003</v>
      </c>
      <c r="BU21" s="355">
        <v>6.7778470000000004</v>
      </c>
      <c r="BV21" s="355">
        <v>6.738937</v>
      </c>
    </row>
    <row r="22" spans="1:74" ht="11.1" customHeight="1" x14ac:dyDescent="0.2">
      <c r="A22" s="84" t="s">
        <v>851</v>
      </c>
      <c r="B22" s="189" t="s">
        <v>567</v>
      </c>
      <c r="C22" s="214">
        <v>7.8404527540000002</v>
      </c>
      <c r="D22" s="214">
        <v>7.3395944010000003</v>
      </c>
      <c r="E22" s="214">
        <v>7.7901399910000002</v>
      </c>
      <c r="F22" s="214">
        <v>7.7129860649999999</v>
      </c>
      <c r="G22" s="214">
        <v>7.70497326</v>
      </c>
      <c r="H22" s="214">
        <v>8.8318221270000006</v>
      </c>
      <c r="I22" s="214">
        <v>9.0593965250000004</v>
      </c>
      <c r="J22" s="214">
        <v>9.2399489070000005</v>
      </c>
      <c r="K22" s="214">
        <v>8.7680910260000005</v>
      </c>
      <c r="L22" s="214">
        <v>7.3989191060000001</v>
      </c>
      <c r="M22" s="214">
        <v>6.9042120660000004</v>
      </c>
      <c r="N22" s="214">
        <v>6.2954304949999997</v>
      </c>
      <c r="O22" s="214">
        <v>6.1175357469999998</v>
      </c>
      <c r="P22" s="214">
        <v>6.1853920010000003</v>
      </c>
      <c r="Q22" s="214">
        <v>6.4511635419999998</v>
      </c>
      <c r="R22" s="214">
        <v>6.2428619000000003</v>
      </c>
      <c r="S22" s="214">
        <v>6.7650606020000001</v>
      </c>
      <c r="T22" s="214">
        <v>7.7724631239999997</v>
      </c>
      <c r="U22" s="214">
        <v>8.4893882260000009</v>
      </c>
      <c r="V22" s="214">
        <v>8.6874276869999996</v>
      </c>
      <c r="W22" s="214">
        <v>8.3280943819999997</v>
      </c>
      <c r="X22" s="214">
        <v>7.3638628830000004</v>
      </c>
      <c r="Y22" s="214">
        <v>6.9741567050000004</v>
      </c>
      <c r="Z22" s="214">
        <v>6.534452259</v>
      </c>
      <c r="AA22" s="214">
        <v>6.9299662050000004</v>
      </c>
      <c r="AB22" s="214">
        <v>7.041877897</v>
      </c>
      <c r="AC22" s="214">
        <v>6.7611411940000004</v>
      </c>
      <c r="AD22" s="214">
        <v>7.1364942569999998</v>
      </c>
      <c r="AE22" s="214">
        <v>7.8016928490000002</v>
      </c>
      <c r="AF22" s="214">
        <v>8.8136282270000006</v>
      </c>
      <c r="AG22" s="214">
        <v>9.1059871890000004</v>
      </c>
      <c r="AH22" s="214">
        <v>9.3187159800000003</v>
      </c>
      <c r="AI22" s="214">
        <v>8.7869962459999993</v>
      </c>
      <c r="AJ22" s="214">
        <v>7.2600996770000004</v>
      </c>
      <c r="AK22" s="214">
        <v>6.8598747080000004</v>
      </c>
      <c r="AL22" s="214">
        <v>7.0132127950000003</v>
      </c>
      <c r="AM22" s="214">
        <v>6.8156279409999998</v>
      </c>
      <c r="AN22" s="214">
        <v>7.1567341640000004</v>
      </c>
      <c r="AO22" s="214">
        <v>6.9235376750000004</v>
      </c>
      <c r="AP22" s="214">
        <v>6.4449909090000004</v>
      </c>
      <c r="AQ22" s="214">
        <v>8.0411790629999995</v>
      </c>
      <c r="AR22" s="214">
        <v>8.4492249889999993</v>
      </c>
      <c r="AS22" s="214">
        <v>9.0706071819999998</v>
      </c>
      <c r="AT22" s="214">
        <v>9.0912364540000006</v>
      </c>
      <c r="AU22" s="214">
        <v>8.6367754199999993</v>
      </c>
      <c r="AV22" s="214">
        <v>6.9361484210000004</v>
      </c>
      <c r="AW22" s="214">
        <v>7.0712599999999997</v>
      </c>
      <c r="AX22" s="214">
        <v>7.6263550000000002</v>
      </c>
      <c r="AY22" s="355">
        <v>7.5841609999999999</v>
      </c>
      <c r="AZ22" s="355">
        <v>7.7576980000000004</v>
      </c>
      <c r="BA22" s="355">
        <v>7.8029820000000001</v>
      </c>
      <c r="BB22" s="355">
        <v>7.6554830000000003</v>
      </c>
      <c r="BC22" s="355">
        <v>7.7609899999999996</v>
      </c>
      <c r="BD22" s="355">
        <v>8.5531389999999998</v>
      </c>
      <c r="BE22" s="355">
        <v>8.9063590000000001</v>
      </c>
      <c r="BF22" s="355">
        <v>9.0546450000000007</v>
      </c>
      <c r="BG22" s="355">
        <v>8.4659220000000008</v>
      </c>
      <c r="BH22" s="355">
        <v>7.4100169999999999</v>
      </c>
      <c r="BI22" s="355">
        <v>7.3029320000000002</v>
      </c>
      <c r="BJ22" s="355">
        <v>7.1319530000000002</v>
      </c>
      <c r="BK22" s="355">
        <v>7.3273700000000002</v>
      </c>
      <c r="BL22" s="355">
        <v>7.6323350000000003</v>
      </c>
      <c r="BM22" s="355">
        <v>7.7924360000000004</v>
      </c>
      <c r="BN22" s="355">
        <v>7.672974</v>
      </c>
      <c r="BO22" s="355">
        <v>7.776986</v>
      </c>
      <c r="BP22" s="355">
        <v>8.5593489999999992</v>
      </c>
      <c r="BQ22" s="355">
        <v>8.8914910000000003</v>
      </c>
      <c r="BR22" s="355">
        <v>9.0124410000000008</v>
      </c>
      <c r="BS22" s="355">
        <v>8.4096519999999995</v>
      </c>
      <c r="BT22" s="355">
        <v>7.3465790000000002</v>
      </c>
      <c r="BU22" s="355">
        <v>7.2404729999999997</v>
      </c>
      <c r="BV22" s="355">
        <v>7.0724939999999998</v>
      </c>
    </row>
    <row r="23" spans="1:74" ht="11.1" customHeight="1" x14ac:dyDescent="0.2">
      <c r="A23" s="84" t="s">
        <v>852</v>
      </c>
      <c r="B23" s="189" t="s">
        <v>568</v>
      </c>
      <c r="C23" s="214">
        <v>8.8782768829999998</v>
      </c>
      <c r="D23" s="214">
        <v>8.2558590689999996</v>
      </c>
      <c r="E23" s="214">
        <v>8.3404726890000003</v>
      </c>
      <c r="F23" s="214">
        <v>8.9323417389999999</v>
      </c>
      <c r="G23" s="214">
        <v>9.2928238390000004</v>
      </c>
      <c r="H23" s="214">
        <v>9.6566422559999996</v>
      </c>
      <c r="I23" s="214">
        <v>9.5264820720000003</v>
      </c>
      <c r="J23" s="214">
        <v>9.4934046819999995</v>
      </c>
      <c r="K23" s="214">
        <v>9.6864952360000007</v>
      </c>
      <c r="L23" s="214">
        <v>8.8063945120000007</v>
      </c>
      <c r="M23" s="214">
        <v>8.9492060319999993</v>
      </c>
      <c r="N23" s="214">
        <v>8.9827150840000005</v>
      </c>
      <c r="O23" s="214">
        <v>7.2796476849999996</v>
      </c>
      <c r="P23" s="214">
        <v>7.4942681970000002</v>
      </c>
      <c r="Q23" s="214">
        <v>8.1502783020000003</v>
      </c>
      <c r="R23" s="214">
        <v>8.0866253070000003</v>
      </c>
      <c r="S23" s="214">
        <v>8.3010406900000007</v>
      </c>
      <c r="T23" s="214">
        <v>8.7834616170000004</v>
      </c>
      <c r="U23" s="214">
        <v>9.335187822</v>
      </c>
      <c r="V23" s="214">
        <v>9.2839632460000008</v>
      </c>
      <c r="W23" s="214">
        <v>9.3340717259999995</v>
      </c>
      <c r="X23" s="214">
        <v>8.972180689</v>
      </c>
      <c r="Y23" s="214">
        <v>8.6751286870000008</v>
      </c>
      <c r="Z23" s="214">
        <v>8.2817929110000001</v>
      </c>
      <c r="AA23" s="214">
        <v>8.6535190009999994</v>
      </c>
      <c r="AB23" s="214">
        <v>9.3239082189999998</v>
      </c>
      <c r="AC23" s="214">
        <v>8.4811777060000004</v>
      </c>
      <c r="AD23" s="214">
        <v>9.6144375859999993</v>
      </c>
      <c r="AE23" s="214">
        <v>9.9272781319999996</v>
      </c>
      <c r="AF23" s="214">
        <v>10.05832098</v>
      </c>
      <c r="AG23" s="214">
        <v>9.5252255639999994</v>
      </c>
      <c r="AH23" s="214">
        <v>9.7339093890000008</v>
      </c>
      <c r="AI23" s="214">
        <v>9.6187270480000002</v>
      </c>
      <c r="AJ23" s="214">
        <v>9.2864203839999995</v>
      </c>
      <c r="AK23" s="214">
        <v>8.8569475739999994</v>
      </c>
      <c r="AL23" s="214">
        <v>8.4647396859999997</v>
      </c>
      <c r="AM23" s="214">
        <v>8.1389989630000006</v>
      </c>
      <c r="AN23" s="214">
        <v>8.9816867019999993</v>
      </c>
      <c r="AO23" s="214">
        <v>7.9805528670000001</v>
      </c>
      <c r="AP23" s="214">
        <v>8.8005565249999993</v>
      </c>
      <c r="AQ23" s="214">
        <v>9.4585607429999996</v>
      </c>
      <c r="AR23" s="214">
        <v>9.3982169219999996</v>
      </c>
      <c r="AS23" s="214">
        <v>9.865942853</v>
      </c>
      <c r="AT23" s="214">
        <v>9.4304687830000002</v>
      </c>
      <c r="AU23" s="214">
        <v>9.8895940380000003</v>
      </c>
      <c r="AV23" s="214">
        <v>8.9090476540000001</v>
      </c>
      <c r="AW23" s="214">
        <v>8.6016899999999996</v>
      </c>
      <c r="AX23" s="214">
        <v>8.9519549999999999</v>
      </c>
      <c r="AY23" s="355">
        <v>8.8465310000000006</v>
      </c>
      <c r="AZ23" s="355">
        <v>8.6635600000000004</v>
      </c>
      <c r="BA23" s="355">
        <v>8.7052969999999998</v>
      </c>
      <c r="BB23" s="355">
        <v>9.0809899999999999</v>
      </c>
      <c r="BC23" s="355">
        <v>9.4367819999999991</v>
      </c>
      <c r="BD23" s="355">
        <v>9.8205200000000001</v>
      </c>
      <c r="BE23" s="355">
        <v>9.9172379999999993</v>
      </c>
      <c r="BF23" s="355">
        <v>9.8683809999999994</v>
      </c>
      <c r="BG23" s="355">
        <v>9.7791099999999993</v>
      </c>
      <c r="BH23" s="355">
        <v>9.4039739999999998</v>
      </c>
      <c r="BI23" s="355">
        <v>9.1107890000000005</v>
      </c>
      <c r="BJ23" s="355">
        <v>9.0082229999999992</v>
      </c>
      <c r="BK23" s="355">
        <v>9.1136730000000004</v>
      </c>
      <c r="BL23" s="355">
        <v>9.1534589999999998</v>
      </c>
      <c r="BM23" s="355">
        <v>9.3140470000000004</v>
      </c>
      <c r="BN23" s="355">
        <v>9.7096689999999999</v>
      </c>
      <c r="BO23" s="355">
        <v>9.9946660000000005</v>
      </c>
      <c r="BP23" s="355">
        <v>10.26731</v>
      </c>
      <c r="BQ23" s="355">
        <v>10.21387</v>
      </c>
      <c r="BR23" s="355">
        <v>10.00747</v>
      </c>
      <c r="BS23" s="355">
        <v>9.7365100000000009</v>
      </c>
      <c r="BT23" s="355">
        <v>9.2326440000000005</v>
      </c>
      <c r="BU23" s="355">
        <v>8.8361889999999992</v>
      </c>
      <c r="BV23" s="355">
        <v>8.6946080000000006</v>
      </c>
    </row>
    <row r="24" spans="1:74" ht="11.1" customHeight="1" x14ac:dyDescent="0.2">
      <c r="A24" s="84" t="s">
        <v>853</v>
      </c>
      <c r="B24" s="189" t="s">
        <v>569</v>
      </c>
      <c r="C24" s="214">
        <v>8.8110057410000007</v>
      </c>
      <c r="D24" s="214">
        <v>8.5939818730000006</v>
      </c>
      <c r="E24" s="214">
        <v>8.0411946870000008</v>
      </c>
      <c r="F24" s="214">
        <v>9.4319646959999996</v>
      </c>
      <c r="G24" s="214">
        <v>9.7148137769999998</v>
      </c>
      <c r="H24" s="214">
        <v>9.8251318409999993</v>
      </c>
      <c r="I24" s="214">
        <v>10.091044309999999</v>
      </c>
      <c r="J24" s="214">
        <v>10.12717076</v>
      </c>
      <c r="K24" s="214">
        <v>9.7442450800000007</v>
      </c>
      <c r="L24" s="214">
        <v>9.2987303489999995</v>
      </c>
      <c r="M24" s="214">
        <v>9.0939189349999996</v>
      </c>
      <c r="N24" s="214">
        <v>8.4971031979999996</v>
      </c>
      <c r="O24" s="214">
        <v>7.5212303560000002</v>
      </c>
      <c r="P24" s="214">
        <v>7.3566755500000003</v>
      </c>
      <c r="Q24" s="214">
        <v>7.6702787910000003</v>
      </c>
      <c r="R24" s="214">
        <v>8.3349355490000008</v>
      </c>
      <c r="S24" s="214">
        <v>8.4597283599999997</v>
      </c>
      <c r="T24" s="214">
        <v>9.0501157939999999</v>
      </c>
      <c r="U24" s="214">
        <v>9.5000941549999993</v>
      </c>
      <c r="V24" s="214">
        <v>10.01615183</v>
      </c>
      <c r="W24" s="214">
        <v>9.7334595979999996</v>
      </c>
      <c r="X24" s="214">
        <v>10.145863950000001</v>
      </c>
      <c r="Y24" s="214">
        <v>9.4891298249999991</v>
      </c>
      <c r="Z24" s="214">
        <v>8.4394713079999999</v>
      </c>
      <c r="AA24" s="214">
        <v>8.6862326700000008</v>
      </c>
      <c r="AB24" s="214">
        <v>9.1378055220000007</v>
      </c>
      <c r="AC24" s="214">
        <v>9.0372694849999995</v>
      </c>
      <c r="AD24" s="214">
        <v>9.7777587799999992</v>
      </c>
      <c r="AE24" s="214">
        <v>10.16890006</v>
      </c>
      <c r="AF24" s="214">
        <v>10.489798220000001</v>
      </c>
      <c r="AG24" s="214">
        <v>10.547461589999999</v>
      </c>
      <c r="AH24" s="214">
        <v>10.714249049999999</v>
      </c>
      <c r="AI24" s="214">
        <v>10.55784903</v>
      </c>
      <c r="AJ24" s="214">
        <v>10.095020549999999</v>
      </c>
      <c r="AK24" s="214">
        <v>9.3330046580000001</v>
      </c>
      <c r="AL24" s="214">
        <v>8.7214858690000003</v>
      </c>
      <c r="AM24" s="214">
        <v>8.4022962210000003</v>
      </c>
      <c r="AN24" s="214">
        <v>8.7453953349999995</v>
      </c>
      <c r="AO24" s="214">
        <v>8.8900834389999996</v>
      </c>
      <c r="AP24" s="214">
        <v>8.6772719939999998</v>
      </c>
      <c r="AQ24" s="214">
        <v>9.6084610579999996</v>
      </c>
      <c r="AR24" s="214">
        <v>10.435165599999999</v>
      </c>
      <c r="AS24" s="214">
        <v>10.714044019999999</v>
      </c>
      <c r="AT24" s="214">
        <v>10.718389569999999</v>
      </c>
      <c r="AU24" s="214">
        <v>10.12029203</v>
      </c>
      <c r="AV24" s="214">
        <v>9.5562424569999997</v>
      </c>
      <c r="AW24" s="214">
        <v>9.0191429999999997</v>
      </c>
      <c r="AX24" s="214">
        <v>8.9090690000000006</v>
      </c>
      <c r="AY24" s="355">
        <v>8.9242270000000001</v>
      </c>
      <c r="AZ24" s="355">
        <v>9.0056779999999996</v>
      </c>
      <c r="BA24" s="355">
        <v>8.9613130000000005</v>
      </c>
      <c r="BB24" s="355">
        <v>9.4719610000000003</v>
      </c>
      <c r="BC24" s="355">
        <v>9.7382519999999992</v>
      </c>
      <c r="BD24" s="355">
        <v>9.8194890000000008</v>
      </c>
      <c r="BE24" s="355">
        <v>9.9420559999999991</v>
      </c>
      <c r="BF24" s="355">
        <v>10.11303</v>
      </c>
      <c r="BG24" s="355">
        <v>9.894558</v>
      </c>
      <c r="BH24" s="355">
        <v>9.5014380000000003</v>
      </c>
      <c r="BI24" s="355">
        <v>9.0311889999999995</v>
      </c>
      <c r="BJ24" s="355">
        <v>8.4253750000000007</v>
      </c>
      <c r="BK24" s="355">
        <v>8.3149610000000003</v>
      </c>
      <c r="BL24" s="355">
        <v>8.5779049999999994</v>
      </c>
      <c r="BM24" s="355">
        <v>8.6812539999999991</v>
      </c>
      <c r="BN24" s="355">
        <v>9.2882219999999993</v>
      </c>
      <c r="BO24" s="355">
        <v>9.5806850000000008</v>
      </c>
      <c r="BP24" s="355">
        <v>9.6785770000000007</v>
      </c>
      <c r="BQ24" s="355">
        <v>9.8109660000000005</v>
      </c>
      <c r="BR24" s="355">
        <v>9.9777190000000004</v>
      </c>
      <c r="BS24" s="355">
        <v>9.7429039999999993</v>
      </c>
      <c r="BT24" s="355">
        <v>9.350441</v>
      </c>
      <c r="BU24" s="355">
        <v>8.8786170000000002</v>
      </c>
      <c r="BV24" s="355">
        <v>8.2822519999999997</v>
      </c>
    </row>
    <row r="25" spans="1:74" ht="11.1" customHeight="1" x14ac:dyDescent="0.2">
      <c r="A25" s="84" t="s">
        <v>854</v>
      </c>
      <c r="B25" s="189" t="s">
        <v>570</v>
      </c>
      <c r="C25" s="214">
        <v>7.541937774</v>
      </c>
      <c r="D25" s="214">
        <v>7.150929734</v>
      </c>
      <c r="E25" s="214">
        <v>6.82411937</v>
      </c>
      <c r="F25" s="214">
        <v>7.1323432760000003</v>
      </c>
      <c r="G25" s="214">
        <v>7.3874904920000004</v>
      </c>
      <c r="H25" s="214">
        <v>7.1669190739999999</v>
      </c>
      <c r="I25" s="214">
        <v>7.9040261789999997</v>
      </c>
      <c r="J25" s="214">
        <v>8.1308273070000006</v>
      </c>
      <c r="K25" s="214">
        <v>8.1244502890000003</v>
      </c>
      <c r="L25" s="214">
        <v>8.0484033820000001</v>
      </c>
      <c r="M25" s="214">
        <v>7.6296708850000003</v>
      </c>
      <c r="N25" s="214">
        <v>6.7221257550000004</v>
      </c>
      <c r="O25" s="214">
        <v>6.2657175650000001</v>
      </c>
      <c r="P25" s="214">
        <v>6.1006638799999999</v>
      </c>
      <c r="Q25" s="214">
        <v>6.5206001689999997</v>
      </c>
      <c r="R25" s="214">
        <v>6.4745830660000001</v>
      </c>
      <c r="S25" s="214">
        <v>7.1913992950000001</v>
      </c>
      <c r="T25" s="214">
        <v>7.1013067330000004</v>
      </c>
      <c r="U25" s="214">
        <v>7.8884590149999996</v>
      </c>
      <c r="V25" s="214">
        <v>8.5164762700000001</v>
      </c>
      <c r="W25" s="214">
        <v>8.4064110880000005</v>
      </c>
      <c r="X25" s="214">
        <v>8.7017409350000001</v>
      </c>
      <c r="Y25" s="214">
        <v>8.5249550139999997</v>
      </c>
      <c r="Z25" s="214">
        <v>7.6508547020000002</v>
      </c>
      <c r="AA25" s="214">
        <v>7.4197759379999999</v>
      </c>
      <c r="AB25" s="214">
        <v>7.6889029290000002</v>
      </c>
      <c r="AC25" s="214">
        <v>7.6240233919999998</v>
      </c>
      <c r="AD25" s="214">
        <v>8.01403687</v>
      </c>
      <c r="AE25" s="214">
        <v>8.1029019909999995</v>
      </c>
      <c r="AF25" s="214">
        <v>8.3008937589999992</v>
      </c>
      <c r="AG25" s="214">
        <v>8.6960227319999994</v>
      </c>
      <c r="AH25" s="214">
        <v>8.8815497899999993</v>
      </c>
      <c r="AI25" s="214">
        <v>8.7926258560000008</v>
      </c>
      <c r="AJ25" s="214">
        <v>8.6318603609999993</v>
      </c>
      <c r="AK25" s="214">
        <v>8.0308309510000004</v>
      </c>
      <c r="AL25" s="214">
        <v>7.9062286339999996</v>
      </c>
      <c r="AM25" s="214">
        <v>6.9484643799999999</v>
      </c>
      <c r="AN25" s="214">
        <v>7.2394103230000004</v>
      </c>
      <c r="AO25" s="214">
        <v>7.6044322219999998</v>
      </c>
      <c r="AP25" s="214">
        <v>7.5764943750000002</v>
      </c>
      <c r="AQ25" s="214">
        <v>7.9831639460000003</v>
      </c>
      <c r="AR25" s="214">
        <v>8.3538839310000004</v>
      </c>
      <c r="AS25" s="214">
        <v>8.6303168380000006</v>
      </c>
      <c r="AT25" s="214">
        <v>8.6096147110000008</v>
      </c>
      <c r="AU25" s="214">
        <v>8.4119294700000005</v>
      </c>
      <c r="AV25" s="214">
        <v>7.9644262059999997</v>
      </c>
      <c r="AW25" s="214">
        <v>7.5400489999999998</v>
      </c>
      <c r="AX25" s="214">
        <v>7.7431469999999996</v>
      </c>
      <c r="AY25" s="355">
        <v>7.9621599999999999</v>
      </c>
      <c r="AZ25" s="355">
        <v>7.6620400000000002</v>
      </c>
      <c r="BA25" s="355">
        <v>7.3221480000000003</v>
      </c>
      <c r="BB25" s="355">
        <v>7.4732789999999998</v>
      </c>
      <c r="BC25" s="355">
        <v>7.7145820000000001</v>
      </c>
      <c r="BD25" s="355">
        <v>7.856986</v>
      </c>
      <c r="BE25" s="355">
        <v>8.0737310000000004</v>
      </c>
      <c r="BF25" s="355">
        <v>8.2215509999999998</v>
      </c>
      <c r="BG25" s="355">
        <v>8.023733</v>
      </c>
      <c r="BH25" s="355">
        <v>8.0324349999999995</v>
      </c>
      <c r="BI25" s="355">
        <v>7.670757</v>
      </c>
      <c r="BJ25" s="355">
        <v>7.1641219999999999</v>
      </c>
      <c r="BK25" s="355">
        <v>7.260859</v>
      </c>
      <c r="BL25" s="355">
        <v>7.3544609999999997</v>
      </c>
      <c r="BM25" s="355">
        <v>7.274813</v>
      </c>
      <c r="BN25" s="355">
        <v>7.5336639999999999</v>
      </c>
      <c r="BO25" s="355">
        <v>7.7577340000000001</v>
      </c>
      <c r="BP25" s="355">
        <v>7.8797199999999998</v>
      </c>
      <c r="BQ25" s="355">
        <v>8.0730229999999992</v>
      </c>
      <c r="BR25" s="355">
        <v>8.1822809999999997</v>
      </c>
      <c r="BS25" s="355">
        <v>7.9401339999999996</v>
      </c>
      <c r="BT25" s="355">
        <v>7.9377449999999996</v>
      </c>
      <c r="BU25" s="355">
        <v>7.5601570000000002</v>
      </c>
      <c r="BV25" s="355">
        <v>7.0631339999999998</v>
      </c>
    </row>
    <row r="26" spans="1:74" ht="11.1" customHeight="1" x14ac:dyDescent="0.2">
      <c r="A26" s="84" t="s">
        <v>855</v>
      </c>
      <c r="B26" s="189" t="s">
        <v>571</v>
      </c>
      <c r="C26" s="214">
        <v>8.2172755340000005</v>
      </c>
      <c r="D26" s="214">
        <v>8.3137761549999993</v>
      </c>
      <c r="E26" s="214">
        <v>8.4481371460000005</v>
      </c>
      <c r="F26" s="214">
        <v>8.5448124360000008</v>
      </c>
      <c r="G26" s="214">
        <v>8.4006873560000006</v>
      </c>
      <c r="H26" s="214">
        <v>8.8143431379999999</v>
      </c>
      <c r="I26" s="214">
        <v>9.1660221130000004</v>
      </c>
      <c r="J26" s="214">
        <v>9.0315818879999998</v>
      </c>
      <c r="K26" s="214">
        <v>8.9792707909999994</v>
      </c>
      <c r="L26" s="214">
        <v>8.2371609629999991</v>
      </c>
      <c r="M26" s="214">
        <v>7.1779007039999998</v>
      </c>
      <c r="N26" s="214">
        <v>6.9595289830000002</v>
      </c>
      <c r="O26" s="214">
        <v>6.8436322000000001</v>
      </c>
      <c r="P26" s="214">
        <v>6.9775949610000003</v>
      </c>
      <c r="Q26" s="214">
        <v>7.1145222739999996</v>
      </c>
      <c r="R26" s="214">
        <v>6.9575303640000001</v>
      </c>
      <c r="S26" s="214">
        <v>6.949129278</v>
      </c>
      <c r="T26" s="214">
        <v>7.5873176869999996</v>
      </c>
      <c r="U26" s="214">
        <v>7.8950360960000001</v>
      </c>
      <c r="V26" s="214">
        <v>8.1039387230000006</v>
      </c>
      <c r="W26" s="214">
        <v>7.8771148560000004</v>
      </c>
      <c r="X26" s="214">
        <v>7.4345254880000002</v>
      </c>
      <c r="Y26" s="214">
        <v>6.9515867890000003</v>
      </c>
      <c r="Z26" s="214">
        <v>6.6784014770000004</v>
      </c>
      <c r="AA26" s="214">
        <v>6.7231436210000002</v>
      </c>
      <c r="AB26" s="214">
        <v>6.9581201229999996</v>
      </c>
      <c r="AC26" s="214">
        <v>7.155839973</v>
      </c>
      <c r="AD26" s="214">
        <v>7.2068920009999999</v>
      </c>
      <c r="AE26" s="214">
        <v>7.2932286460000002</v>
      </c>
      <c r="AF26" s="214">
        <v>7.9005667470000001</v>
      </c>
      <c r="AG26" s="214">
        <v>8.3606365609999997</v>
      </c>
      <c r="AH26" s="214">
        <v>8.3599524269999996</v>
      </c>
      <c r="AI26" s="214">
        <v>8.1914855790000001</v>
      </c>
      <c r="AJ26" s="214">
        <v>7.3020403610000004</v>
      </c>
      <c r="AK26" s="214">
        <v>7.2276361900000001</v>
      </c>
      <c r="AL26" s="214">
        <v>7.1757080479999997</v>
      </c>
      <c r="AM26" s="214">
        <v>6.9584976010000004</v>
      </c>
      <c r="AN26" s="214">
        <v>6.9479252909999998</v>
      </c>
      <c r="AO26" s="214">
        <v>7.1049927310000003</v>
      </c>
      <c r="AP26" s="214">
        <v>7.0526004699999998</v>
      </c>
      <c r="AQ26" s="214">
        <v>7.9110634160000002</v>
      </c>
      <c r="AR26" s="214">
        <v>7.975981752</v>
      </c>
      <c r="AS26" s="214">
        <v>8.5483059879999992</v>
      </c>
      <c r="AT26" s="214">
        <v>7.5599966869999999</v>
      </c>
      <c r="AU26" s="214">
        <v>7.6933508509999999</v>
      </c>
      <c r="AV26" s="214">
        <v>6.7590956579999997</v>
      </c>
      <c r="AW26" s="214">
        <v>6.2631220000000001</v>
      </c>
      <c r="AX26" s="214">
        <v>6.3972670000000003</v>
      </c>
      <c r="AY26" s="355">
        <v>6.9319930000000003</v>
      </c>
      <c r="AZ26" s="355">
        <v>7.1295809999999999</v>
      </c>
      <c r="BA26" s="355">
        <v>7.2203790000000003</v>
      </c>
      <c r="BB26" s="355">
        <v>7.2715949999999996</v>
      </c>
      <c r="BC26" s="355">
        <v>7.371416</v>
      </c>
      <c r="BD26" s="355">
        <v>7.6889130000000003</v>
      </c>
      <c r="BE26" s="355">
        <v>8.0532939999999993</v>
      </c>
      <c r="BF26" s="355">
        <v>8.2786760000000008</v>
      </c>
      <c r="BG26" s="355">
        <v>8.2205820000000003</v>
      </c>
      <c r="BH26" s="355">
        <v>7.7348319999999999</v>
      </c>
      <c r="BI26" s="355">
        <v>7.1458300000000001</v>
      </c>
      <c r="BJ26" s="355">
        <v>6.9897980000000004</v>
      </c>
      <c r="BK26" s="355">
        <v>7.3129200000000001</v>
      </c>
      <c r="BL26" s="355">
        <v>7.4809169999999998</v>
      </c>
      <c r="BM26" s="355">
        <v>7.56813</v>
      </c>
      <c r="BN26" s="355">
        <v>7.6064699999999998</v>
      </c>
      <c r="BO26" s="355">
        <v>7.6650989999999997</v>
      </c>
      <c r="BP26" s="355">
        <v>7.9422920000000001</v>
      </c>
      <c r="BQ26" s="355">
        <v>8.2661940000000005</v>
      </c>
      <c r="BR26" s="355">
        <v>8.4480210000000007</v>
      </c>
      <c r="BS26" s="355">
        <v>8.3468990000000005</v>
      </c>
      <c r="BT26" s="355">
        <v>7.8271220000000001</v>
      </c>
      <c r="BU26" s="355">
        <v>7.206385</v>
      </c>
      <c r="BV26" s="355">
        <v>7.0291059999999996</v>
      </c>
    </row>
    <row r="27" spans="1:74" ht="11.1" customHeight="1" x14ac:dyDescent="0.2">
      <c r="A27" s="84" t="s">
        <v>856</v>
      </c>
      <c r="B27" s="189" t="s">
        <v>572</v>
      </c>
      <c r="C27" s="214">
        <v>9.5069703099999998</v>
      </c>
      <c r="D27" s="214">
        <v>9.3547016349999996</v>
      </c>
      <c r="E27" s="214">
        <v>9.4136931110000006</v>
      </c>
      <c r="F27" s="214">
        <v>8.9049448200000008</v>
      </c>
      <c r="G27" s="214">
        <v>8.3726286969999997</v>
      </c>
      <c r="H27" s="214">
        <v>9.0570926600000004</v>
      </c>
      <c r="I27" s="214">
        <v>9.0594114569999995</v>
      </c>
      <c r="J27" s="214">
        <v>9.1100497479999998</v>
      </c>
      <c r="K27" s="214">
        <v>8.8596831100000006</v>
      </c>
      <c r="L27" s="214">
        <v>8.8057937430000006</v>
      </c>
      <c r="M27" s="214">
        <v>7.8365950949999998</v>
      </c>
      <c r="N27" s="214">
        <v>8.4488790179999995</v>
      </c>
      <c r="O27" s="214">
        <v>8.2355107529999998</v>
      </c>
      <c r="P27" s="214">
        <v>8.7109176720000008</v>
      </c>
      <c r="Q27" s="214">
        <v>8.4521432809999997</v>
      </c>
      <c r="R27" s="214">
        <v>7.9453054840000004</v>
      </c>
      <c r="S27" s="214">
        <v>8.1078895709999994</v>
      </c>
      <c r="T27" s="214">
        <v>8.5651464219999998</v>
      </c>
      <c r="U27" s="214">
        <v>8.8520243700000005</v>
      </c>
      <c r="V27" s="214">
        <v>9.3159325230000007</v>
      </c>
      <c r="W27" s="214">
        <v>9.5252054279999996</v>
      </c>
      <c r="X27" s="214">
        <v>9.2298115349999996</v>
      </c>
      <c r="Y27" s="214">
        <v>9.2160965739999998</v>
      </c>
      <c r="Z27" s="214">
        <v>9.1846307300000003</v>
      </c>
      <c r="AA27" s="214">
        <v>9.0318961279999996</v>
      </c>
      <c r="AB27" s="214">
        <v>9.0401526220000008</v>
      </c>
      <c r="AC27" s="214">
        <v>9.2052143540000007</v>
      </c>
      <c r="AD27" s="214">
        <v>8.9645095080000008</v>
      </c>
      <c r="AE27" s="214">
        <v>8.8609548759999992</v>
      </c>
      <c r="AF27" s="214">
        <v>9.4269133679999992</v>
      </c>
      <c r="AG27" s="214">
        <v>9.2028200019999993</v>
      </c>
      <c r="AH27" s="214">
        <v>9.2450659650000002</v>
      </c>
      <c r="AI27" s="214">
        <v>8.8568902650000005</v>
      </c>
      <c r="AJ27" s="214">
        <v>8.4554889539999998</v>
      </c>
      <c r="AK27" s="214">
        <v>8.4778430539999992</v>
      </c>
      <c r="AL27" s="214">
        <v>8.6182617970000006</v>
      </c>
      <c r="AM27" s="214">
        <v>8.8560987450000006</v>
      </c>
      <c r="AN27" s="214">
        <v>8.9934956499999998</v>
      </c>
      <c r="AO27" s="214">
        <v>8.8436022409999993</v>
      </c>
      <c r="AP27" s="214">
        <v>8.6417282659999994</v>
      </c>
      <c r="AQ27" s="214">
        <v>8.5624558420000003</v>
      </c>
      <c r="AR27" s="214">
        <v>8.508125261</v>
      </c>
      <c r="AS27" s="214">
        <v>9.2115622439999996</v>
      </c>
      <c r="AT27" s="214">
        <v>9.0892655250000001</v>
      </c>
      <c r="AU27" s="214">
        <v>9.0275373719999994</v>
      </c>
      <c r="AV27" s="214">
        <v>8.2761582580000006</v>
      </c>
      <c r="AW27" s="214">
        <v>8.4114550000000001</v>
      </c>
      <c r="AX27" s="214">
        <v>8.9208800000000004</v>
      </c>
      <c r="AY27" s="355">
        <v>8.9226829999999993</v>
      </c>
      <c r="AZ27" s="355">
        <v>8.979336</v>
      </c>
      <c r="BA27" s="355">
        <v>8.9607039999999998</v>
      </c>
      <c r="BB27" s="355">
        <v>8.6604460000000003</v>
      </c>
      <c r="BC27" s="355">
        <v>8.6761459999999992</v>
      </c>
      <c r="BD27" s="355">
        <v>8.9212729999999993</v>
      </c>
      <c r="BE27" s="355">
        <v>8.9241790000000005</v>
      </c>
      <c r="BF27" s="355">
        <v>8.9769159999999992</v>
      </c>
      <c r="BG27" s="355">
        <v>8.7540999999999993</v>
      </c>
      <c r="BH27" s="355">
        <v>8.5402830000000005</v>
      </c>
      <c r="BI27" s="355">
        <v>8.4015629999999994</v>
      </c>
      <c r="BJ27" s="355">
        <v>8.6738040000000005</v>
      </c>
      <c r="BK27" s="355">
        <v>8.6939089999999997</v>
      </c>
      <c r="BL27" s="355">
        <v>8.9307040000000004</v>
      </c>
      <c r="BM27" s="355">
        <v>9.0737729999999992</v>
      </c>
      <c r="BN27" s="355">
        <v>8.8844550000000009</v>
      </c>
      <c r="BO27" s="355">
        <v>8.9251830000000005</v>
      </c>
      <c r="BP27" s="355">
        <v>9.1654070000000001</v>
      </c>
      <c r="BQ27" s="355">
        <v>9.1401219999999999</v>
      </c>
      <c r="BR27" s="355">
        <v>9.1489569999999993</v>
      </c>
      <c r="BS27" s="355">
        <v>8.8809839999999998</v>
      </c>
      <c r="BT27" s="355">
        <v>8.6290230000000001</v>
      </c>
      <c r="BU27" s="355">
        <v>8.4566020000000002</v>
      </c>
      <c r="BV27" s="355">
        <v>8.7096619999999998</v>
      </c>
    </row>
    <row r="28" spans="1:74" ht="11.1" customHeight="1" x14ac:dyDescent="0.2">
      <c r="A28" s="84" t="s">
        <v>857</v>
      </c>
      <c r="B28" s="189" t="s">
        <v>546</v>
      </c>
      <c r="C28" s="214">
        <v>8.15</v>
      </c>
      <c r="D28" s="214">
        <v>7.81</v>
      </c>
      <c r="E28" s="214">
        <v>7.85</v>
      </c>
      <c r="F28" s="214">
        <v>8.0299999999999994</v>
      </c>
      <c r="G28" s="214">
        <v>8.1300000000000008</v>
      </c>
      <c r="H28" s="214">
        <v>8.52</v>
      </c>
      <c r="I28" s="214">
        <v>8.49</v>
      </c>
      <c r="J28" s="214">
        <v>8.4600000000000009</v>
      </c>
      <c r="K28" s="214">
        <v>8.43</v>
      </c>
      <c r="L28" s="214">
        <v>7.79</v>
      </c>
      <c r="M28" s="214">
        <v>7.39</v>
      </c>
      <c r="N28" s="214">
        <v>7.23</v>
      </c>
      <c r="O28" s="214">
        <v>6.75</v>
      </c>
      <c r="P28" s="214">
        <v>6.86</v>
      </c>
      <c r="Q28" s="214">
        <v>7.08</v>
      </c>
      <c r="R28" s="214">
        <v>6.98</v>
      </c>
      <c r="S28" s="214">
        <v>7.32</v>
      </c>
      <c r="T28" s="214">
        <v>7.72</v>
      </c>
      <c r="U28" s="214">
        <v>8.14</v>
      </c>
      <c r="V28" s="214">
        <v>8.3000000000000007</v>
      </c>
      <c r="W28" s="214">
        <v>8.2799999999999994</v>
      </c>
      <c r="X28" s="214">
        <v>7.96</v>
      </c>
      <c r="Y28" s="214">
        <v>7.67</v>
      </c>
      <c r="Z28" s="214">
        <v>7.27</v>
      </c>
      <c r="AA28" s="214">
        <v>7.58</v>
      </c>
      <c r="AB28" s="214">
        <v>7.89</v>
      </c>
      <c r="AC28" s="214">
        <v>7.68</v>
      </c>
      <c r="AD28" s="214">
        <v>8.0399999999999991</v>
      </c>
      <c r="AE28" s="214">
        <v>8.31</v>
      </c>
      <c r="AF28" s="214">
        <v>8.75</v>
      </c>
      <c r="AG28" s="214">
        <v>8.81</v>
      </c>
      <c r="AH28" s="214">
        <v>8.76</v>
      </c>
      <c r="AI28" s="214">
        <v>8.52</v>
      </c>
      <c r="AJ28" s="214">
        <v>7.97</v>
      </c>
      <c r="AK28" s="214">
        <v>7.51</v>
      </c>
      <c r="AL28" s="214">
        <v>7.42</v>
      </c>
      <c r="AM28" s="214">
        <v>7.43</v>
      </c>
      <c r="AN28" s="214">
        <v>7.82</v>
      </c>
      <c r="AO28" s="214">
        <v>7.74</v>
      </c>
      <c r="AP28" s="214">
        <v>7.63</v>
      </c>
      <c r="AQ28" s="214">
        <v>8.4700000000000006</v>
      </c>
      <c r="AR28" s="214">
        <v>8.57</v>
      </c>
      <c r="AS28" s="214">
        <v>8.93</v>
      </c>
      <c r="AT28" s="214">
        <v>8.74</v>
      </c>
      <c r="AU28" s="214">
        <v>8.64</v>
      </c>
      <c r="AV28" s="214">
        <v>7.71</v>
      </c>
      <c r="AW28" s="214">
        <v>7.6316090000000001</v>
      </c>
      <c r="AX28" s="214">
        <v>8.0340629999999997</v>
      </c>
      <c r="AY28" s="355">
        <v>8.0149209999999993</v>
      </c>
      <c r="AZ28" s="355">
        <v>7.9273930000000004</v>
      </c>
      <c r="BA28" s="355">
        <v>7.9811969999999999</v>
      </c>
      <c r="BB28" s="355">
        <v>8.0127989999999993</v>
      </c>
      <c r="BC28" s="355">
        <v>8.2455189999999998</v>
      </c>
      <c r="BD28" s="355">
        <v>8.4885380000000001</v>
      </c>
      <c r="BE28" s="355">
        <v>8.5334719999999997</v>
      </c>
      <c r="BF28" s="355">
        <v>8.5817119999999996</v>
      </c>
      <c r="BG28" s="355">
        <v>8.405742</v>
      </c>
      <c r="BH28" s="355">
        <v>7.989439</v>
      </c>
      <c r="BI28" s="355">
        <v>7.7705650000000004</v>
      </c>
      <c r="BJ28" s="355">
        <v>7.7471880000000004</v>
      </c>
      <c r="BK28" s="355">
        <v>7.7529339999999998</v>
      </c>
      <c r="BL28" s="355">
        <v>7.8314279999999998</v>
      </c>
      <c r="BM28" s="355">
        <v>8.0196880000000004</v>
      </c>
      <c r="BN28" s="355">
        <v>8.1269270000000002</v>
      </c>
      <c r="BO28" s="355">
        <v>8.3709369999999996</v>
      </c>
      <c r="BP28" s="355">
        <v>8.61538</v>
      </c>
      <c r="BQ28" s="355">
        <v>8.6240579999999998</v>
      </c>
      <c r="BR28" s="355">
        <v>8.6199700000000004</v>
      </c>
      <c r="BS28" s="355">
        <v>8.4043139999999994</v>
      </c>
      <c r="BT28" s="355">
        <v>7.9545599999999999</v>
      </c>
      <c r="BU28" s="355">
        <v>7.7108140000000001</v>
      </c>
      <c r="BV28" s="355">
        <v>7.6812170000000002</v>
      </c>
    </row>
    <row r="29" spans="1:74" ht="11.1" customHeight="1" x14ac:dyDescent="0.2">
      <c r="A29" s="84"/>
      <c r="B29" s="88" t="s">
        <v>1234</v>
      </c>
      <c r="C29" s="231"/>
      <c r="D29" s="231"/>
      <c r="E29" s="231"/>
      <c r="F29" s="231"/>
      <c r="G29" s="231"/>
      <c r="H29" s="231"/>
      <c r="I29" s="231"/>
      <c r="J29" s="231"/>
      <c r="K29" s="231"/>
      <c r="L29" s="231"/>
      <c r="M29" s="231"/>
      <c r="N29" s="231"/>
      <c r="O29" s="231"/>
      <c r="P29" s="231"/>
      <c r="Q29" s="231"/>
      <c r="R29" s="231"/>
      <c r="S29" s="231"/>
      <c r="T29" s="231"/>
      <c r="U29" s="231"/>
      <c r="V29" s="231"/>
      <c r="W29" s="231"/>
      <c r="X29" s="231"/>
      <c r="Y29" s="231"/>
      <c r="Z29" s="231"/>
      <c r="AA29" s="231"/>
      <c r="AB29" s="231"/>
      <c r="AC29" s="231"/>
      <c r="AD29" s="231"/>
      <c r="AE29" s="231"/>
      <c r="AF29" s="231"/>
      <c r="AG29" s="231"/>
      <c r="AH29" s="231"/>
      <c r="AI29" s="231"/>
      <c r="AJ29" s="231"/>
      <c r="AK29" s="231"/>
      <c r="AL29" s="231"/>
      <c r="AM29" s="231"/>
      <c r="AN29" s="231"/>
      <c r="AO29" s="231"/>
      <c r="AP29" s="231"/>
      <c r="AQ29" s="231"/>
      <c r="AR29" s="231"/>
      <c r="AS29" s="231"/>
      <c r="AT29" s="231"/>
      <c r="AU29" s="231"/>
      <c r="AV29" s="231"/>
      <c r="AW29" s="231"/>
      <c r="AX29" s="231"/>
      <c r="AY29" s="390"/>
      <c r="AZ29" s="390"/>
      <c r="BA29" s="390"/>
      <c r="BB29" s="390"/>
      <c r="BC29" s="390"/>
      <c r="BD29" s="390"/>
      <c r="BE29" s="390"/>
      <c r="BF29" s="390"/>
      <c r="BG29" s="390"/>
      <c r="BH29" s="390"/>
      <c r="BI29" s="390"/>
      <c r="BJ29" s="390"/>
      <c r="BK29" s="390"/>
      <c r="BL29" s="390"/>
      <c r="BM29" s="390"/>
      <c r="BN29" s="390"/>
      <c r="BO29" s="390"/>
      <c r="BP29" s="390"/>
      <c r="BQ29" s="390"/>
      <c r="BR29" s="390"/>
      <c r="BS29" s="390"/>
      <c r="BT29" s="390"/>
      <c r="BU29" s="390"/>
      <c r="BV29" s="390"/>
    </row>
    <row r="30" spans="1:74" ht="11.1" customHeight="1" x14ac:dyDescent="0.2">
      <c r="A30" s="84" t="s">
        <v>858</v>
      </c>
      <c r="B30" s="189" t="s">
        <v>565</v>
      </c>
      <c r="C30" s="261">
        <v>10.005093430000001</v>
      </c>
      <c r="D30" s="261">
        <v>9.1829768410000003</v>
      </c>
      <c r="E30" s="261">
        <v>8.0989425120000007</v>
      </c>
      <c r="F30" s="261">
        <v>8.6678063440000006</v>
      </c>
      <c r="G30" s="261">
        <v>7.1486680180000004</v>
      </c>
      <c r="H30" s="261">
        <v>6.284288375</v>
      </c>
      <c r="I30" s="261">
        <v>6.1501760929999998</v>
      </c>
      <c r="J30" s="261">
        <v>5.9366597130000001</v>
      </c>
      <c r="K30" s="261">
        <v>6.2167254989999998</v>
      </c>
      <c r="L30" s="261">
        <v>5.6419066510000002</v>
      </c>
      <c r="M30" s="261">
        <v>6.5822992420000004</v>
      </c>
      <c r="N30" s="261">
        <v>7.7949417859999999</v>
      </c>
      <c r="O30" s="261">
        <v>6.9363884730000001</v>
      </c>
      <c r="P30" s="261">
        <v>6.8895142399999996</v>
      </c>
      <c r="Q30" s="261">
        <v>6.7995878059999999</v>
      </c>
      <c r="R30" s="261">
        <v>7.1242841050000001</v>
      </c>
      <c r="S30" s="261">
        <v>6.7164218289999997</v>
      </c>
      <c r="T30" s="261">
        <v>6.0022458680000002</v>
      </c>
      <c r="U30" s="261">
        <v>6.1916693609999998</v>
      </c>
      <c r="V30" s="261">
        <v>6.1707072040000002</v>
      </c>
      <c r="W30" s="261">
        <v>6.0265870179999999</v>
      </c>
      <c r="X30" s="261">
        <v>6.3814590219999996</v>
      </c>
      <c r="Y30" s="261">
        <v>6.8369076260000003</v>
      </c>
      <c r="Z30" s="261">
        <v>7.4073315830000004</v>
      </c>
      <c r="AA30" s="261">
        <v>7.7850467459999999</v>
      </c>
      <c r="AB30" s="261">
        <v>8.1954959990000003</v>
      </c>
      <c r="AC30" s="261">
        <v>7.5022936380000003</v>
      </c>
      <c r="AD30" s="261">
        <v>7.3568413699999997</v>
      </c>
      <c r="AE30" s="261">
        <v>7.2775850719999999</v>
      </c>
      <c r="AF30" s="261">
        <v>6.2653718429999996</v>
      </c>
      <c r="AG30" s="261">
        <v>6.3512585880000003</v>
      </c>
      <c r="AH30" s="261">
        <v>6.3042900289999997</v>
      </c>
      <c r="AI30" s="261">
        <v>6.4651937860000004</v>
      </c>
      <c r="AJ30" s="261">
        <v>5.7107307130000002</v>
      </c>
      <c r="AK30" s="261">
        <v>6.8785839539999998</v>
      </c>
      <c r="AL30" s="261">
        <v>7.6792322249999998</v>
      </c>
      <c r="AM30" s="261">
        <v>8.4275115070000002</v>
      </c>
      <c r="AN30" s="261">
        <v>9.0548956860000001</v>
      </c>
      <c r="AO30" s="261">
        <v>9.4276327359999996</v>
      </c>
      <c r="AP30" s="261">
        <v>9.9106308030000001</v>
      </c>
      <c r="AQ30" s="261">
        <v>8.3459921189999999</v>
      </c>
      <c r="AR30" s="261">
        <v>6.8780456709999997</v>
      </c>
      <c r="AS30" s="261">
        <v>6.6468602639999999</v>
      </c>
      <c r="AT30" s="261">
        <v>6.6153178199999996</v>
      </c>
      <c r="AU30" s="261">
        <v>6.2235586229999997</v>
      </c>
      <c r="AV30" s="261">
        <v>6.3746427130000001</v>
      </c>
      <c r="AW30" s="261">
        <v>7.9672590000000003</v>
      </c>
      <c r="AX30" s="261">
        <v>8.7310280000000002</v>
      </c>
      <c r="AY30" s="384">
        <v>8.8626489999999993</v>
      </c>
      <c r="AZ30" s="384">
        <v>8.4820440000000001</v>
      </c>
      <c r="BA30" s="384">
        <v>8.3288689999999992</v>
      </c>
      <c r="BB30" s="384">
        <v>8.0775299999999994</v>
      </c>
      <c r="BC30" s="384">
        <v>7.3058170000000002</v>
      </c>
      <c r="BD30" s="384">
        <v>7.0207620000000004</v>
      </c>
      <c r="BE30" s="384">
        <v>7.0203350000000002</v>
      </c>
      <c r="BF30" s="384">
        <v>6.9815230000000001</v>
      </c>
      <c r="BG30" s="384">
        <v>6.9400219999999999</v>
      </c>
      <c r="BH30" s="384">
        <v>7.0977220000000001</v>
      </c>
      <c r="BI30" s="384">
        <v>8.1764189999999992</v>
      </c>
      <c r="BJ30" s="384">
        <v>8.8187189999999998</v>
      </c>
      <c r="BK30" s="384">
        <v>8.9146260000000002</v>
      </c>
      <c r="BL30" s="384">
        <v>8.7894249999999996</v>
      </c>
      <c r="BM30" s="384">
        <v>8.8027890000000006</v>
      </c>
      <c r="BN30" s="384">
        <v>8.61524</v>
      </c>
      <c r="BO30" s="384">
        <v>7.7925240000000002</v>
      </c>
      <c r="BP30" s="384">
        <v>7.4116090000000003</v>
      </c>
      <c r="BQ30" s="384">
        <v>7.2746680000000001</v>
      </c>
      <c r="BR30" s="384">
        <v>7.0895549999999998</v>
      </c>
      <c r="BS30" s="384">
        <v>6.8770610000000003</v>
      </c>
      <c r="BT30" s="384">
        <v>6.9175639999999996</v>
      </c>
      <c r="BU30" s="384">
        <v>7.9017109999999997</v>
      </c>
      <c r="BV30" s="384">
        <v>8.5128799999999991</v>
      </c>
    </row>
    <row r="31" spans="1:74" ht="11.1" customHeight="1" x14ac:dyDescent="0.2">
      <c r="A31" s="84" t="s">
        <v>859</v>
      </c>
      <c r="B31" s="187" t="s">
        <v>598</v>
      </c>
      <c r="C31" s="261">
        <v>8.2951834279999996</v>
      </c>
      <c r="D31" s="261">
        <v>7.966028391</v>
      </c>
      <c r="E31" s="261">
        <v>7.6503972579999999</v>
      </c>
      <c r="F31" s="261">
        <v>7.6449089739999998</v>
      </c>
      <c r="G31" s="261">
        <v>7.4617121160000002</v>
      </c>
      <c r="H31" s="261">
        <v>6.9776198640000002</v>
      </c>
      <c r="I31" s="261">
        <v>6.9923811389999999</v>
      </c>
      <c r="J31" s="261">
        <v>6.6035240980000003</v>
      </c>
      <c r="K31" s="261">
        <v>6.9250712950000004</v>
      </c>
      <c r="L31" s="261">
        <v>6.5023077069999999</v>
      </c>
      <c r="M31" s="261">
        <v>6.833652925</v>
      </c>
      <c r="N31" s="261">
        <v>6.9686868510000002</v>
      </c>
      <c r="O31" s="261">
        <v>6.5068490450000001</v>
      </c>
      <c r="P31" s="261">
        <v>6.393824167</v>
      </c>
      <c r="Q31" s="261">
        <v>6.6387285199999999</v>
      </c>
      <c r="R31" s="261">
        <v>5.8151801250000004</v>
      </c>
      <c r="S31" s="261">
        <v>6.0861503309999998</v>
      </c>
      <c r="T31" s="261">
        <v>6.1539792049999997</v>
      </c>
      <c r="U31" s="261">
        <v>6.4207180050000003</v>
      </c>
      <c r="V31" s="261">
        <v>6.2030051479999999</v>
      </c>
      <c r="W31" s="261">
        <v>6.141799947</v>
      </c>
      <c r="X31" s="261">
        <v>6.2946883769999999</v>
      </c>
      <c r="Y31" s="261">
        <v>6.7719712510000001</v>
      </c>
      <c r="Z31" s="261">
        <v>6.9358542490000001</v>
      </c>
      <c r="AA31" s="261">
        <v>7.5862622000000002</v>
      </c>
      <c r="AB31" s="261">
        <v>8.0627794589999997</v>
      </c>
      <c r="AC31" s="261">
        <v>7.4754319330000003</v>
      </c>
      <c r="AD31" s="261">
        <v>7.6509565669999997</v>
      </c>
      <c r="AE31" s="261">
        <v>7.3177116580000003</v>
      </c>
      <c r="AF31" s="261">
        <v>8.1162814399999998</v>
      </c>
      <c r="AG31" s="261">
        <v>8.2924396809999994</v>
      </c>
      <c r="AH31" s="261">
        <v>7.4118836080000001</v>
      </c>
      <c r="AI31" s="261">
        <v>7.0755098500000004</v>
      </c>
      <c r="AJ31" s="261">
        <v>7.3811954740000001</v>
      </c>
      <c r="AK31" s="261">
        <v>7.5766461339999998</v>
      </c>
      <c r="AL31" s="261">
        <v>7.8477619189999999</v>
      </c>
      <c r="AM31" s="261">
        <v>7.9177322319999996</v>
      </c>
      <c r="AN31" s="261">
        <v>8.5617870049999993</v>
      </c>
      <c r="AO31" s="261">
        <v>8.6375860370000002</v>
      </c>
      <c r="AP31" s="261">
        <v>7.6622264480000002</v>
      </c>
      <c r="AQ31" s="261">
        <v>7.7282646650000002</v>
      </c>
      <c r="AR31" s="261">
        <v>9.6370723009999999</v>
      </c>
      <c r="AS31" s="261">
        <v>7.6830880629999996</v>
      </c>
      <c r="AT31" s="261">
        <v>7.8838008310000003</v>
      </c>
      <c r="AU31" s="261">
        <v>7.5874451010000001</v>
      </c>
      <c r="AV31" s="261">
        <v>7.2675506460000001</v>
      </c>
      <c r="AW31" s="261">
        <v>7.8016690000000004</v>
      </c>
      <c r="AX31" s="261">
        <v>7.937011</v>
      </c>
      <c r="AY31" s="384">
        <v>8.2830619999999993</v>
      </c>
      <c r="AZ31" s="384">
        <v>8.2112449999999999</v>
      </c>
      <c r="BA31" s="384">
        <v>8.1318400000000004</v>
      </c>
      <c r="BB31" s="384">
        <v>7.4869880000000002</v>
      </c>
      <c r="BC31" s="384">
        <v>7.2358099999999999</v>
      </c>
      <c r="BD31" s="384">
        <v>7.2194159999999998</v>
      </c>
      <c r="BE31" s="384">
        <v>7.2992980000000003</v>
      </c>
      <c r="BF31" s="384">
        <v>7.2443270000000002</v>
      </c>
      <c r="BG31" s="384">
        <v>7.1580870000000001</v>
      </c>
      <c r="BH31" s="384">
        <v>7.2867119999999996</v>
      </c>
      <c r="BI31" s="384">
        <v>7.5291490000000003</v>
      </c>
      <c r="BJ31" s="384">
        <v>7.5838229999999998</v>
      </c>
      <c r="BK31" s="384">
        <v>7.9599159999999998</v>
      </c>
      <c r="BL31" s="384">
        <v>8.0524149999999999</v>
      </c>
      <c r="BM31" s="384">
        <v>8.1013289999999998</v>
      </c>
      <c r="BN31" s="384">
        <v>7.5222730000000002</v>
      </c>
      <c r="BO31" s="384">
        <v>7.2883740000000001</v>
      </c>
      <c r="BP31" s="384">
        <v>7.2699860000000003</v>
      </c>
      <c r="BQ31" s="384">
        <v>7.3292510000000002</v>
      </c>
      <c r="BR31" s="384">
        <v>7.2420650000000002</v>
      </c>
      <c r="BS31" s="384">
        <v>7.1226019999999997</v>
      </c>
      <c r="BT31" s="384">
        <v>7.2250620000000003</v>
      </c>
      <c r="BU31" s="384">
        <v>7.4492609999999999</v>
      </c>
      <c r="BV31" s="384">
        <v>7.4985580000000001</v>
      </c>
    </row>
    <row r="32" spans="1:74" ht="11.1" customHeight="1" x14ac:dyDescent="0.2">
      <c r="A32" s="84" t="s">
        <v>860</v>
      </c>
      <c r="B32" s="189" t="s">
        <v>566</v>
      </c>
      <c r="C32" s="261">
        <v>6.5494755140000001</v>
      </c>
      <c r="D32" s="261">
        <v>6.2115937040000002</v>
      </c>
      <c r="E32" s="261">
        <v>6.2701806170000003</v>
      </c>
      <c r="F32" s="261">
        <v>5.7343337959999996</v>
      </c>
      <c r="G32" s="261">
        <v>5.3274930749999996</v>
      </c>
      <c r="H32" s="261">
        <v>5.7078340470000004</v>
      </c>
      <c r="I32" s="261">
        <v>5.4323727110000002</v>
      </c>
      <c r="J32" s="261">
        <v>5.6297098889999999</v>
      </c>
      <c r="K32" s="261">
        <v>5.3906118379999999</v>
      </c>
      <c r="L32" s="261">
        <v>5.0812108260000004</v>
      </c>
      <c r="M32" s="261">
        <v>5.1101745210000002</v>
      </c>
      <c r="N32" s="261">
        <v>5.1572863770000001</v>
      </c>
      <c r="O32" s="261">
        <v>5.0522579949999997</v>
      </c>
      <c r="P32" s="261">
        <v>5.1111485590000001</v>
      </c>
      <c r="Q32" s="261">
        <v>4.9290572260000003</v>
      </c>
      <c r="R32" s="261">
        <v>4.9908062690000001</v>
      </c>
      <c r="S32" s="261">
        <v>4.5197621200000002</v>
      </c>
      <c r="T32" s="261">
        <v>4.5057452119999999</v>
      </c>
      <c r="U32" s="261">
        <v>5.554647589</v>
      </c>
      <c r="V32" s="261">
        <v>5.3521507719999999</v>
      </c>
      <c r="W32" s="261">
        <v>5.4429123539999997</v>
      </c>
      <c r="X32" s="261">
        <v>5.2189345989999998</v>
      </c>
      <c r="Y32" s="261">
        <v>5.5099714420000003</v>
      </c>
      <c r="Z32" s="261">
        <v>5.4294632329999999</v>
      </c>
      <c r="AA32" s="261">
        <v>6.1148154400000001</v>
      </c>
      <c r="AB32" s="261">
        <v>5.9147140550000001</v>
      </c>
      <c r="AC32" s="261">
        <v>5.6644003730000003</v>
      </c>
      <c r="AD32" s="261">
        <v>6.1464605649999999</v>
      </c>
      <c r="AE32" s="261">
        <v>5.7338961590000004</v>
      </c>
      <c r="AF32" s="261">
        <v>5.9386903100000001</v>
      </c>
      <c r="AG32" s="261">
        <v>5.3898264889999998</v>
      </c>
      <c r="AH32" s="261">
        <v>5.7192091869999997</v>
      </c>
      <c r="AI32" s="261">
        <v>5.6183522459999997</v>
      </c>
      <c r="AJ32" s="261">
        <v>5.0159472840000001</v>
      </c>
      <c r="AK32" s="261">
        <v>5.4502875749999999</v>
      </c>
      <c r="AL32" s="261">
        <v>5.3596501329999997</v>
      </c>
      <c r="AM32" s="261">
        <v>5.6200747460000002</v>
      </c>
      <c r="AN32" s="261">
        <v>6.0125855880000003</v>
      </c>
      <c r="AO32" s="261">
        <v>5.4212473670000003</v>
      </c>
      <c r="AP32" s="261">
        <v>4.9354344340000003</v>
      </c>
      <c r="AQ32" s="261">
        <v>4.9811160460000004</v>
      </c>
      <c r="AR32" s="261">
        <v>5.3338745430000003</v>
      </c>
      <c r="AS32" s="261">
        <v>5.2482217020000004</v>
      </c>
      <c r="AT32" s="261">
        <v>5.3450868370000002</v>
      </c>
      <c r="AU32" s="261">
        <v>5.0385334229999996</v>
      </c>
      <c r="AV32" s="261">
        <v>5.1949009799999999</v>
      </c>
      <c r="AW32" s="261">
        <v>5.8758559999999997</v>
      </c>
      <c r="AX32" s="261">
        <v>6.5380770000000004</v>
      </c>
      <c r="AY32" s="384">
        <v>6.9077210000000004</v>
      </c>
      <c r="AZ32" s="384">
        <v>6.6773199999999999</v>
      </c>
      <c r="BA32" s="384">
        <v>6.6752969999999996</v>
      </c>
      <c r="BB32" s="384">
        <v>6.3749900000000004</v>
      </c>
      <c r="BC32" s="384">
        <v>5.869027</v>
      </c>
      <c r="BD32" s="384">
        <v>5.7613519999999996</v>
      </c>
      <c r="BE32" s="384">
        <v>5.8661760000000003</v>
      </c>
      <c r="BF32" s="384">
        <v>5.8375729999999999</v>
      </c>
      <c r="BG32" s="384">
        <v>5.6027560000000003</v>
      </c>
      <c r="BH32" s="384">
        <v>5.3354010000000001</v>
      </c>
      <c r="BI32" s="384">
        <v>5.6797800000000001</v>
      </c>
      <c r="BJ32" s="384">
        <v>5.8513219999999997</v>
      </c>
      <c r="BK32" s="384">
        <v>6.3332090000000001</v>
      </c>
      <c r="BL32" s="384">
        <v>6.3204529999999997</v>
      </c>
      <c r="BM32" s="384">
        <v>6.4690659999999998</v>
      </c>
      <c r="BN32" s="384">
        <v>6.2287179999999998</v>
      </c>
      <c r="BO32" s="384">
        <v>5.743951</v>
      </c>
      <c r="BP32" s="384">
        <v>5.6560379999999997</v>
      </c>
      <c r="BQ32" s="384">
        <v>5.7775290000000004</v>
      </c>
      <c r="BR32" s="384">
        <v>5.7583149999999996</v>
      </c>
      <c r="BS32" s="384">
        <v>5.5585570000000004</v>
      </c>
      <c r="BT32" s="384">
        <v>5.3156920000000003</v>
      </c>
      <c r="BU32" s="384">
        <v>5.6914009999999999</v>
      </c>
      <c r="BV32" s="384">
        <v>5.8833190000000002</v>
      </c>
    </row>
    <row r="33" spans="1:74" ht="11.1" customHeight="1" x14ac:dyDescent="0.2">
      <c r="A33" s="84" t="s">
        <v>861</v>
      </c>
      <c r="B33" s="189" t="s">
        <v>567</v>
      </c>
      <c r="C33" s="261">
        <v>5.936783771</v>
      </c>
      <c r="D33" s="261">
        <v>5.6585802489999999</v>
      </c>
      <c r="E33" s="261">
        <v>5.6876206700000003</v>
      </c>
      <c r="F33" s="261">
        <v>4.7739709870000002</v>
      </c>
      <c r="G33" s="261">
        <v>4.2008330200000001</v>
      </c>
      <c r="H33" s="261">
        <v>4.3814286149999999</v>
      </c>
      <c r="I33" s="261">
        <v>4.4447162179999999</v>
      </c>
      <c r="J33" s="261">
        <v>4.3111787320000001</v>
      </c>
      <c r="K33" s="261">
        <v>4.2471430469999998</v>
      </c>
      <c r="L33" s="261">
        <v>4.1825428000000002</v>
      </c>
      <c r="M33" s="261">
        <v>4.247585559</v>
      </c>
      <c r="N33" s="261">
        <v>4.6300040420000004</v>
      </c>
      <c r="O33" s="261">
        <v>4.5110971559999999</v>
      </c>
      <c r="P33" s="261">
        <v>4.5994602970000003</v>
      </c>
      <c r="Q33" s="261">
        <v>4.115386473</v>
      </c>
      <c r="R33" s="261">
        <v>3.8328093669999999</v>
      </c>
      <c r="S33" s="261">
        <v>3.3954542320000001</v>
      </c>
      <c r="T33" s="261">
        <v>3.4803901129999999</v>
      </c>
      <c r="U33" s="261">
        <v>4.106205332</v>
      </c>
      <c r="V33" s="261">
        <v>4.0457257479999997</v>
      </c>
      <c r="W33" s="261">
        <v>4.0306279260000002</v>
      </c>
      <c r="X33" s="261">
        <v>4.1156677669999997</v>
      </c>
      <c r="Y33" s="261">
        <v>4.3783098369999998</v>
      </c>
      <c r="Z33" s="261">
        <v>4.930324111</v>
      </c>
      <c r="AA33" s="261">
        <v>5.2217961309999996</v>
      </c>
      <c r="AB33" s="261">
        <v>5.2015094270000004</v>
      </c>
      <c r="AC33" s="261">
        <v>4.5004238089999999</v>
      </c>
      <c r="AD33" s="261">
        <v>4.3587189100000003</v>
      </c>
      <c r="AE33" s="261">
        <v>4.163631938</v>
      </c>
      <c r="AF33" s="261">
        <v>4.2314013360000002</v>
      </c>
      <c r="AG33" s="261">
        <v>4.1008473949999997</v>
      </c>
      <c r="AH33" s="261">
        <v>4.0655970730000002</v>
      </c>
      <c r="AI33" s="261">
        <v>4.4599225730000001</v>
      </c>
      <c r="AJ33" s="261">
        <v>4.4472070810000002</v>
      </c>
      <c r="AK33" s="261">
        <v>4.4899894140000001</v>
      </c>
      <c r="AL33" s="261">
        <v>4.9402135210000004</v>
      </c>
      <c r="AM33" s="261">
        <v>5.1153928400000002</v>
      </c>
      <c r="AN33" s="261">
        <v>5.417108346</v>
      </c>
      <c r="AO33" s="261">
        <v>4.607141167</v>
      </c>
      <c r="AP33" s="261">
        <v>4.3285082040000002</v>
      </c>
      <c r="AQ33" s="261">
        <v>4.2081507220000001</v>
      </c>
      <c r="AR33" s="261">
        <v>4.1191398069999998</v>
      </c>
      <c r="AS33" s="261">
        <v>4.154929503</v>
      </c>
      <c r="AT33" s="261">
        <v>4.2385643240000004</v>
      </c>
      <c r="AU33" s="261">
        <v>4.2399071450000001</v>
      </c>
      <c r="AV33" s="261">
        <v>4.3875156029999998</v>
      </c>
      <c r="AW33" s="261">
        <v>5.1088909999999998</v>
      </c>
      <c r="AX33" s="261">
        <v>6.0499359999999998</v>
      </c>
      <c r="AY33" s="384">
        <v>6.0461119999999999</v>
      </c>
      <c r="AZ33" s="384">
        <v>5.8778309999999996</v>
      </c>
      <c r="BA33" s="384">
        <v>5.5508430000000004</v>
      </c>
      <c r="BB33" s="384">
        <v>5.018859</v>
      </c>
      <c r="BC33" s="384">
        <v>4.5634889999999997</v>
      </c>
      <c r="BD33" s="384">
        <v>4.4573400000000003</v>
      </c>
      <c r="BE33" s="384">
        <v>4.3863110000000001</v>
      </c>
      <c r="BF33" s="384">
        <v>4.3650339999999996</v>
      </c>
      <c r="BG33" s="384">
        <v>4.3891869999999997</v>
      </c>
      <c r="BH33" s="384">
        <v>4.5806889999999996</v>
      </c>
      <c r="BI33" s="384">
        <v>4.9461370000000002</v>
      </c>
      <c r="BJ33" s="384">
        <v>5.4367380000000001</v>
      </c>
      <c r="BK33" s="384">
        <v>5.6720810000000004</v>
      </c>
      <c r="BL33" s="384">
        <v>5.7401470000000003</v>
      </c>
      <c r="BM33" s="384">
        <v>5.5494450000000004</v>
      </c>
      <c r="BN33" s="384">
        <v>5.0276439999999996</v>
      </c>
      <c r="BO33" s="384">
        <v>4.5585659999999999</v>
      </c>
      <c r="BP33" s="384">
        <v>4.4363070000000002</v>
      </c>
      <c r="BQ33" s="384">
        <v>4.3389389999999999</v>
      </c>
      <c r="BR33" s="384">
        <v>4.2879110000000003</v>
      </c>
      <c r="BS33" s="384">
        <v>4.310136</v>
      </c>
      <c r="BT33" s="384">
        <v>4.5084780000000002</v>
      </c>
      <c r="BU33" s="384">
        <v>4.8878490000000001</v>
      </c>
      <c r="BV33" s="384">
        <v>5.383985</v>
      </c>
    </row>
    <row r="34" spans="1:74" ht="11.1" customHeight="1" x14ac:dyDescent="0.2">
      <c r="A34" s="84" t="s">
        <v>862</v>
      </c>
      <c r="B34" s="189" t="s">
        <v>568</v>
      </c>
      <c r="C34" s="261">
        <v>5.9345007049999996</v>
      </c>
      <c r="D34" s="261">
        <v>5.8128796950000003</v>
      </c>
      <c r="E34" s="261">
        <v>5.3160476660000002</v>
      </c>
      <c r="F34" s="261">
        <v>4.6128594490000001</v>
      </c>
      <c r="G34" s="261">
        <v>4.4516736540000004</v>
      </c>
      <c r="H34" s="261">
        <v>4.686779746</v>
      </c>
      <c r="I34" s="261">
        <v>4.6528182759999996</v>
      </c>
      <c r="J34" s="261">
        <v>4.6611641529999996</v>
      </c>
      <c r="K34" s="261">
        <v>4.6262988649999999</v>
      </c>
      <c r="L34" s="261">
        <v>4.5079075550000001</v>
      </c>
      <c r="M34" s="261">
        <v>4.2287627560000001</v>
      </c>
      <c r="N34" s="261">
        <v>4.4037500290000002</v>
      </c>
      <c r="O34" s="261">
        <v>4.7035626109999997</v>
      </c>
      <c r="P34" s="261">
        <v>4.4803406250000002</v>
      </c>
      <c r="Q34" s="261">
        <v>4.0133889439999999</v>
      </c>
      <c r="R34" s="261">
        <v>3.6975872810000001</v>
      </c>
      <c r="S34" s="261">
        <v>3.8202695539999998</v>
      </c>
      <c r="T34" s="261">
        <v>3.8429000809999998</v>
      </c>
      <c r="U34" s="261">
        <v>4.4191412579999998</v>
      </c>
      <c r="V34" s="261">
        <v>4.4285752819999997</v>
      </c>
      <c r="W34" s="261">
        <v>4.4867768799999999</v>
      </c>
      <c r="X34" s="261">
        <v>4.5429080730000004</v>
      </c>
      <c r="Y34" s="261">
        <v>4.7053761009999997</v>
      </c>
      <c r="Z34" s="261">
        <v>5.185781671</v>
      </c>
      <c r="AA34" s="261">
        <v>5.7841476260000002</v>
      </c>
      <c r="AB34" s="261">
        <v>5.4461949379999997</v>
      </c>
      <c r="AC34" s="261">
        <v>4.7461968529999998</v>
      </c>
      <c r="AD34" s="261">
        <v>5.0313397359999996</v>
      </c>
      <c r="AE34" s="261">
        <v>4.8843757610000003</v>
      </c>
      <c r="AF34" s="261">
        <v>4.9458154319999998</v>
      </c>
      <c r="AG34" s="261">
        <v>4.8782830879999999</v>
      </c>
      <c r="AH34" s="261">
        <v>4.819839032</v>
      </c>
      <c r="AI34" s="261">
        <v>4.9088221619999999</v>
      </c>
      <c r="AJ34" s="261">
        <v>4.7757748590000002</v>
      </c>
      <c r="AK34" s="261">
        <v>4.7618962610000004</v>
      </c>
      <c r="AL34" s="261">
        <v>5.1897322729999997</v>
      </c>
      <c r="AM34" s="261">
        <v>5.5933922909999998</v>
      </c>
      <c r="AN34" s="261">
        <v>5.5386453170000003</v>
      </c>
      <c r="AO34" s="261">
        <v>4.9076400629999997</v>
      </c>
      <c r="AP34" s="261">
        <v>4.8026889449999999</v>
      </c>
      <c r="AQ34" s="261">
        <v>4.6752496949999998</v>
      </c>
      <c r="AR34" s="261">
        <v>4.5007755219999996</v>
      </c>
      <c r="AS34" s="261">
        <v>4.7219171969999998</v>
      </c>
      <c r="AT34" s="261">
        <v>4.6250350090000003</v>
      </c>
      <c r="AU34" s="261">
        <v>4.6922399950000004</v>
      </c>
      <c r="AV34" s="261">
        <v>4.7622416960000002</v>
      </c>
      <c r="AW34" s="261">
        <v>5.5293130000000001</v>
      </c>
      <c r="AX34" s="261">
        <v>6.2752780000000001</v>
      </c>
      <c r="AY34" s="384">
        <v>6.3013070000000004</v>
      </c>
      <c r="AZ34" s="384">
        <v>5.4219160000000004</v>
      </c>
      <c r="BA34" s="384">
        <v>5.0474300000000003</v>
      </c>
      <c r="BB34" s="384">
        <v>4.7422930000000001</v>
      </c>
      <c r="BC34" s="384">
        <v>4.6737099999999998</v>
      </c>
      <c r="BD34" s="384">
        <v>4.6388670000000003</v>
      </c>
      <c r="BE34" s="384">
        <v>4.6680460000000004</v>
      </c>
      <c r="BF34" s="384">
        <v>4.6562999999999999</v>
      </c>
      <c r="BG34" s="384">
        <v>4.7168840000000003</v>
      </c>
      <c r="BH34" s="384">
        <v>4.7662570000000004</v>
      </c>
      <c r="BI34" s="384">
        <v>5.1987379999999996</v>
      </c>
      <c r="BJ34" s="384">
        <v>5.5614410000000003</v>
      </c>
      <c r="BK34" s="384">
        <v>5.9545450000000004</v>
      </c>
      <c r="BL34" s="384">
        <v>5.6778930000000001</v>
      </c>
      <c r="BM34" s="384">
        <v>5.4293750000000003</v>
      </c>
      <c r="BN34" s="384">
        <v>5.0584110000000004</v>
      </c>
      <c r="BO34" s="384">
        <v>4.847334</v>
      </c>
      <c r="BP34" s="384">
        <v>4.7303449999999998</v>
      </c>
      <c r="BQ34" s="384">
        <v>4.6730150000000004</v>
      </c>
      <c r="BR34" s="384">
        <v>4.5794629999999996</v>
      </c>
      <c r="BS34" s="384">
        <v>4.5703829999999996</v>
      </c>
      <c r="BT34" s="384">
        <v>4.6049569999999997</v>
      </c>
      <c r="BU34" s="384">
        <v>5.0248850000000003</v>
      </c>
      <c r="BV34" s="384">
        <v>5.419346</v>
      </c>
    </row>
    <row r="35" spans="1:74" ht="11.1" customHeight="1" x14ac:dyDescent="0.2">
      <c r="A35" s="84" t="s">
        <v>863</v>
      </c>
      <c r="B35" s="189" t="s">
        <v>569</v>
      </c>
      <c r="C35" s="261">
        <v>5.4054237399999998</v>
      </c>
      <c r="D35" s="261">
        <v>5.307894353</v>
      </c>
      <c r="E35" s="261">
        <v>5.2014283780000001</v>
      </c>
      <c r="F35" s="261">
        <v>4.5280111510000003</v>
      </c>
      <c r="G35" s="261">
        <v>4.2014125560000002</v>
      </c>
      <c r="H35" s="261">
        <v>4.4377986370000002</v>
      </c>
      <c r="I35" s="261">
        <v>4.3415019069999996</v>
      </c>
      <c r="J35" s="261">
        <v>4.2794395559999998</v>
      </c>
      <c r="K35" s="261">
        <v>4.1641417560000002</v>
      </c>
      <c r="L35" s="261">
        <v>3.9861765359999999</v>
      </c>
      <c r="M35" s="261">
        <v>3.857398962</v>
      </c>
      <c r="N35" s="261">
        <v>3.9692163210000002</v>
      </c>
      <c r="O35" s="261">
        <v>4.1271880259999998</v>
      </c>
      <c r="P35" s="261">
        <v>4.1347143879999999</v>
      </c>
      <c r="Q35" s="261">
        <v>3.7080405380000001</v>
      </c>
      <c r="R35" s="261">
        <v>3.4521801760000002</v>
      </c>
      <c r="S35" s="261">
        <v>3.3528390450000001</v>
      </c>
      <c r="T35" s="261">
        <v>3.4474100179999998</v>
      </c>
      <c r="U35" s="261">
        <v>4.1107239980000001</v>
      </c>
      <c r="V35" s="261">
        <v>4.0384545249999997</v>
      </c>
      <c r="W35" s="261">
        <v>4.2538391229999997</v>
      </c>
      <c r="X35" s="261">
        <v>4.4036368809999997</v>
      </c>
      <c r="Y35" s="261">
        <v>4.5214702759999996</v>
      </c>
      <c r="Z35" s="261">
        <v>4.9457381729999996</v>
      </c>
      <c r="AA35" s="261">
        <v>5.3255034060000002</v>
      </c>
      <c r="AB35" s="261">
        <v>5.1314578729999996</v>
      </c>
      <c r="AC35" s="261">
        <v>4.5013291899999999</v>
      </c>
      <c r="AD35" s="261">
        <v>4.5017921159999998</v>
      </c>
      <c r="AE35" s="261">
        <v>4.4806211960000004</v>
      </c>
      <c r="AF35" s="261">
        <v>4.52054344</v>
      </c>
      <c r="AG35" s="261">
        <v>4.3905666349999999</v>
      </c>
      <c r="AH35" s="261">
        <v>4.262999432</v>
      </c>
      <c r="AI35" s="261">
        <v>4.2552081020000001</v>
      </c>
      <c r="AJ35" s="261">
        <v>4.2883557999999997</v>
      </c>
      <c r="AK35" s="261">
        <v>4.4545079559999996</v>
      </c>
      <c r="AL35" s="261">
        <v>4.6785263129999999</v>
      </c>
      <c r="AM35" s="261">
        <v>5.0066938810000003</v>
      </c>
      <c r="AN35" s="261">
        <v>5.277610052</v>
      </c>
      <c r="AO35" s="261">
        <v>4.5171417250000001</v>
      </c>
      <c r="AP35" s="261">
        <v>4.3151255300000004</v>
      </c>
      <c r="AQ35" s="261">
        <v>4.2021562540000001</v>
      </c>
      <c r="AR35" s="261">
        <v>4.1126216219999998</v>
      </c>
      <c r="AS35" s="261">
        <v>4.1761552320000002</v>
      </c>
      <c r="AT35" s="261">
        <v>4.0936817129999996</v>
      </c>
      <c r="AU35" s="261">
        <v>4.1635547500000003</v>
      </c>
      <c r="AV35" s="261">
        <v>4.3098414829999996</v>
      </c>
      <c r="AW35" s="261">
        <v>5.1340870000000001</v>
      </c>
      <c r="AX35" s="261">
        <v>5.7772370000000004</v>
      </c>
      <c r="AY35" s="384">
        <v>5.5310379999999997</v>
      </c>
      <c r="AZ35" s="384">
        <v>4.9533069999999997</v>
      </c>
      <c r="BA35" s="384">
        <v>4.648987</v>
      </c>
      <c r="BB35" s="384">
        <v>4.3046110000000004</v>
      </c>
      <c r="BC35" s="384">
        <v>4.2669079999999999</v>
      </c>
      <c r="BD35" s="384">
        <v>4.2251390000000004</v>
      </c>
      <c r="BE35" s="384">
        <v>4.147265</v>
      </c>
      <c r="BF35" s="384">
        <v>4.2399009999999997</v>
      </c>
      <c r="BG35" s="384">
        <v>4.323067</v>
      </c>
      <c r="BH35" s="384">
        <v>4.4953349999999999</v>
      </c>
      <c r="BI35" s="384">
        <v>4.7846529999999996</v>
      </c>
      <c r="BJ35" s="384">
        <v>5.1541779999999999</v>
      </c>
      <c r="BK35" s="384">
        <v>5.2612839999999998</v>
      </c>
      <c r="BL35" s="384">
        <v>5.2725099999999996</v>
      </c>
      <c r="BM35" s="384">
        <v>5.09361</v>
      </c>
      <c r="BN35" s="384">
        <v>4.6949439999999996</v>
      </c>
      <c r="BO35" s="384">
        <v>4.5169259999999998</v>
      </c>
      <c r="BP35" s="384">
        <v>4.3999230000000003</v>
      </c>
      <c r="BQ35" s="384">
        <v>4.2425179999999996</v>
      </c>
      <c r="BR35" s="384">
        <v>4.2592530000000002</v>
      </c>
      <c r="BS35" s="384">
        <v>4.3158079999999996</v>
      </c>
      <c r="BT35" s="384">
        <v>4.4631179999999997</v>
      </c>
      <c r="BU35" s="384">
        <v>4.7380599999999999</v>
      </c>
      <c r="BV35" s="384">
        <v>5.1301639999999997</v>
      </c>
    </row>
    <row r="36" spans="1:74" ht="11.1" customHeight="1" x14ac:dyDescent="0.2">
      <c r="A36" s="84" t="s">
        <v>864</v>
      </c>
      <c r="B36" s="189" t="s">
        <v>570</v>
      </c>
      <c r="C36" s="261">
        <v>3.4379901369999999</v>
      </c>
      <c r="D36" s="261">
        <v>3.1746691729999998</v>
      </c>
      <c r="E36" s="261">
        <v>3.0655834039999998</v>
      </c>
      <c r="F36" s="261">
        <v>2.9137229850000002</v>
      </c>
      <c r="G36" s="261">
        <v>2.8367993089999999</v>
      </c>
      <c r="H36" s="261">
        <v>3.0662687750000002</v>
      </c>
      <c r="I36" s="261">
        <v>3.101800661</v>
      </c>
      <c r="J36" s="261">
        <v>3.1570487599999999</v>
      </c>
      <c r="K36" s="261">
        <v>2.9751010619999998</v>
      </c>
      <c r="L36" s="261">
        <v>2.8090706839999999</v>
      </c>
      <c r="M36" s="261">
        <v>2.3248348210000001</v>
      </c>
      <c r="N36" s="261">
        <v>2.421887328</v>
      </c>
      <c r="O36" s="261">
        <v>2.5267723179999999</v>
      </c>
      <c r="P36" s="261">
        <v>2.4114417330000002</v>
      </c>
      <c r="Q36" s="261">
        <v>1.9226332420000001</v>
      </c>
      <c r="R36" s="261">
        <v>2.1320701899999999</v>
      </c>
      <c r="S36" s="261">
        <v>2.1806384570000001</v>
      </c>
      <c r="T36" s="261">
        <v>2.2030475260000002</v>
      </c>
      <c r="U36" s="261">
        <v>3.007267245</v>
      </c>
      <c r="V36" s="261">
        <v>3.0445728179999998</v>
      </c>
      <c r="W36" s="261">
        <v>3.1836996019999999</v>
      </c>
      <c r="X36" s="261">
        <v>3.2380297100000002</v>
      </c>
      <c r="Y36" s="261">
        <v>2.9995746740000002</v>
      </c>
      <c r="Z36" s="261">
        <v>3.3436314</v>
      </c>
      <c r="AA36" s="261">
        <v>3.892747972</v>
      </c>
      <c r="AB36" s="261">
        <v>3.5104256039999999</v>
      </c>
      <c r="AC36" s="261">
        <v>2.8614856190000002</v>
      </c>
      <c r="AD36" s="261">
        <v>3.3312133479999999</v>
      </c>
      <c r="AE36" s="261">
        <v>3.3695151000000001</v>
      </c>
      <c r="AF36" s="261">
        <v>3.5249538359999999</v>
      </c>
      <c r="AG36" s="261">
        <v>3.4182587450000002</v>
      </c>
      <c r="AH36" s="261">
        <v>3.2143908809999999</v>
      </c>
      <c r="AI36" s="261">
        <v>3.2236556059999999</v>
      </c>
      <c r="AJ36" s="261">
        <v>3.1482831419999999</v>
      </c>
      <c r="AK36" s="261">
        <v>3.0151959850000001</v>
      </c>
      <c r="AL36" s="261">
        <v>3.2339066609999998</v>
      </c>
      <c r="AM36" s="261">
        <v>3.3493621070000001</v>
      </c>
      <c r="AN36" s="261">
        <v>3.7558199120000002</v>
      </c>
      <c r="AO36" s="261">
        <v>2.9114262329999998</v>
      </c>
      <c r="AP36" s="261">
        <v>2.9587098599999999</v>
      </c>
      <c r="AQ36" s="261">
        <v>3.0997990560000002</v>
      </c>
      <c r="AR36" s="261">
        <v>3.2042345779999999</v>
      </c>
      <c r="AS36" s="261">
        <v>3.172697077</v>
      </c>
      <c r="AT36" s="261">
        <v>3.012392873</v>
      </c>
      <c r="AU36" s="261">
        <v>3.167731581</v>
      </c>
      <c r="AV36" s="261">
        <v>3.4438225</v>
      </c>
      <c r="AW36" s="261">
        <v>3.9211070000000001</v>
      </c>
      <c r="AX36" s="261">
        <v>4.7643570000000004</v>
      </c>
      <c r="AY36" s="384">
        <v>4.0090490000000001</v>
      </c>
      <c r="AZ36" s="384">
        <v>3.2947310000000001</v>
      </c>
      <c r="BA36" s="384">
        <v>3.262372</v>
      </c>
      <c r="BB36" s="384">
        <v>3.044816</v>
      </c>
      <c r="BC36" s="384">
        <v>3.04284</v>
      </c>
      <c r="BD36" s="384">
        <v>3.0203600000000002</v>
      </c>
      <c r="BE36" s="384">
        <v>3.1024769999999999</v>
      </c>
      <c r="BF36" s="384">
        <v>3.1738249999999999</v>
      </c>
      <c r="BG36" s="384">
        <v>3.0120119999999999</v>
      </c>
      <c r="BH36" s="384">
        <v>3.172539</v>
      </c>
      <c r="BI36" s="384">
        <v>3.2209680000000001</v>
      </c>
      <c r="BJ36" s="384">
        <v>3.5969289999999998</v>
      </c>
      <c r="BK36" s="384">
        <v>3.727862</v>
      </c>
      <c r="BL36" s="384">
        <v>3.5788859999999998</v>
      </c>
      <c r="BM36" s="384">
        <v>3.4823040000000001</v>
      </c>
      <c r="BN36" s="384">
        <v>3.145413</v>
      </c>
      <c r="BO36" s="384">
        <v>3.0304769999999999</v>
      </c>
      <c r="BP36" s="384">
        <v>2.9945599999999999</v>
      </c>
      <c r="BQ36" s="384">
        <v>3.032089</v>
      </c>
      <c r="BR36" s="384">
        <v>3.0566610000000001</v>
      </c>
      <c r="BS36" s="384">
        <v>2.8801580000000002</v>
      </c>
      <c r="BT36" s="384">
        <v>3.057823</v>
      </c>
      <c r="BU36" s="384">
        <v>3.1143049999999999</v>
      </c>
      <c r="BV36" s="384">
        <v>3.5220980000000002</v>
      </c>
    </row>
    <row r="37" spans="1:74" s="85" customFormat="1" ht="11.1" customHeight="1" x14ac:dyDescent="0.2">
      <c r="A37" s="84" t="s">
        <v>865</v>
      </c>
      <c r="B37" s="189" t="s">
        <v>571</v>
      </c>
      <c r="C37" s="261">
        <v>6.6278187170000002</v>
      </c>
      <c r="D37" s="261">
        <v>6.6530460939999996</v>
      </c>
      <c r="E37" s="261">
        <v>6.6571068990000004</v>
      </c>
      <c r="F37" s="261">
        <v>6.3621438650000002</v>
      </c>
      <c r="G37" s="261">
        <v>5.9452069349999999</v>
      </c>
      <c r="H37" s="261">
        <v>6.3811864370000002</v>
      </c>
      <c r="I37" s="261">
        <v>6.280237788</v>
      </c>
      <c r="J37" s="261">
        <v>6.0690865079999998</v>
      </c>
      <c r="K37" s="261">
        <v>6.1379973210000003</v>
      </c>
      <c r="L37" s="261">
        <v>5.8649565780000001</v>
      </c>
      <c r="M37" s="261">
        <v>5.5980121389999997</v>
      </c>
      <c r="N37" s="261">
        <v>5.1736929659999999</v>
      </c>
      <c r="O37" s="261">
        <v>5.1722677690000003</v>
      </c>
      <c r="P37" s="261">
        <v>5.3440807269999997</v>
      </c>
      <c r="Q37" s="261">
        <v>5.364426463</v>
      </c>
      <c r="R37" s="261">
        <v>5.0094400810000002</v>
      </c>
      <c r="S37" s="261">
        <v>4.8311354189999998</v>
      </c>
      <c r="T37" s="261">
        <v>5.0712494709999998</v>
      </c>
      <c r="U37" s="261">
        <v>5.4299312400000002</v>
      </c>
      <c r="V37" s="261">
        <v>5.4765530140000003</v>
      </c>
      <c r="W37" s="261">
        <v>5.4356943360000001</v>
      </c>
      <c r="X37" s="261">
        <v>5.3669115070000002</v>
      </c>
      <c r="Y37" s="261">
        <v>5.0587194139999996</v>
      </c>
      <c r="Z37" s="261">
        <v>4.9980827259999998</v>
      </c>
      <c r="AA37" s="261">
        <v>5.2969697900000003</v>
      </c>
      <c r="AB37" s="261">
        <v>5.3599952870000003</v>
      </c>
      <c r="AC37" s="261">
        <v>5.3579210450000003</v>
      </c>
      <c r="AD37" s="261">
        <v>5.2137140469999999</v>
      </c>
      <c r="AE37" s="261">
        <v>5.4282324549999998</v>
      </c>
      <c r="AF37" s="261">
        <v>5.6402904630000004</v>
      </c>
      <c r="AG37" s="261">
        <v>5.7176575930000002</v>
      </c>
      <c r="AH37" s="261">
        <v>5.7460156759999998</v>
      </c>
      <c r="AI37" s="261">
        <v>5.6206385499999998</v>
      </c>
      <c r="AJ37" s="261">
        <v>6.0587529509999998</v>
      </c>
      <c r="AK37" s="261">
        <v>5.4107100680000002</v>
      </c>
      <c r="AL37" s="261">
        <v>5.3200461859999999</v>
      </c>
      <c r="AM37" s="261">
        <v>5.3941919489999997</v>
      </c>
      <c r="AN37" s="261">
        <v>5.4383992340000002</v>
      </c>
      <c r="AO37" s="261">
        <v>5.4895874009999996</v>
      </c>
      <c r="AP37" s="261">
        <v>5.2412537400000003</v>
      </c>
      <c r="AQ37" s="261">
        <v>5.3568344699999999</v>
      </c>
      <c r="AR37" s="261">
        <v>5.5993033380000004</v>
      </c>
      <c r="AS37" s="261">
        <v>5.519413428</v>
      </c>
      <c r="AT37" s="261">
        <v>5.1479258730000002</v>
      </c>
      <c r="AU37" s="261">
        <v>3.8873623820000001</v>
      </c>
      <c r="AV37" s="261">
        <v>5.0611410189999999</v>
      </c>
      <c r="AW37" s="261">
        <v>5.4133560000000003</v>
      </c>
      <c r="AX37" s="261">
        <v>5.8048469999999996</v>
      </c>
      <c r="AY37" s="384">
        <v>6.0382110000000004</v>
      </c>
      <c r="AZ37" s="384">
        <v>6.0234730000000001</v>
      </c>
      <c r="BA37" s="384">
        <v>6.1188570000000002</v>
      </c>
      <c r="BB37" s="384">
        <v>5.8818580000000003</v>
      </c>
      <c r="BC37" s="384">
        <v>5.635491</v>
      </c>
      <c r="BD37" s="384">
        <v>5.7204300000000003</v>
      </c>
      <c r="BE37" s="384">
        <v>5.9025629999999998</v>
      </c>
      <c r="BF37" s="384">
        <v>5.9728680000000001</v>
      </c>
      <c r="BG37" s="384">
        <v>5.9214079999999996</v>
      </c>
      <c r="BH37" s="384">
        <v>5.979997</v>
      </c>
      <c r="BI37" s="384">
        <v>5.9320029999999999</v>
      </c>
      <c r="BJ37" s="384">
        <v>5.9898680000000004</v>
      </c>
      <c r="BK37" s="384">
        <v>6.1410020000000003</v>
      </c>
      <c r="BL37" s="384">
        <v>6.122814</v>
      </c>
      <c r="BM37" s="384">
        <v>6.2123039999999996</v>
      </c>
      <c r="BN37" s="384">
        <v>5.9359919999999997</v>
      </c>
      <c r="BO37" s="384">
        <v>5.6434660000000001</v>
      </c>
      <c r="BP37" s="384">
        <v>5.6831569999999996</v>
      </c>
      <c r="BQ37" s="384">
        <v>5.8196909999999997</v>
      </c>
      <c r="BR37" s="384">
        <v>5.8479910000000004</v>
      </c>
      <c r="BS37" s="384">
        <v>5.767074</v>
      </c>
      <c r="BT37" s="384">
        <v>5.8043750000000003</v>
      </c>
      <c r="BU37" s="384">
        <v>5.7454510000000001</v>
      </c>
      <c r="BV37" s="384">
        <v>5.7987780000000004</v>
      </c>
    </row>
    <row r="38" spans="1:74" s="85" customFormat="1" ht="11.1" customHeight="1" x14ac:dyDescent="0.2">
      <c r="A38" s="84" t="s">
        <v>866</v>
      </c>
      <c r="B38" s="189" t="s">
        <v>572</v>
      </c>
      <c r="C38" s="261">
        <v>7.9160574639999997</v>
      </c>
      <c r="D38" s="261">
        <v>7.2576836150000004</v>
      </c>
      <c r="E38" s="261">
        <v>7.3194808470000003</v>
      </c>
      <c r="F38" s="261">
        <v>7.0627278709999999</v>
      </c>
      <c r="G38" s="261">
        <v>6.2523445999999998</v>
      </c>
      <c r="H38" s="261">
        <v>6.9650592160000002</v>
      </c>
      <c r="I38" s="261">
        <v>6.7778359019999996</v>
      </c>
      <c r="J38" s="261">
        <v>6.7579910280000002</v>
      </c>
      <c r="K38" s="261">
        <v>6.8260352879999999</v>
      </c>
      <c r="L38" s="261">
        <v>6.6107096409999997</v>
      </c>
      <c r="M38" s="261">
        <v>6.3098051570000004</v>
      </c>
      <c r="N38" s="261">
        <v>6.9602903410000003</v>
      </c>
      <c r="O38" s="261">
        <v>6.356417134</v>
      </c>
      <c r="P38" s="261">
        <v>6.8026068750000004</v>
      </c>
      <c r="Q38" s="261">
        <v>6.6009490609999997</v>
      </c>
      <c r="R38" s="261">
        <v>5.9493335470000002</v>
      </c>
      <c r="S38" s="261">
        <v>5.8138672109999998</v>
      </c>
      <c r="T38" s="261">
        <v>6.006773924</v>
      </c>
      <c r="U38" s="261">
        <v>6.222315268</v>
      </c>
      <c r="V38" s="261">
        <v>6.7161794090000004</v>
      </c>
      <c r="W38" s="261">
        <v>6.7078777690000004</v>
      </c>
      <c r="X38" s="261">
        <v>6.7015964950000004</v>
      </c>
      <c r="Y38" s="261">
        <v>6.9158010760000002</v>
      </c>
      <c r="Z38" s="261">
        <v>7.4736873389999996</v>
      </c>
      <c r="AA38" s="261">
        <v>7.3179704719999998</v>
      </c>
      <c r="AB38" s="261">
        <v>7.1806755689999999</v>
      </c>
      <c r="AC38" s="261">
        <v>7.2258243960000001</v>
      </c>
      <c r="AD38" s="261">
        <v>6.6698114000000004</v>
      </c>
      <c r="AE38" s="261">
        <v>6.5885688299999998</v>
      </c>
      <c r="AF38" s="261">
        <v>6.5779350900000004</v>
      </c>
      <c r="AG38" s="261">
        <v>6.4980793229999998</v>
      </c>
      <c r="AH38" s="261">
        <v>6.1676660769999998</v>
      </c>
      <c r="AI38" s="261">
        <v>6.0287908420000003</v>
      </c>
      <c r="AJ38" s="261">
        <v>5.9349044869999998</v>
      </c>
      <c r="AK38" s="261">
        <v>6.1653980690000001</v>
      </c>
      <c r="AL38" s="261">
        <v>6.6396866049999996</v>
      </c>
      <c r="AM38" s="261">
        <v>7.0873796650000003</v>
      </c>
      <c r="AN38" s="261">
        <v>6.9447153569999998</v>
      </c>
      <c r="AO38" s="261">
        <v>6.8950296739999999</v>
      </c>
      <c r="AP38" s="261">
        <v>6.1480683489999999</v>
      </c>
      <c r="AQ38" s="261">
        <v>6.0083608770000003</v>
      </c>
      <c r="AR38" s="261">
        <v>5.925053159</v>
      </c>
      <c r="AS38" s="261">
        <v>6.4279902419999999</v>
      </c>
      <c r="AT38" s="261">
        <v>7.2976190729999999</v>
      </c>
      <c r="AU38" s="261">
        <v>6.4405646360000004</v>
      </c>
      <c r="AV38" s="261">
        <v>6.0512860479999997</v>
      </c>
      <c r="AW38" s="261">
        <v>6.4526089999999998</v>
      </c>
      <c r="AX38" s="261">
        <v>7.0997349999999999</v>
      </c>
      <c r="AY38" s="384">
        <v>7.5232070000000002</v>
      </c>
      <c r="AZ38" s="384">
        <v>7.1652170000000002</v>
      </c>
      <c r="BA38" s="384">
        <v>7.0268160000000002</v>
      </c>
      <c r="BB38" s="384">
        <v>6.4592039999999997</v>
      </c>
      <c r="BC38" s="384">
        <v>6.2767970000000002</v>
      </c>
      <c r="BD38" s="384">
        <v>6.3483349999999996</v>
      </c>
      <c r="BE38" s="384">
        <v>6.3529710000000001</v>
      </c>
      <c r="BF38" s="384">
        <v>6.4194069999999996</v>
      </c>
      <c r="BG38" s="384">
        <v>6.3745450000000003</v>
      </c>
      <c r="BH38" s="384">
        <v>6.2228529999999997</v>
      </c>
      <c r="BI38" s="384">
        <v>6.4290630000000002</v>
      </c>
      <c r="BJ38" s="384">
        <v>6.7920949999999998</v>
      </c>
      <c r="BK38" s="384">
        <v>7.1819639999999998</v>
      </c>
      <c r="BL38" s="384">
        <v>7.0721759999999998</v>
      </c>
      <c r="BM38" s="384">
        <v>7.1232790000000001</v>
      </c>
      <c r="BN38" s="384">
        <v>6.6621129999999997</v>
      </c>
      <c r="BO38" s="384">
        <v>6.4918069999999997</v>
      </c>
      <c r="BP38" s="384">
        <v>6.54704</v>
      </c>
      <c r="BQ38" s="384">
        <v>6.5145749999999998</v>
      </c>
      <c r="BR38" s="384">
        <v>6.5296609999999999</v>
      </c>
      <c r="BS38" s="384">
        <v>6.4356900000000001</v>
      </c>
      <c r="BT38" s="384">
        <v>6.2485670000000004</v>
      </c>
      <c r="BU38" s="384">
        <v>6.4250189999999998</v>
      </c>
      <c r="BV38" s="384">
        <v>6.7772509999999997</v>
      </c>
    </row>
    <row r="39" spans="1:74" s="85" customFormat="1" ht="11.1" customHeight="1" x14ac:dyDescent="0.2">
      <c r="A39" s="84" t="s">
        <v>867</v>
      </c>
      <c r="B39" s="190" t="s">
        <v>546</v>
      </c>
      <c r="C39" s="215">
        <v>4.9000000000000004</v>
      </c>
      <c r="D39" s="215">
        <v>4.74</v>
      </c>
      <c r="E39" s="215">
        <v>4.46</v>
      </c>
      <c r="F39" s="215">
        <v>3.96</v>
      </c>
      <c r="G39" s="215">
        <v>3.58</v>
      </c>
      <c r="H39" s="215">
        <v>3.76</v>
      </c>
      <c r="I39" s="215">
        <v>3.74</v>
      </c>
      <c r="J39" s="215">
        <v>3.79</v>
      </c>
      <c r="K39" s="215">
        <v>3.65</v>
      </c>
      <c r="L39" s="215">
        <v>3.54</v>
      </c>
      <c r="M39" s="215">
        <v>3.28</v>
      </c>
      <c r="N39" s="215">
        <v>3.48</v>
      </c>
      <c r="O39" s="215">
        <v>3.62</v>
      </c>
      <c r="P39" s="215">
        <v>3.58</v>
      </c>
      <c r="Q39" s="215">
        <v>3.02</v>
      </c>
      <c r="R39" s="215">
        <v>3</v>
      </c>
      <c r="S39" s="215">
        <v>2.9</v>
      </c>
      <c r="T39" s="215">
        <v>2.89</v>
      </c>
      <c r="U39" s="215">
        <v>3.57</v>
      </c>
      <c r="V39" s="215">
        <v>3.59</v>
      </c>
      <c r="W39" s="215">
        <v>3.74</v>
      </c>
      <c r="X39" s="215">
        <v>3.87</v>
      </c>
      <c r="Y39" s="215">
        <v>3.86</v>
      </c>
      <c r="Z39" s="215">
        <v>4.2699999999999996</v>
      </c>
      <c r="AA39" s="215">
        <v>4.87</v>
      </c>
      <c r="AB39" s="215">
        <v>4.5599999999999996</v>
      </c>
      <c r="AC39" s="215">
        <v>3.94</v>
      </c>
      <c r="AD39" s="215">
        <v>4.13</v>
      </c>
      <c r="AE39" s="215">
        <v>4.03</v>
      </c>
      <c r="AF39" s="215">
        <v>4.0599999999999996</v>
      </c>
      <c r="AG39" s="215">
        <v>3.93</v>
      </c>
      <c r="AH39" s="215">
        <v>3.79</v>
      </c>
      <c r="AI39" s="215">
        <v>3.84</v>
      </c>
      <c r="AJ39" s="215">
        <v>3.79</v>
      </c>
      <c r="AK39" s="215">
        <v>3.85</v>
      </c>
      <c r="AL39" s="215">
        <v>4.21</v>
      </c>
      <c r="AM39" s="215">
        <v>4.4800000000000004</v>
      </c>
      <c r="AN39" s="215">
        <v>4.8600000000000003</v>
      </c>
      <c r="AO39" s="215">
        <v>4.0199999999999996</v>
      </c>
      <c r="AP39" s="215">
        <v>3.9</v>
      </c>
      <c r="AQ39" s="215">
        <v>3.81</v>
      </c>
      <c r="AR39" s="215">
        <v>3.78</v>
      </c>
      <c r="AS39" s="215">
        <v>3.76</v>
      </c>
      <c r="AT39" s="215">
        <v>3.67</v>
      </c>
      <c r="AU39" s="215">
        <v>3.75</v>
      </c>
      <c r="AV39" s="215">
        <v>4.04</v>
      </c>
      <c r="AW39" s="215">
        <v>4.6407239999999996</v>
      </c>
      <c r="AX39" s="215">
        <v>5.4692949999999998</v>
      </c>
      <c r="AY39" s="386">
        <v>5.1544160000000003</v>
      </c>
      <c r="AZ39" s="386">
        <v>4.5709160000000004</v>
      </c>
      <c r="BA39" s="386">
        <v>4.3499220000000003</v>
      </c>
      <c r="BB39" s="386">
        <v>3.9812090000000002</v>
      </c>
      <c r="BC39" s="386">
        <v>3.7892160000000001</v>
      </c>
      <c r="BD39" s="386">
        <v>3.703255</v>
      </c>
      <c r="BE39" s="386">
        <v>3.7340770000000001</v>
      </c>
      <c r="BF39" s="386">
        <v>3.79236</v>
      </c>
      <c r="BG39" s="386">
        <v>3.7184900000000001</v>
      </c>
      <c r="BH39" s="386">
        <v>3.9395609999999999</v>
      </c>
      <c r="BI39" s="386">
        <v>4.1498949999999999</v>
      </c>
      <c r="BJ39" s="386">
        <v>4.5922179999999999</v>
      </c>
      <c r="BK39" s="386">
        <v>4.8780939999999999</v>
      </c>
      <c r="BL39" s="386">
        <v>4.7656549999999998</v>
      </c>
      <c r="BM39" s="386">
        <v>4.575304</v>
      </c>
      <c r="BN39" s="386">
        <v>4.1383619999999999</v>
      </c>
      <c r="BO39" s="386">
        <v>3.847477</v>
      </c>
      <c r="BP39" s="386">
        <v>3.7271740000000002</v>
      </c>
      <c r="BQ39" s="386">
        <v>3.7019340000000001</v>
      </c>
      <c r="BR39" s="386">
        <v>3.7136520000000002</v>
      </c>
      <c r="BS39" s="386">
        <v>3.615049</v>
      </c>
      <c r="BT39" s="386">
        <v>3.841116</v>
      </c>
      <c r="BU39" s="386">
        <v>4.0422510000000003</v>
      </c>
      <c r="BV39" s="386">
        <v>4.5130460000000001</v>
      </c>
    </row>
    <row r="40" spans="1:74" s="286" customFormat="1" ht="11.1" customHeight="1" x14ac:dyDescent="0.2">
      <c r="A40" s="198"/>
      <c r="B40" s="284"/>
      <c r="C40" s="285"/>
      <c r="D40" s="285"/>
      <c r="E40" s="285"/>
      <c r="F40" s="285"/>
      <c r="G40" s="285"/>
      <c r="H40" s="285"/>
      <c r="I40" s="285"/>
      <c r="J40" s="285"/>
      <c r="K40" s="285"/>
      <c r="L40" s="285"/>
      <c r="M40" s="285"/>
      <c r="N40" s="285"/>
      <c r="O40" s="285"/>
      <c r="P40" s="285"/>
      <c r="Q40" s="285"/>
      <c r="R40" s="285"/>
      <c r="S40" s="285"/>
      <c r="T40" s="285"/>
      <c r="U40" s="285"/>
      <c r="V40" s="285"/>
      <c r="W40" s="285"/>
      <c r="X40" s="285"/>
      <c r="Y40" s="285"/>
      <c r="Z40" s="285"/>
      <c r="AA40" s="285"/>
      <c r="AB40" s="285"/>
      <c r="AC40" s="285"/>
      <c r="AD40" s="285"/>
      <c r="AE40" s="285"/>
      <c r="AF40" s="285"/>
      <c r="AG40" s="285"/>
      <c r="AH40" s="285"/>
      <c r="AI40" s="285"/>
      <c r="AJ40" s="285"/>
      <c r="AK40" s="285"/>
      <c r="AL40" s="285"/>
      <c r="AM40" s="285"/>
      <c r="AN40" s="285"/>
      <c r="AO40" s="285"/>
      <c r="AP40" s="285"/>
      <c r="AQ40" s="285"/>
      <c r="AR40" s="285"/>
      <c r="AS40" s="285"/>
      <c r="AT40" s="285"/>
      <c r="AU40" s="285"/>
      <c r="AV40" s="285"/>
      <c r="AW40" s="285"/>
      <c r="AX40" s="285"/>
      <c r="AY40" s="391"/>
      <c r="AZ40" s="391"/>
      <c r="BA40" s="391"/>
      <c r="BB40" s="391"/>
      <c r="BC40" s="391"/>
      <c r="BD40" s="674"/>
      <c r="BE40" s="674"/>
      <c r="BF40" s="674"/>
      <c r="BG40" s="674"/>
      <c r="BH40" s="391"/>
      <c r="BI40" s="391"/>
      <c r="BJ40" s="391"/>
      <c r="BK40" s="391"/>
      <c r="BL40" s="391"/>
      <c r="BM40" s="391"/>
      <c r="BN40" s="391"/>
      <c r="BO40" s="391"/>
      <c r="BP40" s="391"/>
      <c r="BQ40" s="391"/>
      <c r="BR40" s="391"/>
      <c r="BS40" s="391"/>
      <c r="BT40" s="391"/>
      <c r="BU40" s="391"/>
      <c r="BV40" s="391"/>
    </row>
    <row r="41" spans="1:74" s="286" customFormat="1" ht="12" customHeight="1" x14ac:dyDescent="0.2">
      <c r="A41" s="198"/>
      <c r="B41" s="802" t="s">
        <v>1011</v>
      </c>
      <c r="C41" s="799"/>
      <c r="D41" s="799"/>
      <c r="E41" s="799"/>
      <c r="F41" s="799"/>
      <c r="G41" s="799"/>
      <c r="H41" s="799"/>
      <c r="I41" s="799"/>
      <c r="J41" s="799"/>
      <c r="K41" s="799"/>
      <c r="L41" s="799"/>
      <c r="M41" s="799"/>
      <c r="N41" s="799"/>
      <c r="O41" s="799"/>
      <c r="P41" s="799"/>
      <c r="Q41" s="799"/>
      <c r="AY41" s="523"/>
      <c r="AZ41" s="523"/>
      <c r="BA41" s="523"/>
      <c r="BB41" s="523"/>
      <c r="BC41" s="523"/>
      <c r="BD41" s="675"/>
      <c r="BE41" s="675"/>
      <c r="BF41" s="675"/>
      <c r="BG41" s="675"/>
      <c r="BH41" s="523"/>
      <c r="BI41" s="523"/>
      <c r="BJ41" s="523"/>
    </row>
    <row r="42" spans="1:74" s="286" customFormat="1" ht="12" customHeight="1" x14ac:dyDescent="0.2">
      <c r="A42" s="198"/>
      <c r="B42" s="804" t="s">
        <v>137</v>
      </c>
      <c r="C42" s="799"/>
      <c r="D42" s="799"/>
      <c r="E42" s="799"/>
      <c r="F42" s="799"/>
      <c r="G42" s="799"/>
      <c r="H42" s="799"/>
      <c r="I42" s="799"/>
      <c r="J42" s="799"/>
      <c r="K42" s="799"/>
      <c r="L42" s="799"/>
      <c r="M42" s="799"/>
      <c r="N42" s="799"/>
      <c r="O42" s="799"/>
      <c r="P42" s="799"/>
      <c r="Q42" s="799"/>
      <c r="AY42" s="523"/>
      <c r="AZ42" s="523"/>
      <c r="BA42" s="523"/>
      <c r="BB42" s="523"/>
      <c r="BC42" s="523"/>
      <c r="BD42" s="675"/>
      <c r="BE42" s="675"/>
      <c r="BF42" s="675"/>
      <c r="BG42" s="675"/>
      <c r="BH42" s="523"/>
      <c r="BI42" s="523"/>
      <c r="BJ42" s="523"/>
    </row>
    <row r="43" spans="1:74" s="452" customFormat="1" ht="12" customHeight="1" x14ac:dyDescent="0.2">
      <c r="A43" s="451"/>
      <c r="B43" s="788" t="s">
        <v>1036</v>
      </c>
      <c r="C43" s="789"/>
      <c r="D43" s="789"/>
      <c r="E43" s="789"/>
      <c r="F43" s="789"/>
      <c r="G43" s="789"/>
      <c r="H43" s="789"/>
      <c r="I43" s="789"/>
      <c r="J43" s="789"/>
      <c r="K43" s="789"/>
      <c r="L43" s="789"/>
      <c r="M43" s="789"/>
      <c r="N43" s="789"/>
      <c r="O43" s="789"/>
      <c r="P43" s="789"/>
      <c r="Q43" s="785"/>
      <c r="AY43" s="524"/>
      <c r="AZ43" s="524"/>
      <c r="BA43" s="524"/>
      <c r="BB43" s="524"/>
      <c r="BC43" s="524"/>
      <c r="BD43" s="676"/>
      <c r="BE43" s="676"/>
      <c r="BF43" s="676"/>
      <c r="BG43" s="676"/>
      <c r="BH43" s="524"/>
      <c r="BI43" s="524"/>
      <c r="BJ43" s="524"/>
    </row>
    <row r="44" spans="1:74" s="452" customFormat="1" ht="12" customHeight="1" x14ac:dyDescent="0.2">
      <c r="A44" s="451"/>
      <c r="B44" s="783" t="s">
        <v>1073</v>
      </c>
      <c r="C44" s="789"/>
      <c r="D44" s="789"/>
      <c r="E44" s="789"/>
      <c r="F44" s="789"/>
      <c r="G44" s="789"/>
      <c r="H44" s="789"/>
      <c r="I44" s="789"/>
      <c r="J44" s="789"/>
      <c r="K44" s="789"/>
      <c r="L44" s="789"/>
      <c r="M44" s="789"/>
      <c r="N44" s="789"/>
      <c r="O44" s="789"/>
      <c r="P44" s="789"/>
      <c r="Q44" s="785"/>
      <c r="AY44" s="524"/>
      <c r="AZ44" s="524"/>
      <c r="BA44" s="524"/>
      <c r="BB44" s="524"/>
      <c r="BC44" s="524"/>
      <c r="BD44" s="676"/>
      <c r="BE44" s="676"/>
      <c r="BF44" s="676"/>
      <c r="BG44" s="676"/>
      <c r="BH44" s="524"/>
      <c r="BI44" s="524"/>
      <c r="BJ44" s="524"/>
    </row>
    <row r="45" spans="1:74" s="452" customFormat="1" ht="12" customHeight="1" x14ac:dyDescent="0.2">
      <c r="A45" s="451"/>
      <c r="B45" s="829" t="s">
        <v>1074</v>
      </c>
      <c r="C45" s="785"/>
      <c r="D45" s="785"/>
      <c r="E45" s="785"/>
      <c r="F45" s="785"/>
      <c r="G45" s="785"/>
      <c r="H45" s="785"/>
      <c r="I45" s="785"/>
      <c r="J45" s="785"/>
      <c r="K45" s="785"/>
      <c r="L45" s="785"/>
      <c r="M45" s="785"/>
      <c r="N45" s="785"/>
      <c r="O45" s="785"/>
      <c r="P45" s="785"/>
      <c r="Q45" s="785"/>
      <c r="AY45" s="524"/>
      <c r="AZ45" s="524"/>
      <c r="BA45" s="524"/>
      <c r="BB45" s="524"/>
      <c r="BC45" s="524"/>
      <c r="BD45" s="676"/>
      <c r="BE45" s="676"/>
      <c r="BF45" s="676"/>
      <c r="BG45" s="676"/>
      <c r="BH45" s="524"/>
      <c r="BI45" s="524"/>
      <c r="BJ45" s="524"/>
    </row>
    <row r="46" spans="1:74" s="452" customFormat="1" ht="12" customHeight="1" x14ac:dyDescent="0.2">
      <c r="A46" s="453"/>
      <c r="B46" s="788" t="s">
        <v>1075</v>
      </c>
      <c r="C46" s="789"/>
      <c r="D46" s="789"/>
      <c r="E46" s="789"/>
      <c r="F46" s="789"/>
      <c r="G46" s="789"/>
      <c r="H46" s="789"/>
      <c r="I46" s="789"/>
      <c r="J46" s="789"/>
      <c r="K46" s="789"/>
      <c r="L46" s="789"/>
      <c r="M46" s="789"/>
      <c r="N46" s="789"/>
      <c r="O46" s="789"/>
      <c r="P46" s="789"/>
      <c r="Q46" s="785"/>
      <c r="AY46" s="524"/>
      <c r="AZ46" s="524"/>
      <c r="BA46" s="524"/>
      <c r="BB46" s="524"/>
      <c r="BC46" s="524"/>
      <c r="BD46" s="676"/>
      <c r="BE46" s="676"/>
      <c r="BF46" s="676"/>
      <c r="BG46" s="676"/>
      <c r="BH46" s="524"/>
      <c r="BI46" s="524"/>
      <c r="BJ46" s="524"/>
    </row>
    <row r="47" spans="1:74" s="452" customFormat="1" ht="12" customHeight="1" x14ac:dyDescent="0.2">
      <c r="A47" s="453"/>
      <c r="B47" s="808" t="s">
        <v>190</v>
      </c>
      <c r="C47" s="785"/>
      <c r="D47" s="785"/>
      <c r="E47" s="785"/>
      <c r="F47" s="785"/>
      <c r="G47" s="785"/>
      <c r="H47" s="785"/>
      <c r="I47" s="785"/>
      <c r="J47" s="785"/>
      <c r="K47" s="785"/>
      <c r="L47" s="785"/>
      <c r="M47" s="785"/>
      <c r="N47" s="785"/>
      <c r="O47" s="785"/>
      <c r="P47" s="785"/>
      <c r="Q47" s="785"/>
      <c r="AY47" s="524"/>
      <c r="AZ47" s="524"/>
      <c r="BA47" s="524"/>
      <c r="BB47" s="524"/>
      <c r="BC47" s="524"/>
      <c r="BD47" s="676"/>
      <c r="BE47" s="676"/>
      <c r="BF47" s="676"/>
      <c r="BG47" s="676"/>
      <c r="BH47" s="524"/>
      <c r="BI47" s="524"/>
      <c r="BJ47" s="524"/>
    </row>
    <row r="48" spans="1:74" s="452" customFormat="1" ht="12" customHeight="1" x14ac:dyDescent="0.2">
      <c r="A48" s="453"/>
      <c r="B48" s="783" t="s">
        <v>1040</v>
      </c>
      <c r="C48" s="784"/>
      <c r="D48" s="784"/>
      <c r="E48" s="784"/>
      <c r="F48" s="784"/>
      <c r="G48" s="784"/>
      <c r="H48" s="784"/>
      <c r="I48" s="784"/>
      <c r="J48" s="784"/>
      <c r="K48" s="784"/>
      <c r="L48" s="784"/>
      <c r="M48" s="784"/>
      <c r="N48" s="784"/>
      <c r="O48" s="784"/>
      <c r="P48" s="784"/>
      <c r="Q48" s="785"/>
      <c r="AY48" s="524"/>
      <c r="AZ48" s="524"/>
      <c r="BA48" s="524"/>
      <c r="BB48" s="524"/>
      <c r="BC48" s="524"/>
      <c r="BD48" s="676"/>
      <c r="BE48" s="676"/>
      <c r="BF48" s="676"/>
      <c r="BG48" s="676"/>
      <c r="BH48" s="524"/>
      <c r="BI48" s="524"/>
      <c r="BJ48" s="524"/>
    </row>
    <row r="49" spans="1:74" s="454" customFormat="1" ht="12" customHeight="1" x14ac:dyDescent="0.2">
      <c r="A49" s="436"/>
      <c r="B49" s="805" t="s">
        <v>1138</v>
      </c>
      <c r="C49" s="785"/>
      <c r="D49" s="785"/>
      <c r="E49" s="785"/>
      <c r="F49" s="785"/>
      <c r="G49" s="785"/>
      <c r="H49" s="785"/>
      <c r="I49" s="785"/>
      <c r="J49" s="785"/>
      <c r="K49" s="785"/>
      <c r="L49" s="785"/>
      <c r="M49" s="785"/>
      <c r="N49" s="785"/>
      <c r="O49" s="785"/>
      <c r="P49" s="785"/>
      <c r="Q49" s="785"/>
      <c r="AY49" s="525"/>
      <c r="AZ49" s="525"/>
      <c r="BA49" s="525"/>
      <c r="BB49" s="525"/>
      <c r="BC49" s="525"/>
      <c r="BD49" s="677"/>
      <c r="BE49" s="677"/>
      <c r="BF49" s="677"/>
      <c r="BG49" s="677"/>
      <c r="BH49" s="525"/>
      <c r="BI49" s="525"/>
      <c r="BJ49" s="525"/>
    </row>
    <row r="50" spans="1:74" x14ac:dyDescent="0.2">
      <c r="BK50" s="392"/>
      <c r="BL50" s="392"/>
      <c r="BM50" s="392"/>
      <c r="BN50" s="392"/>
      <c r="BO50" s="392"/>
      <c r="BP50" s="392"/>
      <c r="BQ50" s="392"/>
      <c r="BR50" s="392"/>
      <c r="BS50" s="392"/>
      <c r="BT50" s="392"/>
      <c r="BU50" s="392"/>
      <c r="BV50" s="392"/>
    </row>
    <row r="51" spans="1:74" x14ac:dyDescent="0.2">
      <c r="BK51" s="392"/>
      <c r="BL51" s="392"/>
      <c r="BM51" s="392"/>
      <c r="BN51" s="392"/>
      <c r="BO51" s="392"/>
      <c r="BP51" s="392"/>
      <c r="BQ51" s="392"/>
      <c r="BR51" s="392"/>
      <c r="BS51" s="392"/>
      <c r="BT51" s="392"/>
      <c r="BU51" s="392"/>
      <c r="BV51" s="392"/>
    </row>
    <row r="52" spans="1:74" x14ac:dyDescent="0.2">
      <c r="BK52" s="392"/>
      <c r="BL52" s="392"/>
      <c r="BM52" s="392"/>
      <c r="BN52" s="392"/>
      <c r="BO52" s="392"/>
      <c r="BP52" s="392"/>
      <c r="BQ52" s="392"/>
      <c r="BR52" s="392"/>
      <c r="BS52" s="392"/>
      <c r="BT52" s="392"/>
      <c r="BU52" s="392"/>
      <c r="BV52" s="392"/>
    </row>
    <row r="53" spans="1:74" x14ac:dyDescent="0.2">
      <c r="BK53" s="392"/>
      <c r="BL53" s="392"/>
      <c r="BM53" s="392"/>
      <c r="BN53" s="392"/>
      <c r="BO53" s="392"/>
      <c r="BP53" s="392"/>
      <c r="BQ53" s="392"/>
      <c r="BR53" s="392"/>
      <c r="BS53" s="392"/>
      <c r="BT53" s="392"/>
      <c r="BU53" s="392"/>
      <c r="BV53" s="392"/>
    </row>
    <row r="54" spans="1:74" x14ac:dyDescent="0.2">
      <c r="BK54" s="392"/>
      <c r="BL54" s="392"/>
      <c r="BM54" s="392"/>
      <c r="BN54" s="392"/>
      <c r="BO54" s="392"/>
      <c r="BP54" s="392"/>
      <c r="BQ54" s="392"/>
      <c r="BR54" s="392"/>
      <c r="BS54" s="392"/>
      <c r="BT54" s="392"/>
      <c r="BU54" s="392"/>
      <c r="BV54" s="392"/>
    </row>
    <row r="55" spans="1:74" x14ac:dyDescent="0.2">
      <c r="BK55" s="392"/>
      <c r="BL55" s="392"/>
      <c r="BM55" s="392"/>
      <c r="BN55" s="392"/>
      <c r="BO55" s="392"/>
      <c r="BP55" s="392"/>
      <c r="BQ55" s="392"/>
      <c r="BR55" s="392"/>
      <c r="BS55" s="392"/>
      <c r="BT55" s="392"/>
      <c r="BU55" s="392"/>
      <c r="BV55" s="392"/>
    </row>
    <row r="56" spans="1:74" x14ac:dyDescent="0.2">
      <c r="BK56" s="392"/>
      <c r="BL56" s="392"/>
      <c r="BM56" s="392"/>
      <c r="BN56" s="392"/>
      <c r="BO56" s="392"/>
      <c r="BP56" s="392"/>
      <c r="BQ56" s="392"/>
      <c r="BR56" s="392"/>
      <c r="BS56" s="392"/>
      <c r="BT56" s="392"/>
      <c r="BU56" s="392"/>
      <c r="BV56" s="392"/>
    </row>
    <row r="57" spans="1:74" x14ac:dyDescent="0.2">
      <c r="BK57" s="392"/>
      <c r="BL57" s="392"/>
      <c r="BM57" s="392"/>
      <c r="BN57" s="392"/>
      <c r="BO57" s="392"/>
      <c r="BP57" s="392"/>
      <c r="BQ57" s="392"/>
      <c r="BR57" s="392"/>
      <c r="BS57" s="392"/>
      <c r="BT57" s="392"/>
      <c r="BU57" s="392"/>
      <c r="BV57" s="392"/>
    </row>
    <row r="58" spans="1:74" x14ac:dyDescent="0.2">
      <c r="BK58" s="392"/>
      <c r="BL58" s="392"/>
      <c r="BM58" s="392"/>
      <c r="BN58" s="392"/>
      <c r="BO58" s="392"/>
      <c r="BP58" s="392"/>
      <c r="BQ58" s="392"/>
      <c r="BR58" s="392"/>
      <c r="BS58" s="392"/>
      <c r="BT58" s="392"/>
      <c r="BU58" s="392"/>
      <c r="BV58" s="392"/>
    </row>
    <row r="59" spans="1:74" x14ac:dyDescent="0.2">
      <c r="BK59" s="392"/>
      <c r="BL59" s="392"/>
      <c r="BM59" s="392"/>
      <c r="BN59" s="392"/>
      <c r="BO59" s="392"/>
      <c r="BP59" s="392"/>
      <c r="BQ59" s="392"/>
      <c r="BR59" s="392"/>
      <c r="BS59" s="392"/>
      <c r="BT59" s="392"/>
      <c r="BU59" s="392"/>
      <c r="BV59" s="392"/>
    </row>
    <row r="60" spans="1:74" x14ac:dyDescent="0.2">
      <c r="BK60" s="392"/>
      <c r="BL60" s="392"/>
      <c r="BM60" s="392"/>
      <c r="BN60" s="392"/>
      <c r="BO60" s="392"/>
      <c r="BP60" s="392"/>
      <c r="BQ60" s="392"/>
      <c r="BR60" s="392"/>
      <c r="BS60" s="392"/>
      <c r="BT60" s="392"/>
      <c r="BU60" s="392"/>
      <c r="BV60" s="392"/>
    </row>
    <row r="61" spans="1:74" x14ac:dyDescent="0.2">
      <c r="BK61" s="392"/>
      <c r="BL61" s="392"/>
      <c r="BM61" s="392"/>
      <c r="BN61" s="392"/>
      <c r="BO61" s="392"/>
      <c r="BP61" s="392"/>
      <c r="BQ61" s="392"/>
      <c r="BR61" s="392"/>
      <c r="BS61" s="392"/>
      <c r="BT61" s="392"/>
      <c r="BU61" s="392"/>
      <c r="BV61" s="392"/>
    </row>
    <row r="62" spans="1:74" x14ac:dyDescent="0.2">
      <c r="BK62" s="392"/>
      <c r="BL62" s="392"/>
      <c r="BM62" s="392"/>
      <c r="BN62" s="392"/>
      <c r="BO62" s="392"/>
      <c r="BP62" s="392"/>
      <c r="BQ62" s="392"/>
      <c r="BR62" s="392"/>
      <c r="BS62" s="392"/>
      <c r="BT62" s="392"/>
      <c r="BU62" s="392"/>
      <c r="BV62" s="392"/>
    </row>
    <row r="63" spans="1:74" x14ac:dyDescent="0.2">
      <c r="BK63" s="392"/>
      <c r="BL63" s="392"/>
      <c r="BM63" s="392"/>
      <c r="BN63" s="392"/>
      <c r="BO63" s="392"/>
      <c r="BP63" s="392"/>
      <c r="BQ63" s="392"/>
      <c r="BR63" s="392"/>
      <c r="BS63" s="392"/>
      <c r="BT63" s="392"/>
      <c r="BU63" s="392"/>
      <c r="BV63" s="392"/>
    </row>
    <row r="64" spans="1:74" x14ac:dyDescent="0.2">
      <c r="BK64" s="392"/>
      <c r="BL64" s="392"/>
      <c r="BM64" s="392"/>
      <c r="BN64" s="392"/>
      <c r="BO64" s="392"/>
      <c r="BP64" s="392"/>
      <c r="BQ64" s="392"/>
      <c r="BR64" s="392"/>
      <c r="BS64" s="392"/>
      <c r="BT64" s="392"/>
      <c r="BU64" s="392"/>
      <c r="BV64" s="392"/>
    </row>
    <row r="65" spans="63:74" x14ac:dyDescent="0.2">
      <c r="BK65" s="392"/>
      <c r="BL65" s="392"/>
      <c r="BM65" s="392"/>
      <c r="BN65" s="392"/>
      <c r="BO65" s="392"/>
      <c r="BP65" s="392"/>
      <c r="BQ65" s="392"/>
      <c r="BR65" s="392"/>
      <c r="BS65" s="392"/>
      <c r="BT65" s="392"/>
      <c r="BU65" s="392"/>
      <c r="BV65" s="392"/>
    </row>
    <row r="66" spans="63:74" x14ac:dyDescent="0.2">
      <c r="BK66" s="392"/>
      <c r="BL66" s="392"/>
      <c r="BM66" s="392"/>
      <c r="BN66" s="392"/>
      <c r="BO66" s="392"/>
      <c r="BP66" s="392"/>
      <c r="BQ66" s="392"/>
      <c r="BR66" s="392"/>
      <c r="BS66" s="392"/>
      <c r="BT66" s="392"/>
      <c r="BU66" s="392"/>
      <c r="BV66" s="392"/>
    </row>
    <row r="67" spans="63:74" x14ac:dyDescent="0.2">
      <c r="BK67" s="392"/>
      <c r="BL67" s="392"/>
      <c r="BM67" s="392"/>
      <c r="BN67" s="392"/>
      <c r="BO67" s="392"/>
      <c r="BP67" s="392"/>
      <c r="BQ67" s="392"/>
      <c r="BR67" s="392"/>
      <c r="BS67" s="392"/>
      <c r="BT67" s="392"/>
      <c r="BU67" s="392"/>
      <c r="BV67" s="392"/>
    </row>
    <row r="68" spans="63:74" x14ac:dyDescent="0.2">
      <c r="BK68" s="392"/>
      <c r="BL68" s="392"/>
      <c r="BM68" s="392"/>
      <c r="BN68" s="392"/>
      <c r="BO68" s="392"/>
      <c r="BP68" s="392"/>
      <c r="BQ68" s="392"/>
      <c r="BR68" s="392"/>
      <c r="BS68" s="392"/>
      <c r="BT68" s="392"/>
      <c r="BU68" s="392"/>
      <c r="BV68" s="392"/>
    </row>
    <row r="69" spans="63:74" x14ac:dyDescent="0.2">
      <c r="BK69" s="392"/>
      <c r="BL69" s="392"/>
      <c r="BM69" s="392"/>
      <c r="BN69" s="392"/>
      <c r="BO69" s="392"/>
      <c r="BP69" s="392"/>
      <c r="BQ69" s="392"/>
      <c r="BR69" s="392"/>
      <c r="BS69" s="392"/>
      <c r="BT69" s="392"/>
      <c r="BU69" s="392"/>
      <c r="BV69" s="392"/>
    </row>
    <row r="70" spans="63:74" x14ac:dyDescent="0.2">
      <c r="BK70" s="392"/>
      <c r="BL70" s="392"/>
      <c r="BM70" s="392"/>
      <c r="BN70" s="392"/>
      <c r="BO70" s="392"/>
      <c r="BP70" s="392"/>
      <c r="BQ70" s="392"/>
      <c r="BR70" s="392"/>
      <c r="BS70" s="392"/>
      <c r="BT70" s="392"/>
      <c r="BU70" s="392"/>
      <c r="BV70" s="392"/>
    </row>
    <row r="71" spans="63:74" x14ac:dyDescent="0.2">
      <c r="BK71" s="392"/>
      <c r="BL71" s="392"/>
      <c r="BM71" s="392"/>
      <c r="BN71" s="392"/>
      <c r="BO71" s="392"/>
      <c r="BP71" s="392"/>
      <c r="BQ71" s="392"/>
      <c r="BR71" s="392"/>
      <c r="BS71" s="392"/>
      <c r="BT71" s="392"/>
      <c r="BU71" s="392"/>
      <c r="BV71" s="392"/>
    </row>
    <row r="72" spans="63:74" x14ac:dyDescent="0.2">
      <c r="BK72" s="392"/>
      <c r="BL72" s="392"/>
      <c r="BM72" s="392"/>
      <c r="BN72" s="392"/>
      <c r="BO72" s="392"/>
      <c r="BP72" s="392"/>
      <c r="BQ72" s="392"/>
      <c r="BR72" s="392"/>
      <c r="BS72" s="392"/>
      <c r="BT72" s="392"/>
      <c r="BU72" s="392"/>
      <c r="BV72" s="392"/>
    </row>
    <row r="73" spans="63:74" x14ac:dyDescent="0.2">
      <c r="BK73" s="392"/>
      <c r="BL73" s="392"/>
      <c r="BM73" s="392"/>
      <c r="BN73" s="392"/>
      <c r="BO73" s="392"/>
      <c r="BP73" s="392"/>
      <c r="BQ73" s="392"/>
      <c r="BR73" s="392"/>
      <c r="BS73" s="392"/>
      <c r="BT73" s="392"/>
      <c r="BU73" s="392"/>
      <c r="BV73" s="392"/>
    </row>
    <row r="74" spans="63:74" x14ac:dyDescent="0.2">
      <c r="BK74" s="392"/>
      <c r="BL74" s="392"/>
      <c r="BM74" s="392"/>
      <c r="BN74" s="392"/>
      <c r="BO74" s="392"/>
      <c r="BP74" s="392"/>
      <c r="BQ74" s="392"/>
      <c r="BR74" s="392"/>
      <c r="BS74" s="392"/>
      <c r="BT74" s="392"/>
      <c r="BU74" s="392"/>
      <c r="BV74" s="392"/>
    </row>
    <row r="75" spans="63:74" x14ac:dyDescent="0.2">
      <c r="BK75" s="392"/>
      <c r="BL75" s="392"/>
      <c r="BM75" s="392"/>
      <c r="BN75" s="392"/>
      <c r="BO75" s="392"/>
      <c r="BP75" s="392"/>
      <c r="BQ75" s="392"/>
      <c r="BR75" s="392"/>
      <c r="BS75" s="392"/>
      <c r="BT75" s="392"/>
      <c r="BU75" s="392"/>
      <c r="BV75" s="392"/>
    </row>
    <row r="76" spans="63:74" x14ac:dyDescent="0.2">
      <c r="BK76" s="392"/>
      <c r="BL76" s="392"/>
      <c r="BM76" s="392"/>
      <c r="BN76" s="392"/>
      <c r="BO76" s="392"/>
      <c r="BP76" s="392"/>
      <c r="BQ76" s="392"/>
      <c r="BR76" s="392"/>
      <c r="BS76" s="392"/>
      <c r="BT76" s="392"/>
      <c r="BU76" s="392"/>
      <c r="BV76" s="392"/>
    </row>
    <row r="77" spans="63:74" x14ac:dyDescent="0.2">
      <c r="BK77" s="392"/>
      <c r="BL77" s="392"/>
      <c r="BM77" s="392"/>
      <c r="BN77" s="392"/>
      <c r="BO77" s="392"/>
      <c r="BP77" s="392"/>
      <c r="BQ77" s="392"/>
      <c r="BR77" s="392"/>
      <c r="BS77" s="392"/>
      <c r="BT77" s="392"/>
      <c r="BU77" s="392"/>
      <c r="BV77" s="392"/>
    </row>
    <row r="78" spans="63:74" x14ac:dyDescent="0.2">
      <c r="BK78" s="392"/>
      <c r="BL78" s="392"/>
      <c r="BM78" s="392"/>
      <c r="BN78" s="392"/>
      <c r="BO78" s="392"/>
      <c r="BP78" s="392"/>
      <c r="BQ78" s="392"/>
      <c r="BR78" s="392"/>
      <c r="BS78" s="392"/>
      <c r="BT78" s="392"/>
      <c r="BU78" s="392"/>
      <c r="BV78" s="392"/>
    </row>
    <row r="79" spans="63:74" x14ac:dyDescent="0.2">
      <c r="BK79" s="392"/>
      <c r="BL79" s="392"/>
      <c r="BM79" s="392"/>
      <c r="BN79" s="392"/>
      <c r="BO79" s="392"/>
      <c r="BP79" s="392"/>
      <c r="BQ79" s="392"/>
      <c r="BR79" s="392"/>
      <c r="BS79" s="392"/>
      <c r="BT79" s="392"/>
      <c r="BU79" s="392"/>
      <c r="BV79" s="392"/>
    </row>
    <row r="80" spans="63:74" x14ac:dyDescent="0.2">
      <c r="BK80" s="392"/>
      <c r="BL80" s="392"/>
      <c r="BM80" s="392"/>
      <c r="BN80" s="392"/>
      <c r="BO80" s="392"/>
      <c r="BP80" s="392"/>
      <c r="BQ80" s="392"/>
      <c r="BR80" s="392"/>
      <c r="BS80" s="392"/>
      <c r="BT80" s="392"/>
      <c r="BU80" s="392"/>
      <c r="BV80" s="392"/>
    </row>
    <row r="81" spans="63:74" x14ac:dyDescent="0.2">
      <c r="BK81" s="392"/>
      <c r="BL81" s="392"/>
      <c r="BM81" s="392"/>
      <c r="BN81" s="392"/>
      <c r="BO81" s="392"/>
      <c r="BP81" s="392"/>
      <c r="BQ81" s="392"/>
      <c r="BR81" s="392"/>
      <c r="BS81" s="392"/>
      <c r="BT81" s="392"/>
      <c r="BU81" s="392"/>
      <c r="BV81" s="392"/>
    </row>
    <row r="82" spans="63:74" x14ac:dyDescent="0.2">
      <c r="BK82" s="392"/>
      <c r="BL82" s="392"/>
      <c r="BM82" s="392"/>
      <c r="BN82" s="392"/>
      <c r="BO82" s="392"/>
      <c r="BP82" s="392"/>
      <c r="BQ82" s="392"/>
      <c r="BR82" s="392"/>
      <c r="BS82" s="392"/>
      <c r="BT82" s="392"/>
      <c r="BU82" s="392"/>
      <c r="BV82" s="392"/>
    </row>
    <row r="83" spans="63:74" x14ac:dyDescent="0.2">
      <c r="BK83" s="392"/>
      <c r="BL83" s="392"/>
      <c r="BM83" s="392"/>
      <c r="BN83" s="392"/>
      <c r="BO83" s="392"/>
      <c r="BP83" s="392"/>
      <c r="BQ83" s="392"/>
      <c r="BR83" s="392"/>
      <c r="BS83" s="392"/>
      <c r="BT83" s="392"/>
      <c r="BU83" s="392"/>
      <c r="BV83" s="392"/>
    </row>
    <row r="84" spans="63:74" x14ac:dyDescent="0.2">
      <c r="BK84" s="392"/>
      <c r="BL84" s="392"/>
      <c r="BM84" s="392"/>
      <c r="BN84" s="392"/>
      <c r="BO84" s="392"/>
      <c r="BP84" s="392"/>
      <c r="BQ84" s="392"/>
      <c r="BR84" s="392"/>
      <c r="BS84" s="392"/>
      <c r="BT84" s="392"/>
      <c r="BU84" s="392"/>
      <c r="BV84" s="392"/>
    </row>
    <row r="85" spans="63:74" x14ac:dyDescent="0.2">
      <c r="BK85" s="392"/>
      <c r="BL85" s="392"/>
      <c r="BM85" s="392"/>
      <c r="BN85" s="392"/>
      <c r="BO85" s="392"/>
      <c r="BP85" s="392"/>
      <c r="BQ85" s="392"/>
      <c r="BR85" s="392"/>
      <c r="BS85" s="392"/>
      <c r="BT85" s="392"/>
      <c r="BU85" s="392"/>
      <c r="BV85" s="392"/>
    </row>
    <row r="86" spans="63:74" x14ac:dyDescent="0.2">
      <c r="BK86" s="392"/>
      <c r="BL86" s="392"/>
      <c r="BM86" s="392"/>
      <c r="BN86" s="392"/>
      <c r="BO86" s="392"/>
      <c r="BP86" s="392"/>
      <c r="BQ86" s="392"/>
      <c r="BR86" s="392"/>
      <c r="BS86" s="392"/>
      <c r="BT86" s="392"/>
      <c r="BU86" s="392"/>
      <c r="BV86" s="392"/>
    </row>
    <row r="87" spans="63:74" x14ac:dyDescent="0.2">
      <c r="BK87" s="392"/>
      <c r="BL87" s="392"/>
      <c r="BM87" s="392"/>
      <c r="BN87" s="392"/>
      <c r="BO87" s="392"/>
      <c r="BP87" s="392"/>
      <c r="BQ87" s="392"/>
      <c r="BR87" s="392"/>
      <c r="BS87" s="392"/>
      <c r="BT87" s="392"/>
      <c r="BU87" s="392"/>
      <c r="BV87" s="392"/>
    </row>
    <row r="88" spans="63:74" x14ac:dyDescent="0.2">
      <c r="BK88" s="392"/>
      <c r="BL88" s="392"/>
      <c r="BM88" s="392"/>
      <c r="BN88" s="392"/>
      <c r="BO88" s="392"/>
      <c r="BP88" s="392"/>
      <c r="BQ88" s="392"/>
      <c r="BR88" s="392"/>
      <c r="BS88" s="392"/>
      <c r="BT88" s="392"/>
      <c r="BU88" s="392"/>
      <c r="BV88" s="392"/>
    </row>
    <row r="89" spans="63:74" x14ac:dyDescent="0.2">
      <c r="BK89" s="392"/>
      <c r="BL89" s="392"/>
      <c r="BM89" s="392"/>
      <c r="BN89" s="392"/>
      <c r="BO89" s="392"/>
      <c r="BP89" s="392"/>
      <c r="BQ89" s="392"/>
      <c r="BR89" s="392"/>
      <c r="BS89" s="392"/>
      <c r="BT89" s="392"/>
      <c r="BU89" s="392"/>
      <c r="BV89" s="392"/>
    </row>
    <row r="90" spans="63:74" x14ac:dyDescent="0.2">
      <c r="BK90" s="392"/>
      <c r="BL90" s="392"/>
      <c r="BM90" s="392"/>
      <c r="BN90" s="392"/>
      <c r="BO90" s="392"/>
      <c r="BP90" s="392"/>
      <c r="BQ90" s="392"/>
      <c r="BR90" s="392"/>
      <c r="BS90" s="392"/>
      <c r="BT90" s="392"/>
      <c r="BU90" s="392"/>
      <c r="BV90" s="392"/>
    </row>
    <row r="91" spans="63:74" x14ac:dyDescent="0.2">
      <c r="BK91" s="392"/>
      <c r="BL91" s="392"/>
      <c r="BM91" s="392"/>
      <c r="BN91" s="392"/>
      <c r="BO91" s="392"/>
      <c r="BP91" s="392"/>
      <c r="BQ91" s="392"/>
      <c r="BR91" s="392"/>
      <c r="BS91" s="392"/>
      <c r="BT91" s="392"/>
      <c r="BU91" s="392"/>
      <c r="BV91" s="392"/>
    </row>
    <row r="92" spans="63:74" x14ac:dyDescent="0.2">
      <c r="BK92" s="392"/>
      <c r="BL92" s="392"/>
      <c r="BM92" s="392"/>
      <c r="BN92" s="392"/>
      <c r="BO92" s="392"/>
      <c r="BP92" s="392"/>
      <c r="BQ92" s="392"/>
      <c r="BR92" s="392"/>
      <c r="BS92" s="392"/>
      <c r="BT92" s="392"/>
      <c r="BU92" s="392"/>
      <c r="BV92" s="392"/>
    </row>
    <row r="93" spans="63:74" x14ac:dyDescent="0.2">
      <c r="BK93" s="392"/>
      <c r="BL93" s="392"/>
      <c r="BM93" s="392"/>
      <c r="BN93" s="392"/>
      <c r="BO93" s="392"/>
      <c r="BP93" s="392"/>
      <c r="BQ93" s="392"/>
      <c r="BR93" s="392"/>
      <c r="BS93" s="392"/>
      <c r="BT93" s="392"/>
      <c r="BU93" s="392"/>
      <c r="BV93" s="392"/>
    </row>
    <row r="94" spans="63:74" x14ac:dyDescent="0.2">
      <c r="BK94" s="392"/>
      <c r="BL94" s="392"/>
      <c r="BM94" s="392"/>
      <c r="BN94" s="392"/>
      <c r="BO94" s="392"/>
      <c r="BP94" s="392"/>
      <c r="BQ94" s="392"/>
      <c r="BR94" s="392"/>
      <c r="BS94" s="392"/>
      <c r="BT94" s="392"/>
      <c r="BU94" s="392"/>
      <c r="BV94" s="392"/>
    </row>
    <row r="95" spans="63:74" x14ac:dyDescent="0.2">
      <c r="BK95" s="392"/>
      <c r="BL95" s="392"/>
      <c r="BM95" s="392"/>
      <c r="BN95" s="392"/>
      <c r="BO95" s="392"/>
      <c r="BP95" s="392"/>
      <c r="BQ95" s="392"/>
      <c r="BR95" s="392"/>
      <c r="BS95" s="392"/>
      <c r="BT95" s="392"/>
      <c r="BU95" s="392"/>
      <c r="BV95" s="392"/>
    </row>
    <row r="96" spans="63:74" x14ac:dyDescent="0.2">
      <c r="BK96" s="392"/>
      <c r="BL96" s="392"/>
      <c r="BM96" s="392"/>
      <c r="BN96" s="392"/>
      <c r="BO96" s="392"/>
      <c r="BP96" s="392"/>
      <c r="BQ96" s="392"/>
      <c r="BR96" s="392"/>
      <c r="BS96" s="392"/>
      <c r="BT96" s="392"/>
      <c r="BU96" s="392"/>
      <c r="BV96" s="392"/>
    </row>
    <row r="97" spans="63:74" x14ac:dyDescent="0.2">
      <c r="BK97" s="392"/>
      <c r="BL97" s="392"/>
      <c r="BM97" s="392"/>
      <c r="BN97" s="392"/>
      <c r="BO97" s="392"/>
      <c r="BP97" s="392"/>
      <c r="BQ97" s="392"/>
      <c r="BR97" s="392"/>
      <c r="BS97" s="392"/>
      <c r="BT97" s="392"/>
      <c r="BU97" s="392"/>
      <c r="BV97" s="392"/>
    </row>
    <row r="98" spans="63:74" x14ac:dyDescent="0.2">
      <c r="BK98" s="392"/>
      <c r="BL98" s="392"/>
      <c r="BM98" s="392"/>
      <c r="BN98" s="392"/>
      <c r="BO98" s="392"/>
      <c r="BP98" s="392"/>
      <c r="BQ98" s="392"/>
      <c r="BR98" s="392"/>
      <c r="BS98" s="392"/>
      <c r="BT98" s="392"/>
      <c r="BU98" s="392"/>
      <c r="BV98" s="392"/>
    </row>
    <row r="99" spans="63:74" x14ac:dyDescent="0.2">
      <c r="BK99" s="392"/>
      <c r="BL99" s="392"/>
      <c r="BM99" s="392"/>
      <c r="BN99" s="392"/>
      <c r="BO99" s="392"/>
      <c r="BP99" s="392"/>
      <c r="BQ99" s="392"/>
      <c r="BR99" s="392"/>
      <c r="BS99" s="392"/>
      <c r="BT99" s="392"/>
      <c r="BU99" s="392"/>
      <c r="BV99" s="392"/>
    </row>
    <row r="100" spans="63:74" x14ac:dyDescent="0.2">
      <c r="BK100" s="392"/>
      <c r="BL100" s="392"/>
      <c r="BM100" s="392"/>
      <c r="BN100" s="392"/>
      <c r="BO100" s="392"/>
      <c r="BP100" s="392"/>
      <c r="BQ100" s="392"/>
      <c r="BR100" s="392"/>
      <c r="BS100" s="392"/>
      <c r="BT100" s="392"/>
      <c r="BU100" s="392"/>
      <c r="BV100" s="392"/>
    </row>
    <row r="101" spans="63:74" x14ac:dyDescent="0.2">
      <c r="BK101" s="392"/>
      <c r="BL101" s="392"/>
      <c r="BM101" s="392"/>
      <c r="BN101" s="392"/>
      <c r="BO101" s="392"/>
      <c r="BP101" s="392"/>
      <c r="BQ101" s="392"/>
      <c r="BR101" s="392"/>
      <c r="BS101" s="392"/>
      <c r="BT101" s="392"/>
      <c r="BU101" s="392"/>
      <c r="BV101" s="392"/>
    </row>
    <row r="102" spans="63:74" x14ac:dyDescent="0.2">
      <c r="BK102" s="392"/>
      <c r="BL102" s="392"/>
      <c r="BM102" s="392"/>
      <c r="BN102" s="392"/>
      <c r="BO102" s="392"/>
      <c r="BP102" s="392"/>
      <c r="BQ102" s="392"/>
      <c r="BR102" s="392"/>
      <c r="BS102" s="392"/>
      <c r="BT102" s="392"/>
      <c r="BU102" s="392"/>
      <c r="BV102" s="392"/>
    </row>
    <row r="103" spans="63:74" x14ac:dyDescent="0.2">
      <c r="BK103" s="392"/>
      <c r="BL103" s="392"/>
      <c r="BM103" s="392"/>
      <c r="BN103" s="392"/>
      <c r="BO103" s="392"/>
      <c r="BP103" s="392"/>
      <c r="BQ103" s="392"/>
      <c r="BR103" s="392"/>
      <c r="BS103" s="392"/>
      <c r="BT103" s="392"/>
      <c r="BU103" s="392"/>
      <c r="BV103" s="392"/>
    </row>
    <row r="104" spans="63:74" x14ac:dyDescent="0.2">
      <c r="BK104" s="392"/>
      <c r="BL104" s="392"/>
      <c r="BM104" s="392"/>
      <c r="BN104" s="392"/>
      <c r="BO104" s="392"/>
      <c r="BP104" s="392"/>
      <c r="BQ104" s="392"/>
      <c r="BR104" s="392"/>
      <c r="BS104" s="392"/>
      <c r="BT104" s="392"/>
      <c r="BU104" s="392"/>
      <c r="BV104" s="392"/>
    </row>
    <row r="105" spans="63:74" x14ac:dyDescent="0.2">
      <c r="BK105" s="392"/>
      <c r="BL105" s="392"/>
      <c r="BM105" s="392"/>
      <c r="BN105" s="392"/>
      <c r="BO105" s="392"/>
      <c r="BP105" s="392"/>
      <c r="BQ105" s="392"/>
      <c r="BR105" s="392"/>
      <c r="BS105" s="392"/>
      <c r="BT105" s="392"/>
      <c r="BU105" s="392"/>
      <c r="BV105" s="392"/>
    </row>
    <row r="106" spans="63:74" x14ac:dyDescent="0.2">
      <c r="BK106" s="392"/>
      <c r="BL106" s="392"/>
      <c r="BM106" s="392"/>
      <c r="BN106" s="392"/>
      <c r="BO106" s="392"/>
      <c r="BP106" s="392"/>
      <c r="BQ106" s="392"/>
      <c r="BR106" s="392"/>
      <c r="BS106" s="392"/>
      <c r="BT106" s="392"/>
      <c r="BU106" s="392"/>
      <c r="BV106" s="392"/>
    </row>
    <row r="107" spans="63:74" x14ac:dyDescent="0.2">
      <c r="BK107" s="392"/>
      <c r="BL107" s="392"/>
      <c r="BM107" s="392"/>
      <c r="BN107" s="392"/>
      <c r="BO107" s="392"/>
      <c r="BP107" s="392"/>
      <c r="BQ107" s="392"/>
      <c r="BR107" s="392"/>
      <c r="BS107" s="392"/>
      <c r="BT107" s="392"/>
      <c r="BU107" s="392"/>
      <c r="BV107" s="392"/>
    </row>
    <row r="108" spans="63:74" x14ac:dyDescent="0.2">
      <c r="BK108" s="392"/>
      <c r="BL108" s="392"/>
      <c r="BM108" s="392"/>
      <c r="BN108" s="392"/>
      <c r="BO108" s="392"/>
      <c r="BP108" s="392"/>
      <c r="BQ108" s="392"/>
      <c r="BR108" s="392"/>
      <c r="BS108" s="392"/>
      <c r="BT108" s="392"/>
      <c r="BU108" s="392"/>
      <c r="BV108" s="392"/>
    </row>
    <row r="109" spans="63:74" x14ac:dyDescent="0.2">
      <c r="BK109" s="392"/>
      <c r="BL109" s="392"/>
      <c r="BM109" s="392"/>
      <c r="BN109" s="392"/>
      <c r="BO109" s="392"/>
      <c r="BP109" s="392"/>
      <c r="BQ109" s="392"/>
      <c r="BR109" s="392"/>
      <c r="BS109" s="392"/>
      <c r="BT109" s="392"/>
      <c r="BU109" s="392"/>
      <c r="BV109" s="392"/>
    </row>
    <row r="110" spans="63:74" x14ac:dyDescent="0.2">
      <c r="BK110" s="392"/>
      <c r="BL110" s="392"/>
      <c r="BM110" s="392"/>
      <c r="BN110" s="392"/>
      <c r="BO110" s="392"/>
      <c r="BP110" s="392"/>
      <c r="BQ110" s="392"/>
      <c r="BR110" s="392"/>
      <c r="BS110" s="392"/>
      <c r="BT110" s="392"/>
      <c r="BU110" s="392"/>
      <c r="BV110" s="392"/>
    </row>
    <row r="111" spans="63:74" x14ac:dyDescent="0.2">
      <c r="BK111" s="392"/>
      <c r="BL111" s="392"/>
      <c r="BM111" s="392"/>
      <c r="BN111" s="392"/>
      <c r="BO111" s="392"/>
      <c r="BP111" s="392"/>
      <c r="BQ111" s="392"/>
      <c r="BR111" s="392"/>
      <c r="BS111" s="392"/>
      <c r="BT111" s="392"/>
      <c r="BU111" s="392"/>
      <c r="BV111" s="392"/>
    </row>
    <row r="112" spans="63:74" x14ac:dyDescent="0.2">
      <c r="BK112" s="392"/>
      <c r="BL112" s="392"/>
      <c r="BM112" s="392"/>
      <c r="BN112" s="392"/>
      <c r="BO112" s="392"/>
      <c r="BP112" s="392"/>
      <c r="BQ112" s="392"/>
      <c r="BR112" s="392"/>
      <c r="BS112" s="392"/>
      <c r="BT112" s="392"/>
      <c r="BU112" s="392"/>
      <c r="BV112" s="392"/>
    </row>
    <row r="113" spans="63:74" x14ac:dyDescent="0.2">
      <c r="BK113" s="392"/>
      <c r="BL113" s="392"/>
      <c r="BM113" s="392"/>
      <c r="BN113" s="392"/>
      <c r="BO113" s="392"/>
      <c r="BP113" s="392"/>
      <c r="BQ113" s="392"/>
      <c r="BR113" s="392"/>
      <c r="BS113" s="392"/>
      <c r="BT113" s="392"/>
      <c r="BU113" s="392"/>
      <c r="BV113" s="392"/>
    </row>
    <row r="114" spans="63:74" x14ac:dyDescent="0.2">
      <c r="BK114" s="392"/>
      <c r="BL114" s="392"/>
      <c r="BM114" s="392"/>
      <c r="BN114" s="392"/>
      <c r="BO114" s="392"/>
      <c r="BP114" s="392"/>
      <c r="BQ114" s="392"/>
      <c r="BR114" s="392"/>
      <c r="BS114" s="392"/>
      <c r="BT114" s="392"/>
      <c r="BU114" s="392"/>
      <c r="BV114" s="392"/>
    </row>
    <row r="115" spans="63:74" x14ac:dyDescent="0.2">
      <c r="BK115" s="392"/>
      <c r="BL115" s="392"/>
      <c r="BM115" s="392"/>
      <c r="BN115" s="392"/>
      <c r="BO115" s="392"/>
      <c r="BP115" s="392"/>
      <c r="BQ115" s="392"/>
      <c r="BR115" s="392"/>
      <c r="BS115" s="392"/>
      <c r="BT115" s="392"/>
      <c r="BU115" s="392"/>
      <c r="BV115" s="392"/>
    </row>
    <row r="116" spans="63:74" x14ac:dyDescent="0.2">
      <c r="BK116" s="392"/>
      <c r="BL116" s="392"/>
      <c r="BM116" s="392"/>
      <c r="BN116" s="392"/>
      <c r="BO116" s="392"/>
      <c r="BP116" s="392"/>
      <c r="BQ116" s="392"/>
      <c r="BR116" s="392"/>
      <c r="BS116" s="392"/>
      <c r="BT116" s="392"/>
      <c r="BU116" s="392"/>
      <c r="BV116" s="392"/>
    </row>
    <row r="117" spans="63:74" x14ac:dyDescent="0.2">
      <c r="BK117" s="392"/>
      <c r="BL117" s="392"/>
      <c r="BM117" s="392"/>
      <c r="BN117" s="392"/>
      <c r="BO117" s="392"/>
      <c r="BP117" s="392"/>
      <c r="BQ117" s="392"/>
      <c r="BR117" s="392"/>
      <c r="BS117" s="392"/>
      <c r="BT117" s="392"/>
      <c r="BU117" s="392"/>
      <c r="BV117" s="392"/>
    </row>
    <row r="118" spans="63:74" x14ac:dyDescent="0.2">
      <c r="BK118" s="392"/>
      <c r="BL118" s="392"/>
      <c r="BM118" s="392"/>
      <c r="BN118" s="392"/>
      <c r="BO118" s="392"/>
      <c r="BP118" s="392"/>
      <c r="BQ118" s="392"/>
      <c r="BR118" s="392"/>
      <c r="BS118" s="392"/>
      <c r="BT118" s="392"/>
      <c r="BU118" s="392"/>
      <c r="BV118" s="392"/>
    </row>
    <row r="119" spans="63:74" x14ac:dyDescent="0.2">
      <c r="BK119" s="392"/>
      <c r="BL119" s="392"/>
      <c r="BM119" s="392"/>
      <c r="BN119" s="392"/>
      <c r="BO119" s="392"/>
      <c r="BP119" s="392"/>
      <c r="BQ119" s="392"/>
      <c r="BR119" s="392"/>
      <c r="BS119" s="392"/>
      <c r="BT119" s="392"/>
      <c r="BU119" s="392"/>
      <c r="BV119" s="392"/>
    </row>
    <row r="120" spans="63:74" x14ac:dyDescent="0.2">
      <c r="BK120" s="392"/>
      <c r="BL120" s="392"/>
      <c r="BM120" s="392"/>
      <c r="BN120" s="392"/>
      <c r="BO120" s="392"/>
      <c r="BP120" s="392"/>
      <c r="BQ120" s="392"/>
      <c r="BR120" s="392"/>
      <c r="BS120" s="392"/>
      <c r="BT120" s="392"/>
      <c r="BU120" s="392"/>
      <c r="BV120" s="392"/>
    </row>
    <row r="121" spans="63:74" x14ac:dyDescent="0.2">
      <c r="BK121" s="392"/>
      <c r="BL121" s="392"/>
      <c r="BM121" s="392"/>
      <c r="BN121" s="392"/>
      <c r="BO121" s="392"/>
      <c r="BP121" s="392"/>
      <c r="BQ121" s="392"/>
      <c r="BR121" s="392"/>
      <c r="BS121" s="392"/>
      <c r="BT121" s="392"/>
      <c r="BU121" s="392"/>
      <c r="BV121" s="392"/>
    </row>
    <row r="122" spans="63:74" x14ac:dyDescent="0.2">
      <c r="BK122" s="392"/>
      <c r="BL122" s="392"/>
      <c r="BM122" s="392"/>
      <c r="BN122" s="392"/>
      <c r="BO122" s="392"/>
      <c r="BP122" s="392"/>
      <c r="BQ122" s="392"/>
      <c r="BR122" s="392"/>
      <c r="BS122" s="392"/>
      <c r="BT122" s="392"/>
      <c r="BU122" s="392"/>
      <c r="BV122" s="392"/>
    </row>
    <row r="123" spans="63:74" x14ac:dyDescent="0.2">
      <c r="BK123" s="392"/>
      <c r="BL123" s="392"/>
      <c r="BM123" s="392"/>
      <c r="BN123" s="392"/>
      <c r="BO123" s="392"/>
      <c r="BP123" s="392"/>
      <c r="BQ123" s="392"/>
      <c r="BR123" s="392"/>
      <c r="BS123" s="392"/>
      <c r="BT123" s="392"/>
      <c r="BU123" s="392"/>
      <c r="BV123" s="392"/>
    </row>
    <row r="124" spans="63:74" x14ac:dyDescent="0.2">
      <c r="BK124" s="392"/>
      <c r="BL124" s="392"/>
      <c r="BM124" s="392"/>
      <c r="BN124" s="392"/>
      <c r="BO124" s="392"/>
      <c r="BP124" s="392"/>
      <c r="BQ124" s="392"/>
      <c r="BR124" s="392"/>
      <c r="BS124" s="392"/>
      <c r="BT124" s="392"/>
      <c r="BU124" s="392"/>
      <c r="BV124" s="392"/>
    </row>
    <row r="125" spans="63:74" x14ac:dyDescent="0.2">
      <c r="BK125" s="392"/>
      <c r="BL125" s="392"/>
      <c r="BM125" s="392"/>
      <c r="BN125" s="392"/>
      <c r="BO125" s="392"/>
      <c r="BP125" s="392"/>
      <c r="BQ125" s="392"/>
      <c r="BR125" s="392"/>
      <c r="BS125" s="392"/>
      <c r="BT125" s="392"/>
      <c r="BU125" s="392"/>
      <c r="BV125" s="392"/>
    </row>
    <row r="126" spans="63:74" x14ac:dyDescent="0.2">
      <c r="BK126" s="392"/>
      <c r="BL126" s="392"/>
      <c r="BM126" s="392"/>
      <c r="BN126" s="392"/>
      <c r="BO126" s="392"/>
      <c r="BP126" s="392"/>
      <c r="BQ126" s="392"/>
      <c r="BR126" s="392"/>
      <c r="BS126" s="392"/>
      <c r="BT126" s="392"/>
      <c r="BU126" s="392"/>
      <c r="BV126" s="392"/>
    </row>
    <row r="127" spans="63:74" x14ac:dyDescent="0.2">
      <c r="BK127" s="392"/>
      <c r="BL127" s="392"/>
      <c r="BM127" s="392"/>
      <c r="BN127" s="392"/>
      <c r="BO127" s="392"/>
      <c r="BP127" s="392"/>
      <c r="BQ127" s="392"/>
      <c r="BR127" s="392"/>
      <c r="BS127" s="392"/>
      <c r="BT127" s="392"/>
      <c r="BU127" s="392"/>
      <c r="BV127" s="392"/>
    </row>
    <row r="128" spans="63:74" x14ac:dyDescent="0.2">
      <c r="BK128" s="392"/>
      <c r="BL128" s="392"/>
      <c r="BM128" s="392"/>
      <c r="BN128" s="392"/>
      <c r="BO128" s="392"/>
      <c r="BP128" s="392"/>
      <c r="BQ128" s="392"/>
      <c r="BR128" s="392"/>
      <c r="BS128" s="392"/>
      <c r="BT128" s="392"/>
      <c r="BU128" s="392"/>
      <c r="BV128" s="392"/>
    </row>
    <row r="129" spans="63:74" x14ac:dyDescent="0.2">
      <c r="BK129" s="392"/>
      <c r="BL129" s="392"/>
      <c r="BM129" s="392"/>
      <c r="BN129" s="392"/>
      <c r="BO129" s="392"/>
      <c r="BP129" s="392"/>
      <c r="BQ129" s="392"/>
      <c r="BR129" s="392"/>
      <c r="BS129" s="392"/>
      <c r="BT129" s="392"/>
      <c r="BU129" s="392"/>
      <c r="BV129" s="392"/>
    </row>
    <row r="130" spans="63:74" x14ac:dyDescent="0.2">
      <c r="BK130" s="392"/>
      <c r="BL130" s="392"/>
      <c r="BM130" s="392"/>
      <c r="BN130" s="392"/>
      <c r="BO130" s="392"/>
      <c r="BP130" s="392"/>
      <c r="BQ130" s="392"/>
      <c r="BR130" s="392"/>
      <c r="BS130" s="392"/>
      <c r="BT130" s="392"/>
      <c r="BU130" s="392"/>
      <c r="BV130" s="392"/>
    </row>
    <row r="131" spans="63:74" x14ac:dyDescent="0.2">
      <c r="BK131" s="392"/>
      <c r="BL131" s="392"/>
      <c r="BM131" s="392"/>
      <c r="BN131" s="392"/>
      <c r="BO131" s="392"/>
      <c r="BP131" s="392"/>
      <c r="BQ131" s="392"/>
      <c r="BR131" s="392"/>
      <c r="BS131" s="392"/>
      <c r="BT131" s="392"/>
      <c r="BU131" s="392"/>
      <c r="BV131" s="392"/>
    </row>
    <row r="132" spans="63:74" x14ac:dyDescent="0.2">
      <c r="BK132" s="392"/>
      <c r="BL132" s="392"/>
      <c r="BM132" s="392"/>
      <c r="BN132" s="392"/>
      <c r="BO132" s="392"/>
      <c r="BP132" s="392"/>
      <c r="BQ132" s="392"/>
      <c r="BR132" s="392"/>
      <c r="BS132" s="392"/>
      <c r="BT132" s="392"/>
      <c r="BU132" s="392"/>
      <c r="BV132" s="392"/>
    </row>
    <row r="133" spans="63:74" x14ac:dyDescent="0.2">
      <c r="BK133" s="392"/>
      <c r="BL133" s="392"/>
      <c r="BM133" s="392"/>
      <c r="BN133" s="392"/>
      <c r="BO133" s="392"/>
      <c r="BP133" s="392"/>
      <c r="BQ133" s="392"/>
      <c r="BR133" s="392"/>
      <c r="BS133" s="392"/>
      <c r="BT133" s="392"/>
      <c r="BU133" s="392"/>
      <c r="BV133" s="392"/>
    </row>
    <row r="134" spans="63:74" x14ac:dyDescent="0.2">
      <c r="BK134" s="392"/>
      <c r="BL134" s="392"/>
      <c r="BM134" s="392"/>
      <c r="BN134" s="392"/>
      <c r="BO134" s="392"/>
      <c r="BP134" s="392"/>
      <c r="BQ134" s="392"/>
      <c r="BR134" s="392"/>
      <c r="BS134" s="392"/>
      <c r="BT134" s="392"/>
      <c r="BU134" s="392"/>
      <c r="BV134" s="392"/>
    </row>
    <row r="135" spans="63:74" x14ac:dyDescent="0.2">
      <c r="BK135" s="392"/>
      <c r="BL135" s="392"/>
      <c r="BM135" s="392"/>
      <c r="BN135" s="392"/>
      <c r="BO135" s="392"/>
      <c r="BP135" s="392"/>
      <c r="BQ135" s="392"/>
      <c r="BR135" s="392"/>
      <c r="BS135" s="392"/>
      <c r="BT135" s="392"/>
      <c r="BU135" s="392"/>
      <c r="BV135" s="392"/>
    </row>
    <row r="136" spans="63:74" x14ac:dyDescent="0.2">
      <c r="BK136" s="392"/>
      <c r="BL136" s="392"/>
      <c r="BM136" s="392"/>
      <c r="BN136" s="392"/>
      <c r="BO136" s="392"/>
      <c r="BP136" s="392"/>
      <c r="BQ136" s="392"/>
      <c r="BR136" s="392"/>
      <c r="BS136" s="392"/>
      <c r="BT136" s="392"/>
      <c r="BU136" s="392"/>
      <c r="BV136" s="392"/>
    </row>
    <row r="137" spans="63:74" x14ac:dyDescent="0.2">
      <c r="BK137" s="392"/>
      <c r="BL137" s="392"/>
      <c r="BM137" s="392"/>
      <c r="BN137" s="392"/>
      <c r="BO137" s="392"/>
      <c r="BP137" s="392"/>
      <c r="BQ137" s="392"/>
      <c r="BR137" s="392"/>
      <c r="BS137" s="392"/>
      <c r="BT137" s="392"/>
      <c r="BU137" s="392"/>
      <c r="BV137" s="392"/>
    </row>
    <row r="138" spans="63:74" x14ac:dyDescent="0.2">
      <c r="BK138" s="392"/>
      <c r="BL138" s="392"/>
      <c r="BM138" s="392"/>
      <c r="BN138" s="392"/>
      <c r="BO138" s="392"/>
      <c r="BP138" s="392"/>
      <c r="BQ138" s="392"/>
      <c r="BR138" s="392"/>
      <c r="BS138" s="392"/>
      <c r="BT138" s="392"/>
      <c r="BU138" s="392"/>
      <c r="BV138" s="392"/>
    </row>
    <row r="139" spans="63:74" x14ac:dyDescent="0.2">
      <c r="BK139" s="392"/>
      <c r="BL139" s="392"/>
      <c r="BM139" s="392"/>
      <c r="BN139" s="392"/>
      <c r="BO139" s="392"/>
      <c r="BP139" s="392"/>
      <c r="BQ139" s="392"/>
      <c r="BR139" s="392"/>
      <c r="BS139" s="392"/>
      <c r="BT139" s="392"/>
      <c r="BU139" s="392"/>
      <c r="BV139" s="392"/>
    </row>
    <row r="140" spans="63:74" x14ac:dyDescent="0.2">
      <c r="BK140" s="392"/>
      <c r="BL140" s="392"/>
      <c r="BM140" s="392"/>
      <c r="BN140" s="392"/>
      <c r="BO140" s="392"/>
      <c r="BP140" s="392"/>
      <c r="BQ140" s="392"/>
      <c r="BR140" s="392"/>
      <c r="BS140" s="392"/>
      <c r="BT140" s="392"/>
      <c r="BU140" s="392"/>
      <c r="BV140" s="392"/>
    </row>
    <row r="141" spans="63:74" x14ac:dyDescent="0.2">
      <c r="BK141" s="392"/>
      <c r="BL141" s="392"/>
      <c r="BM141" s="392"/>
      <c r="BN141" s="392"/>
      <c r="BO141" s="392"/>
      <c r="BP141" s="392"/>
      <c r="BQ141" s="392"/>
      <c r="BR141" s="392"/>
      <c r="BS141" s="392"/>
      <c r="BT141" s="392"/>
      <c r="BU141" s="392"/>
      <c r="BV141" s="392"/>
    </row>
    <row r="142" spans="63:74" x14ac:dyDescent="0.2">
      <c r="BK142" s="392"/>
      <c r="BL142" s="392"/>
      <c r="BM142" s="392"/>
      <c r="BN142" s="392"/>
      <c r="BO142" s="392"/>
      <c r="BP142" s="392"/>
      <c r="BQ142" s="392"/>
      <c r="BR142" s="392"/>
      <c r="BS142" s="392"/>
      <c r="BT142" s="392"/>
      <c r="BU142" s="392"/>
      <c r="BV142" s="392"/>
    </row>
    <row r="143" spans="63:74" x14ac:dyDescent="0.2">
      <c r="BK143" s="392"/>
      <c r="BL143" s="392"/>
      <c r="BM143" s="392"/>
      <c r="BN143" s="392"/>
      <c r="BO143" s="392"/>
      <c r="BP143" s="392"/>
      <c r="BQ143" s="392"/>
      <c r="BR143" s="392"/>
      <c r="BS143" s="392"/>
      <c r="BT143" s="392"/>
      <c r="BU143" s="392"/>
      <c r="BV143" s="392"/>
    </row>
  </sheetData>
  <mergeCells count="17">
    <mergeCell ref="BK3:BV3"/>
    <mergeCell ref="B1:AL1"/>
    <mergeCell ref="C3:N3"/>
    <mergeCell ref="O3:Z3"/>
    <mergeCell ref="AA3:AL3"/>
    <mergeCell ref="AM3:AX3"/>
    <mergeCell ref="AY3:BJ3"/>
    <mergeCell ref="B47:Q47"/>
    <mergeCell ref="B48:Q48"/>
    <mergeCell ref="B49:Q49"/>
    <mergeCell ref="A1:A2"/>
    <mergeCell ref="B41:Q41"/>
    <mergeCell ref="B43:Q43"/>
    <mergeCell ref="B44:Q44"/>
    <mergeCell ref="B45:Q45"/>
    <mergeCell ref="B42:Q42"/>
    <mergeCell ref="B46:Q46"/>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AW5" activePane="bottomRight" state="frozen"/>
      <selection activeCell="BF63" sqref="BF63"/>
      <selection pane="topRight" activeCell="BF63" sqref="BF63"/>
      <selection pane="bottomLeft" activeCell="BF63" sqref="BF63"/>
      <selection pane="bottomRight" activeCell="BF46" sqref="BF46"/>
    </sheetView>
  </sheetViews>
  <sheetFormatPr defaultColWidth="9.5703125" defaultRowHeight="11.25" x14ac:dyDescent="0.2"/>
  <cols>
    <col min="1" max="1" width="11.5703125" style="89" customWidth="1"/>
    <col min="2" max="2" width="27.42578125" style="89" customWidth="1"/>
    <col min="3" max="50" width="6.5703125" style="89" customWidth="1"/>
    <col min="51" max="55" width="6.5703125" style="388" customWidth="1"/>
    <col min="56" max="58" width="6.5703125" style="678" customWidth="1"/>
    <col min="59" max="62" width="6.5703125" style="388" customWidth="1"/>
    <col min="63" max="74" width="6.5703125" style="89" customWidth="1"/>
    <col min="75" max="16384" width="9.5703125" style="89"/>
  </cols>
  <sheetData>
    <row r="1" spans="1:74" ht="14.85" customHeight="1" x14ac:dyDescent="0.2">
      <c r="A1" s="791" t="s">
        <v>990</v>
      </c>
      <c r="B1" s="838" t="s">
        <v>251</v>
      </c>
      <c r="C1" s="839"/>
      <c r="D1" s="839"/>
      <c r="E1" s="839"/>
      <c r="F1" s="839"/>
      <c r="G1" s="839"/>
      <c r="H1" s="839"/>
      <c r="I1" s="839"/>
      <c r="J1" s="839"/>
      <c r="K1" s="839"/>
      <c r="L1" s="839"/>
      <c r="M1" s="839"/>
      <c r="N1" s="839"/>
      <c r="O1" s="839"/>
      <c r="P1" s="839"/>
      <c r="Q1" s="839"/>
      <c r="R1" s="839"/>
      <c r="S1" s="839"/>
      <c r="T1" s="839"/>
      <c r="U1" s="839"/>
      <c r="V1" s="839"/>
      <c r="W1" s="839"/>
      <c r="X1" s="839"/>
      <c r="Y1" s="839"/>
      <c r="Z1" s="839"/>
      <c r="AA1" s="839"/>
      <c r="AB1" s="839"/>
      <c r="AC1" s="839"/>
      <c r="AD1" s="839"/>
      <c r="AE1" s="839"/>
      <c r="AF1" s="839"/>
      <c r="AG1" s="839"/>
      <c r="AH1" s="839"/>
      <c r="AI1" s="839"/>
      <c r="AJ1" s="839"/>
      <c r="AK1" s="839"/>
      <c r="AL1" s="839"/>
      <c r="AM1" s="303"/>
    </row>
    <row r="2" spans="1:74" s="72" customFormat="1" ht="12.75" x14ac:dyDescent="0.2">
      <c r="A2" s="792"/>
      <c r="B2" s="541" t="str">
        <f>"U.S. Energy Information Administration  |  Short-Term Energy Outlook  - "&amp;Dates!D1</f>
        <v>U.S. Energy Information Administration  |  Short-Term Energy Outlook  - January 2019</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4"/>
      <c r="AY2" s="396"/>
      <c r="AZ2" s="396"/>
      <c r="BA2" s="396"/>
      <c r="BB2" s="396"/>
      <c r="BC2" s="396"/>
      <c r="BD2" s="668"/>
      <c r="BE2" s="668"/>
      <c r="BF2" s="668"/>
      <c r="BG2" s="396"/>
      <c r="BH2" s="396"/>
      <c r="BI2" s="396"/>
      <c r="BJ2" s="396"/>
    </row>
    <row r="3" spans="1:74" s="12" customFormat="1" ht="12.75" x14ac:dyDescent="0.2">
      <c r="A3" s="14"/>
      <c r="B3" s="15"/>
      <c r="C3" s="800">
        <f>Dates!D3</f>
        <v>2015</v>
      </c>
      <c r="D3" s="796"/>
      <c r="E3" s="796"/>
      <c r="F3" s="796"/>
      <c r="G3" s="796"/>
      <c r="H3" s="796"/>
      <c r="I3" s="796"/>
      <c r="J3" s="796"/>
      <c r="K3" s="796"/>
      <c r="L3" s="796"/>
      <c r="M3" s="796"/>
      <c r="N3" s="797"/>
      <c r="O3" s="800">
        <f>C3+1</f>
        <v>2016</v>
      </c>
      <c r="P3" s="801"/>
      <c r="Q3" s="801"/>
      <c r="R3" s="801"/>
      <c r="S3" s="801"/>
      <c r="T3" s="801"/>
      <c r="U3" s="801"/>
      <c r="V3" s="801"/>
      <c r="W3" s="801"/>
      <c r="X3" s="796"/>
      <c r="Y3" s="796"/>
      <c r="Z3" s="797"/>
      <c r="AA3" s="793">
        <f>O3+1</f>
        <v>2017</v>
      </c>
      <c r="AB3" s="796"/>
      <c r="AC3" s="796"/>
      <c r="AD3" s="796"/>
      <c r="AE3" s="796"/>
      <c r="AF3" s="796"/>
      <c r="AG3" s="796"/>
      <c r="AH3" s="796"/>
      <c r="AI3" s="796"/>
      <c r="AJ3" s="796"/>
      <c r="AK3" s="796"/>
      <c r="AL3" s="797"/>
      <c r="AM3" s="793">
        <f>AA3+1</f>
        <v>2018</v>
      </c>
      <c r="AN3" s="796"/>
      <c r="AO3" s="796"/>
      <c r="AP3" s="796"/>
      <c r="AQ3" s="796"/>
      <c r="AR3" s="796"/>
      <c r="AS3" s="796"/>
      <c r="AT3" s="796"/>
      <c r="AU3" s="796"/>
      <c r="AV3" s="796"/>
      <c r="AW3" s="796"/>
      <c r="AX3" s="797"/>
      <c r="AY3" s="793">
        <f>AM3+1</f>
        <v>2019</v>
      </c>
      <c r="AZ3" s="794"/>
      <c r="BA3" s="794"/>
      <c r="BB3" s="794"/>
      <c r="BC3" s="794"/>
      <c r="BD3" s="794"/>
      <c r="BE3" s="794"/>
      <c r="BF3" s="794"/>
      <c r="BG3" s="794"/>
      <c r="BH3" s="794"/>
      <c r="BI3" s="794"/>
      <c r="BJ3" s="795"/>
      <c r="BK3" s="793">
        <f>AY3+1</f>
        <v>2020</v>
      </c>
      <c r="BL3" s="796"/>
      <c r="BM3" s="796"/>
      <c r="BN3" s="796"/>
      <c r="BO3" s="796"/>
      <c r="BP3" s="796"/>
      <c r="BQ3" s="796"/>
      <c r="BR3" s="796"/>
      <c r="BS3" s="796"/>
      <c r="BT3" s="796"/>
      <c r="BU3" s="796"/>
      <c r="BV3" s="797"/>
    </row>
    <row r="4" spans="1:74" s="12" customFormat="1" x14ac:dyDescent="0.2">
      <c r="A4" s="16"/>
      <c r="B4" s="17"/>
      <c r="C4" s="18" t="s">
        <v>603</v>
      </c>
      <c r="D4" s="18" t="s">
        <v>604</v>
      </c>
      <c r="E4" s="18" t="s">
        <v>605</v>
      </c>
      <c r="F4" s="18" t="s">
        <v>606</v>
      </c>
      <c r="G4" s="18" t="s">
        <v>607</v>
      </c>
      <c r="H4" s="18" t="s">
        <v>608</v>
      </c>
      <c r="I4" s="18" t="s">
        <v>609</v>
      </c>
      <c r="J4" s="18" t="s">
        <v>610</v>
      </c>
      <c r="K4" s="18" t="s">
        <v>611</v>
      </c>
      <c r="L4" s="18" t="s">
        <v>612</v>
      </c>
      <c r="M4" s="18" t="s">
        <v>613</v>
      </c>
      <c r="N4" s="18" t="s">
        <v>614</v>
      </c>
      <c r="O4" s="18" t="s">
        <v>603</v>
      </c>
      <c r="P4" s="18" t="s">
        <v>604</v>
      </c>
      <c r="Q4" s="18" t="s">
        <v>605</v>
      </c>
      <c r="R4" s="18" t="s">
        <v>606</v>
      </c>
      <c r="S4" s="18" t="s">
        <v>607</v>
      </c>
      <c r="T4" s="18" t="s">
        <v>608</v>
      </c>
      <c r="U4" s="18" t="s">
        <v>609</v>
      </c>
      <c r="V4" s="18" t="s">
        <v>610</v>
      </c>
      <c r="W4" s="18" t="s">
        <v>611</v>
      </c>
      <c r="X4" s="18" t="s">
        <v>612</v>
      </c>
      <c r="Y4" s="18" t="s">
        <v>613</v>
      </c>
      <c r="Z4" s="18" t="s">
        <v>614</v>
      </c>
      <c r="AA4" s="18" t="s">
        <v>603</v>
      </c>
      <c r="AB4" s="18" t="s">
        <v>604</v>
      </c>
      <c r="AC4" s="18" t="s">
        <v>605</v>
      </c>
      <c r="AD4" s="18" t="s">
        <v>606</v>
      </c>
      <c r="AE4" s="18" t="s">
        <v>607</v>
      </c>
      <c r="AF4" s="18" t="s">
        <v>608</v>
      </c>
      <c r="AG4" s="18" t="s">
        <v>609</v>
      </c>
      <c r="AH4" s="18" t="s">
        <v>610</v>
      </c>
      <c r="AI4" s="18" t="s">
        <v>611</v>
      </c>
      <c r="AJ4" s="18" t="s">
        <v>612</v>
      </c>
      <c r="AK4" s="18" t="s">
        <v>613</v>
      </c>
      <c r="AL4" s="18" t="s">
        <v>614</v>
      </c>
      <c r="AM4" s="18" t="s">
        <v>603</v>
      </c>
      <c r="AN4" s="18" t="s">
        <v>604</v>
      </c>
      <c r="AO4" s="18" t="s">
        <v>605</v>
      </c>
      <c r="AP4" s="18" t="s">
        <v>606</v>
      </c>
      <c r="AQ4" s="18" t="s">
        <v>607</v>
      </c>
      <c r="AR4" s="18" t="s">
        <v>608</v>
      </c>
      <c r="AS4" s="18" t="s">
        <v>609</v>
      </c>
      <c r="AT4" s="18" t="s">
        <v>610</v>
      </c>
      <c r="AU4" s="18" t="s">
        <v>611</v>
      </c>
      <c r="AV4" s="18" t="s">
        <v>612</v>
      </c>
      <c r="AW4" s="18" t="s">
        <v>613</v>
      </c>
      <c r="AX4" s="18" t="s">
        <v>614</v>
      </c>
      <c r="AY4" s="18" t="s">
        <v>603</v>
      </c>
      <c r="AZ4" s="18" t="s">
        <v>604</v>
      </c>
      <c r="BA4" s="18" t="s">
        <v>605</v>
      </c>
      <c r="BB4" s="18" t="s">
        <v>606</v>
      </c>
      <c r="BC4" s="18" t="s">
        <v>607</v>
      </c>
      <c r="BD4" s="18" t="s">
        <v>608</v>
      </c>
      <c r="BE4" s="18" t="s">
        <v>609</v>
      </c>
      <c r="BF4" s="18" t="s">
        <v>610</v>
      </c>
      <c r="BG4" s="18" t="s">
        <v>611</v>
      </c>
      <c r="BH4" s="18" t="s">
        <v>612</v>
      </c>
      <c r="BI4" s="18" t="s">
        <v>613</v>
      </c>
      <c r="BJ4" s="18" t="s">
        <v>614</v>
      </c>
      <c r="BK4" s="18" t="s">
        <v>603</v>
      </c>
      <c r="BL4" s="18" t="s">
        <v>604</v>
      </c>
      <c r="BM4" s="18" t="s">
        <v>605</v>
      </c>
      <c r="BN4" s="18" t="s">
        <v>606</v>
      </c>
      <c r="BO4" s="18" t="s">
        <v>607</v>
      </c>
      <c r="BP4" s="18" t="s">
        <v>608</v>
      </c>
      <c r="BQ4" s="18" t="s">
        <v>609</v>
      </c>
      <c r="BR4" s="18" t="s">
        <v>610</v>
      </c>
      <c r="BS4" s="18" t="s">
        <v>611</v>
      </c>
      <c r="BT4" s="18" t="s">
        <v>612</v>
      </c>
      <c r="BU4" s="18" t="s">
        <v>613</v>
      </c>
      <c r="BV4" s="18" t="s">
        <v>614</v>
      </c>
    </row>
    <row r="5" spans="1:74" ht="11.1" customHeight="1" x14ac:dyDescent="0.2">
      <c r="A5" s="90"/>
      <c r="B5" s="91" t="s">
        <v>233</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424"/>
      <c r="AZ5" s="424"/>
      <c r="BA5" s="424"/>
      <c r="BB5" s="424"/>
      <c r="BC5" s="424"/>
      <c r="BD5" s="92"/>
      <c r="BE5" s="92"/>
      <c r="BF5" s="92"/>
      <c r="BG5" s="92"/>
      <c r="BH5" s="92"/>
      <c r="BI5" s="92"/>
      <c r="BJ5" s="424"/>
      <c r="BK5" s="424"/>
      <c r="BL5" s="424"/>
      <c r="BM5" s="424"/>
      <c r="BN5" s="424"/>
      <c r="BO5" s="424"/>
      <c r="BP5" s="424"/>
      <c r="BQ5" s="424"/>
      <c r="BR5" s="424"/>
      <c r="BS5" s="424"/>
      <c r="BT5" s="424"/>
      <c r="BU5" s="424"/>
      <c r="BV5" s="424"/>
    </row>
    <row r="6" spans="1:74" ht="11.1" customHeight="1" x14ac:dyDescent="0.2">
      <c r="A6" s="93" t="s">
        <v>213</v>
      </c>
      <c r="B6" s="199" t="s">
        <v>574</v>
      </c>
      <c r="C6" s="258">
        <v>86.596905000000007</v>
      </c>
      <c r="D6" s="258">
        <v>72.250698</v>
      </c>
      <c r="E6" s="258">
        <v>81.476183000000006</v>
      </c>
      <c r="F6" s="258">
        <v>75.208629999999999</v>
      </c>
      <c r="G6" s="258">
        <v>70.414557000000002</v>
      </c>
      <c r="H6" s="258">
        <v>66.933364999999995</v>
      </c>
      <c r="I6" s="258">
        <v>76.476217000000005</v>
      </c>
      <c r="J6" s="258">
        <v>82.623422000000005</v>
      </c>
      <c r="K6" s="258">
        <v>77.723740000000006</v>
      </c>
      <c r="L6" s="258">
        <v>75.662374</v>
      </c>
      <c r="M6" s="258">
        <v>68.573907000000005</v>
      </c>
      <c r="N6" s="258">
        <v>63.000565000000002</v>
      </c>
      <c r="O6" s="258">
        <v>60.568714999999997</v>
      </c>
      <c r="P6" s="258">
        <v>57.328505999999997</v>
      </c>
      <c r="Q6" s="258">
        <v>55.327888000000002</v>
      </c>
      <c r="R6" s="258">
        <v>48.216355</v>
      </c>
      <c r="S6" s="258">
        <v>53.123077000000002</v>
      </c>
      <c r="T6" s="258">
        <v>59.513340999999997</v>
      </c>
      <c r="U6" s="258">
        <v>61.783814</v>
      </c>
      <c r="V6" s="258">
        <v>68.246998000000005</v>
      </c>
      <c r="W6" s="258">
        <v>65.069716999999997</v>
      </c>
      <c r="X6" s="258">
        <v>68.725230999999994</v>
      </c>
      <c r="Y6" s="258">
        <v>67.149752000000007</v>
      </c>
      <c r="Z6" s="258">
        <v>63.311104</v>
      </c>
      <c r="AA6" s="258">
        <v>68.414385999999993</v>
      </c>
      <c r="AB6" s="258">
        <v>64.389031000000003</v>
      </c>
      <c r="AC6" s="258">
        <v>64.335048</v>
      </c>
      <c r="AD6" s="258">
        <v>58.753723000000001</v>
      </c>
      <c r="AE6" s="258">
        <v>62.115414000000001</v>
      </c>
      <c r="AF6" s="258">
        <v>66.228987000000004</v>
      </c>
      <c r="AG6" s="258">
        <v>62.966363999999999</v>
      </c>
      <c r="AH6" s="258">
        <v>70.582329999999999</v>
      </c>
      <c r="AI6" s="258">
        <v>62.891468000000003</v>
      </c>
      <c r="AJ6" s="258">
        <v>66.367608000000004</v>
      </c>
      <c r="AK6" s="258">
        <v>64.345232999999993</v>
      </c>
      <c r="AL6" s="258">
        <v>63.219765000000002</v>
      </c>
      <c r="AM6" s="258">
        <v>61.936683000000002</v>
      </c>
      <c r="AN6" s="258">
        <v>60.235142000000003</v>
      </c>
      <c r="AO6" s="258">
        <v>65.467141999999996</v>
      </c>
      <c r="AP6" s="258">
        <v>58.032114</v>
      </c>
      <c r="AQ6" s="258">
        <v>61.195974999999997</v>
      </c>
      <c r="AR6" s="258">
        <v>61.557372000000001</v>
      </c>
      <c r="AS6" s="258">
        <v>62.945245999999997</v>
      </c>
      <c r="AT6" s="258">
        <v>69.301237999999998</v>
      </c>
      <c r="AU6" s="258">
        <v>62.416694</v>
      </c>
      <c r="AV6" s="258">
        <v>65.354387000000003</v>
      </c>
      <c r="AW6" s="258">
        <v>62.264009000000001</v>
      </c>
      <c r="AX6" s="258">
        <v>64.068164542000005</v>
      </c>
      <c r="AY6" s="346">
        <v>67.781959999999998</v>
      </c>
      <c r="AZ6" s="346">
        <v>60.05395</v>
      </c>
      <c r="BA6" s="346">
        <v>62.937040000000003</v>
      </c>
      <c r="BB6" s="346">
        <v>47.762419999999999</v>
      </c>
      <c r="BC6" s="346">
        <v>56.364629999999998</v>
      </c>
      <c r="BD6" s="346">
        <v>55.042059999999999</v>
      </c>
      <c r="BE6" s="346">
        <v>67.554469999999995</v>
      </c>
      <c r="BF6" s="346">
        <v>67.955070000000006</v>
      </c>
      <c r="BG6" s="346">
        <v>54.245170000000002</v>
      </c>
      <c r="BH6" s="346">
        <v>62.802460000000004</v>
      </c>
      <c r="BI6" s="346">
        <v>62.425629999999998</v>
      </c>
      <c r="BJ6" s="346">
        <v>64.525989999999993</v>
      </c>
      <c r="BK6" s="346">
        <v>64.753069999999994</v>
      </c>
      <c r="BL6" s="346">
        <v>58.497500000000002</v>
      </c>
      <c r="BM6" s="346">
        <v>58.466940000000001</v>
      </c>
      <c r="BN6" s="346">
        <v>43.277569999999997</v>
      </c>
      <c r="BO6" s="346">
        <v>51.83746</v>
      </c>
      <c r="BP6" s="346">
        <v>49.943080000000002</v>
      </c>
      <c r="BQ6" s="346">
        <v>61.835979999999999</v>
      </c>
      <c r="BR6" s="346">
        <v>62.467529999999996</v>
      </c>
      <c r="BS6" s="346">
        <v>50.529679999999999</v>
      </c>
      <c r="BT6" s="346">
        <v>58.671729999999997</v>
      </c>
      <c r="BU6" s="346">
        <v>58.361690000000003</v>
      </c>
      <c r="BV6" s="346">
        <v>61.09657</v>
      </c>
    </row>
    <row r="7" spans="1:74" ht="11.1" customHeight="1" x14ac:dyDescent="0.2">
      <c r="A7" s="93" t="s">
        <v>214</v>
      </c>
      <c r="B7" s="199" t="s">
        <v>575</v>
      </c>
      <c r="C7" s="258">
        <v>22.499015</v>
      </c>
      <c r="D7" s="258">
        <v>18.771681000000001</v>
      </c>
      <c r="E7" s="258">
        <v>21.168603000000001</v>
      </c>
      <c r="F7" s="258">
        <v>19.394237</v>
      </c>
      <c r="G7" s="258">
        <v>18.157969000000001</v>
      </c>
      <c r="H7" s="258">
        <v>17.260297999999999</v>
      </c>
      <c r="I7" s="258">
        <v>18.241004</v>
      </c>
      <c r="J7" s="258">
        <v>19.707197000000001</v>
      </c>
      <c r="K7" s="258">
        <v>18.538542</v>
      </c>
      <c r="L7" s="258">
        <v>17.615821</v>
      </c>
      <c r="M7" s="258">
        <v>15.965479</v>
      </c>
      <c r="N7" s="258">
        <v>14.667875</v>
      </c>
      <c r="O7" s="258">
        <v>15.514084</v>
      </c>
      <c r="P7" s="258">
        <v>14.684125</v>
      </c>
      <c r="Q7" s="258">
        <v>14.171692999999999</v>
      </c>
      <c r="R7" s="258">
        <v>12.994496</v>
      </c>
      <c r="S7" s="258">
        <v>14.316874</v>
      </c>
      <c r="T7" s="258">
        <v>16.039048000000001</v>
      </c>
      <c r="U7" s="258">
        <v>14.287929999999999</v>
      </c>
      <c r="V7" s="258">
        <v>15.782622</v>
      </c>
      <c r="W7" s="258">
        <v>15.047812</v>
      </c>
      <c r="X7" s="258">
        <v>16.377801999999999</v>
      </c>
      <c r="Y7" s="258">
        <v>16.002369999999999</v>
      </c>
      <c r="Z7" s="258">
        <v>15.087555999999999</v>
      </c>
      <c r="AA7" s="258">
        <v>17.655503</v>
      </c>
      <c r="AB7" s="258">
        <v>16.616696000000001</v>
      </c>
      <c r="AC7" s="258">
        <v>16.602744999999999</v>
      </c>
      <c r="AD7" s="258">
        <v>15.923213000000001</v>
      </c>
      <c r="AE7" s="258">
        <v>16.834295999999998</v>
      </c>
      <c r="AF7" s="258">
        <v>17.949145999999999</v>
      </c>
      <c r="AG7" s="258">
        <v>14.912551000000001</v>
      </c>
      <c r="AH7" s="258">
        <v>16.716270000000002</v>
      </c>
      <c r="AI7" s="258">
        <v>14.894819999999999</v>
      </c>
      <c r="AJ7" s="258">
        <v>17.227444999999999</v>
      </c>
      <c r="AK7" s="258">
        <v>16.702470000000002</v>
      </c>
      <c r="AL7" s="258">
        <v>16.410352</v>
      </c>
      <c r="AM7" s="258">
        <v>16.500019000000002</v>
      </c>
      <c r="AN7" s="258">
        <v>16.046707000000001</v>
      </c>
      <c r="AO7" s="258">
        <v>17.440543999999999</v>
      </c>
      <c r="AP7" s="258">
        <v>16.555382999999999</v>
      </c>
      <c r="AQ7" s="258">
        <v>17.457941999999999</v>
      </c>
      <c r="AR7" s="258">
        <v>17.561026999999999</v>
      </c>
      <c r="AS7" s="258">
        <v>15.833691999999999</v>
      </c>
      <c r="AT7" s="258">
        <v>17.432538000000001</v>
      </c>
      <c r="AU7" s="258">
        <v>15.70073</v>
      </c>
      <c r="AV7" s="258">
        <v>17.393577000000001</v>
      </c>
      <c r="AW7" s="258">
        <v>16.538772000000002</v>
      </c>
      <c r="AX7" s="258">
        <v>17.059606030000001</v>
      </c>
      <c r="AY7" s="346">
        <v>18.949380000000001</v>
      </c>
      <c r="AZ7" s="346">
        <v>17.93544</v>
      </c>
      <c r="BA7" s="346">
        <v>18.54325</v>
      </c>
      <c r="BB7" s="346">
        <v>14.810779999999999</v>
      </c>
      <c r="BC7" s="346">
        <v>15.89683</v>
      </c>
      <c r="BD7" s="346">
        <v>15.856389999999999</v>
      </c>
      <c r="BE7" s="346">
        <v>17.281970000000001</v>
      </c>
      <c r="BF7" s="346">
        <v>15.81118</v>
      </c>
      <c r="BG7" s="346">
        <v>13.12984</v>
      </c>
      <c r="BH7" s="346">
        <v>14.712680000000001</v>
      </c>
      <c r="BI7" s="346">
        <v>14.89917</v>
      </c>
      <c r="BJ7" s="346">
        <v>13.84924</v>
      </c>
      <c r="BK7" s="346">
        <v>15.483459999999999</v>
      </c>
      <c r="BL7" s="346">
        <v>15.61575</v>
      </c>
      <c r="BM7" s="346">
        <v>15.788320000000001</v>
      </c>
      <c r="BN7" s="346">
        <v>12.97134</v>
      </c>
      <c r="BO7" s="346">
        <v>13.960150000000001</v>
      </c>
      <c r="BP7" s="346">
        <v>12.504189999999999</v>
      </c>
      <c r="BQ7" s="346">
        <v>14.697430000000001</v>
      </c>
      <c r="BR7" s="346">
        <v>14.605650000000001</v>
      </c>
      <c r="BS7" s="346">
        <v>12.346109999999999</v>
      </c>
      <c r="BT7" s="346">
        <v>13.874280000000001</v>
      </c>
      <c r="BU7" s="346">
        <v>14.11547</v>
      </c>
      <c r="BV7" s="346">
        <v>14.11866</v>
      </c>
    </row>
    <row r="8" spans="1:74" ht="11.1" customHeight="1" x14ac:dyDescent="0.2">
      <c r="A8" s="93" t="s">
        <v>215</v>
      </c>
      <c r="B8" s="199" t="s">
        <v>576</v>
      </c>
      <c r="C8" s="258">
        <v>16.284445000000002</v>
      </c>
      <c r="D8" s="258">
        <v>13.58666</v>
      </c>
      <c r="E8" s="258">
        <v>15.321495000000001</v>
      </c>
      <c r="F8" s="258">
        <v>14.079362</v>
      </c>
      <c r="G8" s="258">
        <v>13.181867</v>
      </c>
      <c r="H8" s="258">
        <v>12.530124000000001</v>
      </c>
      <c r="I8" s="258">
        <v>14.551660999999999</v>
      </c>
      <c r="J8" s="258">
        <v>15.721344999999999</v>
      </c>
      <c r="K8" s="258">
        <v>14.789001000000001</v>
      </c>
      <c r="L8" s="258">
        <v>13.694870999999999</v>
      </c>
      <c r="M8" s="258">
        <v>12.411851</v>
      </c>
      <c r="N8" s="258">
        <v>11.403091999999999</v>
      </c>
      <c r="O8" s="258">
        <v>12.901736</v>
      </c>
      <c r="P8" s="258">
        <v>12.211539</v>
      </c>
      <c r="Q8" s="258">
        <v>11.785367000000001</v>
      </c>
      <c r="R8" s="258">
        <v>10.327764999999999</v>
      </c>
      <c r="S8" s="258">
        <v>11.378765</v>
      </c>
      <c r="T8" s="258">
        <v>12.747572</v>
      </c>
      <c r="U8" s="258">
        <v>11.330605</v>
      </c>
      <c r="V8" s="258">
        <v>12.515905999999999</v>
      </c>
      <c r="W8" s="258">
        <v>11.933246</v>
      </c>
      <c r="X8" s="258">
        <v>12.749162</v>
      </c>
      <c r="Y8" s="258">
        <v>12.456887</v>
      </c>
      <c r="Z8" s="258">
        <v>11.744757999999999</v>
      </c>
      <c r="AA8" s="258">
        <v>13.348423</v>
      </c>
      <c r="AB8" s="258">
        <v>12.563029999999999</v>
      </c>
      <c r="AC8" s="258">
        <v>12.552457</v>
      </c>
      <c r="AD8" s="258">
        <v>11.399927999999999</v>
      </c>
      <c r="AE8" s="258">
        <v>12.052180999999999</v>
      </c>
      <c r="AF8" s="258">
        <v>12.850327999999999</v>
      </c>
      <c r="AG8" s="258">
        <v>11.19679</v>
      </c>
      <c r="AH8" s="258">
        <v>12.551097</v>
      </c>
      <c r="AI8" s="258">
        <v>11.183469000000001</v>
      </c>
      <c r="AJ8" s="258">
        <v>12.181654999999999</v>
      </c>
      <c r="AK8" s="258">
        <v>11.810457</v>
      </c>
      <c r="AL8" s="258">
        <v>11.603852</v>
      </c>
      <c r="AM8" s="258">
        <v>11.216625000000001</v>
      </c>
      <c r="AN8" s="258">
        <v>10.908469</v>
      </c>
      <c r="AO8" s="258">
        <v>11.855997</v>
      </c>
      <c r="AP8" s="258">
        <v>11.112795</v>
      </c>
      <c r="AQ8" s="258">
        <v>11.718671000000001</v>
      </c>
      <c r="AR8" s="258">
        <v>11.787896</v>
      </c>
      <c r="AS8" s="258">
        <v>11.206550999999999</v>
      </c>
      <c r="AT8" s="258">
        <v>12.338134999999999</v>
      </c>
      <c r="AU8" s="258">
        <v>11.112456999999999</v>
      </c>
      <c r="AV8" s="258">
        <v>11.602762999999999</v>
      </c>
      <c r="AW8" s="258">
        <v>11.065579</v>
      </c>
      <c r="AX8" s="258">
        <v>11.402672580999999</v>
      </c>
      <c r="AY8" s="346">
        <v>12.9651</v>
      </c>
      <c r="AZ8" s="346">
        <v>11.330500000000001</v>
      </c>
      <c r="BA8" s="346">
        <v>12.261100000000001</v>
      </c>
      <c r="BB8" s="346">
        <v>8.8571369999999998</v>
      </c>
      <c r="BC8" s="346">
        <v>10.61481</v>
      </c>
      <c r="BD8" s="346">
        <v>9.7196759999999998</v>
      </c>
      <c r="BE8" s="346">
        <v>12.18037</v>
      </c>
      <c r="BF8" s="346">
        <v>13.251139999999999</v>
      </c>
      <c r="BG8" s="346">
        <v>11.259130000000001</v>
      </c>
      <c r="BH8" s="346">
        <v>13.002179999999999</v>
      </c>
      <c r="BI8" s="346">
        <v>13.32789</v>
      </c>
      <c r="BJ8" s="346">
        <v>12.88095</v>
      </c>
      <c r="BK8" s="346">
        <v>12.806979999999999</v>
      </c>
      <c r="BL8" s="346">
        <v>11.469469999999999</v>
      </c>
      <c r="BM8" s="346">
        <v>11.380129999999999</v>
      </c>
      <c r="BN8" s="346">
        <v>8.5668000000000006</v>
      </c>
      <c r="BO8" s="346">
        <v>10.30185</v>
      </c>
      <c r="BP8" s="346">
        <v>10.087210000000001</v>
      </c>
      <c r="BQ8" s="346">
        <v>12.50501</v>
      </c>
      <c r="BR8" s="346">
        <v>12.90043</v>
      </c>
      <c r="BS8" s="346">
        <v>10.60529</v>
      </c>
      <c r="BT8" s="346">
        <v>12.31264</v>
      </c>
      <c r="BU8" s="346">
        <v>12.68008</v>
      </c>
      <c r="BV8" s="346">
        <v>12.64991</v>
      </c>
    </row>
    <row r="9" spans="1:74" ht="11.1" customHeight="1" x14ac:dyDescent="0.2">
      <c r="A9" s="93" t="s">
        <v>216</v>
      </c>
      <c r="B9" s="199" t="s">
        <v>577</v>
      </c>
      <c r="C9" s="258">
        <v>47.813445000000002</v>
      </c>
      <c r="D9" s="258">
        <v>39.892356999999997</v>
      </c>
      <c r="E9" s="258">
        <v>44.986085000000003</v>
      </c>
      <c r="F9" s="258">
        <v>41.735030999999999</v>
      </c>
      <c r="G9" s="258">
        <v>39.074720999999997</v>
      </c>
      <c r="H9" s="258">
        <v>37.142943000000002</v>
      </c>
      <c r="I9" s="258">
        <v>43.683551999999999</v>
      </c>
      <c r="J9" s="258">
        <v>47.194879999999998</v>
      </c>
      <c r="K9" s="258">
        <v>44.396197000000001</v>
      </c>
      <c r="L9" s="258">
        <v>44.351681999999997</v>
      </c>
      <c r="M9" s="258">
        <v>40.196576999999998</v>
      </c>
      <c r="N9" s="258">
        <v>36.929597999999999</v>
      </c>
      <c r="O9" s="258">
        <v>32.152895000000001</v>
      </c>
      <c r="P9" s="258">
        <v>30.432842000000001</v>
      </c>
      <c r="Q9" s="258">
        <v>29.370827999999999</v>
      </c>
      <c r="R9" s="258">
        <v>24.894093999999999</v>
      </c>
      <c r="S9" s="258">
        <v>27.427437999999999</v>
      </c>
      <c r="T9" s="258">
        <v>30.726721000000001</v>
      </c>
      <c r="U9" s="258">
        <v>36.165278999999998</v>
      </c>
      <c r="V9" s="258">
        <v>39.94847</v>
      </c>
      <c r="W9" s="258">
        <v>38.088659</v>
      </c>
      <c r="X9" s="258">
        <v>39.598267</v>
      </c>
      <c r="Y9" s="258">
        <v>38.690494999999999</v>
      </c>
      <c r="Z9" s="258">
        <v>36.478789999999996</v>
      </c>
      <c r="AA9" s="258">
        <v>37.41046</v>
      </c>
      <c r="AB9" s="258">
        <v>35.209305000000001</v>
      </c>
      <c r="AC9" s="258">
        <v>35.179845999999998</v>
      </c>
      <c r="AD9" s="258">
        <v>31.430582000000001</v>
      </c>
      <c r="AE9" s="258">
        <v>33.228937000000002</v>
      </c>
      <c r="AF9" s="258">
        <v>35.429513</v>
      </c>
      <c r="AG9" s="258">
        <v>36.857022999999998</v>
      </c>
      <c r="AH9" s="258">
        <v>41.314962999999999</v>
      </c>
      <c r="AI9" s="258">
        <v>36.813178999999998</v>
      </c>
      <c r="AJ9" s="258">
        <v>36.958508000000002</v>
      </c>
      <c r="AK9" s="258">
        <v>35.832306000000003</v>
      </c>
      <c r="AL9" s="258">
        <v>35.205561000000003</v>
      </c>
      <c r="AM9" s="258">
        <v>34.220039</v>
      </c>
      <c r="AN9" s="258">
        <v>33.279966000000002</v>
      </c>
      <c r="AO9" s="258">
        <v>36.170600999999998</v>
      </c>
      <c r="AP9" s="258">
        <v>30.363935999999999</v>
      </c>
      <c r="AQ9" s="258">
        <v>32.019362000000001</v>
      </c>
      <c r="AR9" s="258">
        <v>32.208449000000002</v>
      </c>
      <c r="AS9" s="258">
        <v>35.905003000000001</v>
      </c>
      <c r="AT9" s="258">
        <v>39.530565000000003</v>
      </c>
      <c r="AU9" s="258">
        <v>35.603507</v>
      </c>
      <c r="AV9" s="258">
        <v>36.358046999999999</v>
      </c>
      <c r="AW9" s="258">
        <v>34.659658</v>
      </c>
      <c r="AX9" s="258">
        <v>35.605885931000003</v>
      </c>
      <c r="AY9" s="346">
        <v>35.86748</v>
      </c>
      <c r="AZ9" s="346">
        <v>30.78801</v>
      </c>
      <c r="BA9" s="346">
        <v>32.132680000000001</v>
      </c>
      <c r="BB9" s="346">
        <v>24.0945</v>
      </c>
      <c r="BC9" s="346">
        <v>29.852989999999998</v>
      </c>
      <c r="BD9" s="346">
        <v>29.466000000000001</v>
      </c>
      <c r="BE9" s="346">
        <v>38.092140000000001</v>
      </c>
      <c r="BF9" s="346">
        <v>38.892749999999999</v>
      </c>
      <c r="BG9" s="346">
        <v>29.856200000000001</v>
      </c>
      <c r="BH9" s="346">
        <v>35.087600000000002</v>
      </c>
      <c r="BI9" s="346">
        <v>34.19858</v>
      </c>
      <c r="BJ9" s="346">
        <v>37.7958</v>
      </c>
      <c r="BK9" s="346">
        <v>36.462629999999997</v>
      </c>
      <c r="BL9" s="346">
        <v>31.412279999999999</v>
      </c>
      <c r="BM9" s="346">
        <v>31.298490000000001</v>
      </c>
      <c r="BN9" s="346">
        <v>21.739419999999999</v>
      </c>
      <c r="BO9" s="346">
        <v>27.57546</v>
      </c>
      <c r="BP9" s="346">
        <v>27.351680000000002</v>
      </c>
      <c r="BQ9" s="346">
        <v>34.633540000000004</v>
      </c>
      <c r="BR9" s="346">
        <v>34.961449999999999</v>
      </c>
      <c r="BS9" s="346">
        <v>27.578279999999999</v>
      </c>
      <c r="BT9" s="346">
        <v>32.484810000000003</v>
      </c>
      <c r="BU9" s="346">
        <v>31.566140000000001</v>
      </c>
      <c r="BV9" s="346">
        <v>34.328000000000003</v>
      </c>
    </row>
    <row r="10" spans="1:74" ht="11.1" customHeight="1" x14ac:dyDescent="0.2">
      <c r="A10" s="95" t="s">
        <v>217</v>
      </c>
      <c r="B10" s="199" t="s">
        <v>578</v>
      </c>
      <c r="C10" s="258">
        <v>7.6999999999999999E-2</v>
      </c>
      <c r="D10" s="258">
        <v>-0.76400000000000001</v>
      </c>
      <c r="E10" s="258">
        <v>-2.9000000000000001E-2</v>
      </c>
      <c r="F10" s="258">
        <v>-0.61599999999999999</v>
      </c>
      <c r="G10" s="258">
        <v>0.40899999999999997</v>
      </c>
      <c r="H10" s="258">
        <v>0.41799999999999998</v>
      </c>
      <c r="I10" s="258">
        <v>0.40600000000000003</v>
      </c>
      <c r="J10" s="258">
        <v>1.64</v>
      </c>
      <c r="K10" s="258">
        <v>1.1399999999999999</v>
      </c>
      <c r="L10" s="258">
        <v>-0.02</v>
      </c>
      <c r="M10" s="258">
        <v>-0.27600000000000002</v>
      </c>
      <c r="N10" s="258">
        <v>0.63800000000000001</v>
      </c>
      <c r="O10" s="258">
        <v>0.63500000000000001</v>
      </c>
      <c r="P10" s="258">
        <v>-2.1999999999999999E-2</v>
      </c>
      <c r="Q10" s="258">
        <v>5.0999999999999997E-2</v>
      </c>
      <c r="R10" s="258">
        <v>0.19600000000000001</v>
      </c>
      <c r="S10" s="258">
        <v>0.95799999999999996</v>
      </c>
      <c r="T10" s="258">
        <v>1.121</v>
      </c>
      <c r="U10" s="258">
        <v>1.5389999999999999</v>
      </c>
      <c r="V10" s="258">
        <v>2.2669999999999999</v>
      </c>
      <c r="W10" s="258">
        <v>1.8440000000000001</v>
      </c>
      <c r="X10" s="258">
        <v>0.85699999999999998</v>
      </c>
      <c r="Y10" s="258">
        <v>0.78</v>
      </c>
      <c r="Z10" s="258">
        <v>0.33600000000000002</v>
      </c>
      <c r="AA10" s="258">
        <v>0.33493000000000001</v>
      </c>
      <c r="AB10" s="258">
        <v>-0.19564999999999999</v>
      </c>
      <c r="AC10" s="258">
        <v>-2.0250000000000001E-2</v>
      </c>
      <c r="AD10" s="258">
        <v>2.052E-2</v>
      </c>
      <c r="AE10" s="258">
        <v>0.81972999999999996</v>
      </c>
      <c r="AF10" s="258">
        <v>0.91922999999999999</v>
      </c>
      <c r="AG10" s="258">
        <v>-2.0343433332999998</v>
      </c>
      <c r="AH10" s="258">
        <v>1.2391666667000001</v>
      </c>
      <c r="AI10" s="258">
        <v>0.79616666667000002</v>
      </c>
      <c r="AJ10" s="258">
        <v>-2.9833333332999999E-2</v>
      </c>
      <c r="AK10" s="258">
        <v>-0.24583333332999999</v>
      </c>
      <c r="AL10" s="258">
        <v>-0.29383333333</v>
      </c>
      <c r="AM10" s="258">
        <v>-0.77</v>
      </c>
      <c r="AN10" s="258">
        <v>-1.825</v>
      </c>
      <c r="AO10" s="258">
        <v>-0.18099999999999999</v>
      </c>
      <c r="AP10" s="258">
        <v>0.217</v>
      </c>
      <c r="AQ10" s="258">
        <v>1.4159999999999999</v>
      </c>
      <c r="AR10" s="258">
        <v>0.61799999999999999</v>
      </c>
      <c r="AS10" s="258">
        <v>-0.16700000000000001</v>
      </c>
      <c r="AT10" s="258">
        <v>2.117</v>
      </c>
      <c r="AU10" s="258">
        <v>-0.83899999999999997</v>
      </c>
      <c r="AV10" s="258">
        <v>-0.78481000000000001</v>
      </c>
      <c r="AW10" s="258">
        <v>0.70806999999999998</v>
      </c>
      <c r="AX10" s="258">
        <v>-0.58143999999999996</v>
      </c>
      <c r="AY10" s="346">
        <v>2.523145</v>
      </c>
      <c r="AZ10" s="346">
        <v>-1.726953</v>
      </c>
      <c r="BA10" s="346">
        <v>-0.17905599999999999</v>
      </c>
      <c r="BB10" s="346">
        <v>1.76529</v>
      </c>
      <c r="BC10" s="346">
        <v>-0.89185409999999998</v>
      </c>
      <c r="BD10" s="346">
        <v>0.2886879</v>
      </c>
      <c r="BE10" s="346">
        <v>-8.9187500000000003E-2</v>
      </c>
      <c r="BF10" s="346">
        <v>0.63115350000000003</v>
      </c>
      <c r="BG10" s="346">
        <v>0.3845751</v>
      </c>
      <c r="BH10" s="346">
        <v>-2.4485489999999999</v>
      </c>
      <c r="BI10" s="346">
        <v>-0.86348590000000003</v>
      </c>
      <c r="BJ10" s="346">
        <v>-0.1233327</v>
      </c>
      <c r="BK10" s="346">
        <v>0.72499199999999997</v>
      </c>
      <c r="BL10" s="346">
        <v>-1.6718900000000001</v>
      </c>
      <c r="BM10" s="346">
        <v>-0.1101736</v>
      </c>
      <c r="BN10" s="346">
        <v>1.7650380000000001</v>
      </c>
      <c r="BO10" s="346">
        <v>-0.88959920000000003</v>
      </c>
      <c r="BP10" s="346">
        <v>0.3333371</v>
      </c>
      <c r="BQ10" s="346">
        <v>-8.4253499999999995E-2</v>
      </c>
      <c r="BR10" s="346">
        <v>0.60013609999999995</v>
      </c>
      <c r="BS10" s="346">
        <v>0.34746680000000002</v>
      </c>
      <c r="BT10" s="346">
        <v>-2.486002</v>
      </c>
      <c r="BU10" s="346">
        <v>-0.88290519999999995</v>
      </c>
      <c r="BV10" s="346">
        <v>-0.24970239999999999</v>
      </c>
    </row>
    <row r="11" spans="1:74" ht="11.1" customHeight="1" x14ac:dyDescent="0.2">
      <c r="A11" s="93" t="s">
        <v>218</v>
      </c>
      <c r="B11" s="199" t="s">
        <v>579</v>
      </c>
      <c r="C11" s="258">
        <v>1.292689</v>
      </c>
      <c r="D11" s="258">
        <v>0.865707</v>
      </c>
      <c r="E11" s="258">
        <v>0.85041</v>
      </c>
      <c r="F11" s="258">
        <v>0.87896399999999997</v>
      </c>
      <c r="G11" s="258">
        <v>0.91949899999999996</v>
      </c>
      <c r="H11" s="258">
        <v>0.84150599999999998</v>
      </c>
      <c r="I11" s="258">
        <v>1.091037</v>
      </c>
      <c r="J11" s="258">
        <v>0.96981099999999998</v>
      </c>
      <c r="K11" s="258">
        <v>0.90366599999999997</v>
      </c>
      <c r="L11" s="258">
        <v>0.85449799999999998</v>
      </c>
      <c r="M11" s="258">
        <v>0.88168100000000005</v>
      </c>
      <c r="N11" s="258">
        <v>0.96854300000000004</v>
      </c>
      <c r="O11" s="258">
        <v>0.69317200000000001</v>
      </c>
      <c r="P11" s="258">
        <v>0.81884800000000002</v>
      </c>
      <c r="Q11" s="258">
        <v>1.185524</v>
      </c>
      <c r="R11" s="258">
        <v>0.74032200000000004</v>
      </c>
      <c r="S11" s="258">
        <v>0.91033299999999995</v>
      </c>
      <c r="T11" s="258">
        <v>0.64115299999999997</v>
      </c>
      <c r="U11" s="258">
        <v>0.99005900000000002</v>
      </c>
      <c r="V11" s="258">
        <v>0.94300799999999996</v>
      </c>
      <c r="W11" s="258">
        <v>0.80000899999999997</v>
      </c>
      <c r="X11" s="258">
        <v>0.76838099999999998</v>
      </c>
      <c r="Y11" s="258">
        <v>0.70643500000000004</v>
      </c>
      <c r="Z11" s="258">
        <v>0.64911399999999997</v>
      </c>
      <c r="AA11" s="258">
        <v>0.74309199999999997</v>
      </c>
      <c r="AB11" s="258">
        <v>0.61230099999999998</v>
      </c>
      <c r="AC11" s="258">
        <v>0.55966099999999996</v>
      </c>
      <c r="AD11" s="258">
        <v>0.492863</v>
      </c>
      <c r="AE11" s="258">
        <v>1.0531200000000001</v>
      </c>
      <c r="AF11" s="258">
        <v>0.65106699999999995</v>
      </c>
      <c r="AG11" s="258">
        <v>0.95627399999999996</v>
      </c>
      <c r="AH11" s="258">
        <v>0.83888600000000002</v>
      </c>
      <c r="AI11" s="258">
        <v>0.51282300000000003</v>
      </c>
      <c r="AJ11" s="258">
        <v>0.58159000000000005</v>
      </c>
      <c r="AK11" s="258">
        <v>0.36757600000000001</v>
      </c>
      <c r="AL11" s="258">
        <v>0.40791899999999998</v>
      </c>
      <c r="AM11" s="258">
        <v>0.49962600000000001</v>
      </c>
      <c r="AN11" s="258">
        <v>0.34919800000000001</v>
      </c>
      <c r="AO11" s="258">
        <v>0.51813799999999999</v>
      </c>
      <c r="AP11" s="258">
        <v>0.49401499999999998</v>
      </c>
      <c r="AQ11" s="258">
        <v>0.543771</v>
      </c>
      <c r="AR11" s="258">
        <v>0.50861400000000001</v>
      </c>
      <c r="AS11" s="258">
        <v>0.69199100000000002</v>
      </c>
      <c r="AT11" s="258">
        <v>0.48385499999999998</v>
      </c>
      <c r="AU11" s="258">
        <v>0.26286399999999999</v>
      </c>
      <c r="AV11" s="258">
        <v>0.30414999999999998</v>
      </c>
      <c r="AW11" s="258">
        <v>0.40119519999999997</v>
      </c>
      <c r="AX11" s="258">
        <v>0.63870090000000002</v>
      </c>
      <c r="AY11" s="346">
        <v>0.48513410000000001</v>
      </c>
      <c r="AZ11" s="346">
        <v>0.34023619999999999</v>
      </c>
      <c r="BA11" s="346">
        <v>0.40848440000000003</v>
      </c>
      <c r="BB11" s="346">
        <v>0.39680130000000002</v>
      </c>
      <c r="BC11" s="346">
        <v>0.47167369999999997</v>
      </c>
      <c r="BD11" s="346">
        <v>0.51418229999999998</v>
      </c>
      <c r="BE11" s="346">
        <v>0.59967579999999998</v>
      </c>
      <c r="BF11" s="346">
        <v>0.55182290000000001</v>
      </c>
      <c r="BG11" s="346">
        <v>0.5759843</v>
      </c>
      <c r="BH11" s="346">
        <v>0.57922459999999998</v>
      </c>
      <c r="BI11" s="346">
        <v>0.56152029999999997</v>
      </c>
      <c r="BJ11" s="346">
        <v>0.55439280000000002</v>
      </c>
      <c r="BK11" s="346">
        <v>0.44947229999999999</v>
      </c>
      <c r="BL11" s="346">
        <v>0.49909949999999997</v>
      </c>
      <c r="BM11" s="346">
        <v>0.4211029</v>
      </c>
      <c r="BN11" s="346">
        <v>0.43660339999999997</v>
      </c>
      <c r="BO11" s="346">
        <v>0.44837009999999999</v>
      </c>
      <c r="BP11" s="346">
        <v>0.53018359999999998</v>
      </c>
      <c r="BQ11" s="346">
        <v>0.60953369999999996</v>
      </c>
      <c r="BR11" s="346">
        <v>0.55699549999999998</v>
      </c>
      <c r="BS11" s="346">
        <v>0.57772429999999997</v>
      </c>
      <c r="BT11" s="346">
        <v>0.478993</v>
      </c>
      <c r="BU11" s="346">
        <v>0.40967979999999998</v>
      </c>
      <c r="BV11" s="346">
        <v>0.55162809999999995</v>
      </c>
    </row>
    <row r="12" spans="1:74" ht="11.1" customHeight="1" x14ac:dyDescent="0.2">
      <c r="A12" s="93" t="s">
        <v>219</v>
      </c>
      <c r="B12" s="199" t="s">
        <v>580</v>
      </c>
      <c r="C12" s="258">
        <v>7.8712689999999998</v>
      </c>
      <c r="D12" s="258">
        <v>6.495743</v>
      </c>
      <c r="E12" s="258">
        <v>7.6120390000000002</v>
      </c>
      <c r="F12" s="258">
        <v>7.2161689999999998</v>
      </c>
      <c r="G12" s="258">
        <v>6.7610799999999998</v>
      </c>
      <c r="H12" s="258">
        <v>5.7885520000000001</v>
      </c>
      <c r="I12" s="258">
        <v>5.1173840000000004</v>
      </c>
      <c r="J12" s="258">
        <v>6.4086720000000001</v>
      </c>
      <c r="K12" s="258">
        <v>5.3882459999999996</v>
      </c>
      <c r="L12" s="258">
        <v>5.7439840000000002</v>
      </c>
      <c r="M12" s="258">
        <v>4.7088530000000004</v>
      </c>
      <c r="N12" s="258">
        <v>4.8458969999999999</v>
      </c>
      <c r="O12" s="258">
        <v>4.4332520000000004</v>
      </c>
      <c r="P12" s="258">
        <v>4.5113630000000002</v>
      </c>
      <c r="Q12" s="258">
        <v>5.2084060000000001</v>
      </c>
      <c r="R12" s="258">
        <v>4.5832699999999997</v>
      </c>
      <c r="S12" s="258">
        <v>4.2086100000000002</v>
      </c>
      <c r="T12" s="258">
        <v>5.4315249999999997</v>
      </c>
      <c r="U12" s="258">
        <v>3.2758970000000001</v>
      </c>
      <c r="V12" s="258">
        <v>5.0031559999999997</v>
      </c>
      <c r="W12" s="258">
        <v>4.2728570000000001</v>
      </c>
      <c r="X12" s="258">
        <v>4.8629439999999997</v>
      </c>
      <c r="Y12" s="258">
        <v>6.5535009999999998</v>
      </c>
      <c r="Z12" s="258">
        <v>7.9262360000000003</v>
      </c>
      <c r="AA12" s="258">
        <v>7.3854649999999999</v>
      </c>
      <c r="AB12" s="258">
        <v>6.9083259999999997</v>
      </c>
      <c r="AC12" s="258">
        <v>8.0131139999999998</v>
      </c>
      <c r="AD12" s="258">
        <v>7.2364160000000002</v>
      </c>
      <c r="AE12" s="258">
        <v>7.2428109999999997</v>
      </c>
      <c r="AF12" s="258">
        <v>7.3171759999999999</v>
      </c>
      <c r="AG12" s="258">
        <v>7.177251</v>
      </c>
      <c r="AH12" s="258">
        <v>8.5731289999999998</v>
      </c>
      <c r="AI12" s="258">
        <v>8.8937369999999998</v>
      </c>
      <c r="AJ12" s="258">
        <v>9.1589869999999998</v>
      </c>
      <c r="AK12" s="258">
        <v>9.5521969999999996</v>
      </c>
      <c r="AL12" s="258">
        <v>9.4947759999999999</v>
      </c>
      <c r="AM12" s="258">
        <v>8.7722200000000008</v>
      </c>
      <c r="AN12" s="258">
        <v>9.0223569999999995</v>
      </c>
      <c r="AO12" s="258">
        <v>9.4261990000000004</v>
      </c>
      <c r="AP12" s="258">
        <v>11.092243</v>
      </c>
      <c r="AQ12" s="258">
        <v>9.6454360000000001</v>
      </c>
      <c r="AR12" s="258">
        <v>10.137928</v>
      </c>
      <c r="AS12" s="258">
        <v>9.5316050000000008</v>
      </c>
      <c r="AT12" s="258">
        <v>10.052433000000001</v>
      </c>
      <c r="AU12" s="258">
        <v>9.4826630000000005</v>
      </c>
      <c r="AV12" s="258">
        <v>10.681054</v>
      </c>
      <c r="AW12" s="258">
        <v>9.2788299999999992</v>
      </c>
      <c r="AX12" s="258">
        <v>8.9335120000000003</v>
      </c>
      <c r="AY12" s="346">
        <v>9.3460219999999996</v>
      </c>
      <c r="AZ12" s="346">
        <v>9.326219</v>
      </c>
      <c r="BA12" s="346">
        <v>8.8888400000000001</v>
      </c>
      <c r="BB12" s="346">
        <v>8.4915420000000008</v>
      </c>
      <c r="BC12" s="346">
        <v>8.4036589999999993</v>
      </c>
      <c r="BD12" s="346">
        <v>8.4790600000000005</v>
      </c>
      <c r="BE12" s="346">
        <v>8.1121449999999999</v>
      </c>
      <c r="BF12" s="346">
        <v>8.2679480000000005</v>
      </c>
      <c r="BG12" s="346">
        <v>8.3680330000000005</v>
      </c>
      <c r="BH12" s="346">
        <v>8.0620729999999998</v>
      </c>
      <c r="BI12" s="346">
        <v>8.0627709999999997</v>
      </c>
      <c r="BJ12" s="346">
        <v>8.5477050000000006</v>
      </c>
      <c r="BK12" s="346">
        <v>7.2227319999999997</v>
      </c>
      <c r="BL12" s="346">
        <v>7.9600010000000001</v>
      </c>
      <c r="BM12" s="346">
        <v>7.8179020000000001</v>
      </c>
      <c r="BN12" s="346">
        <v>7.8146000000000004</v>
      </c>
      <c r="BO12" s="346">
        <v>8.0847449999999998</v>
      </c>
      <c r="BP12" s="346">
        <v>8.0968579999999992</v>
      </c>
      <c r="BQ12" s="346">
        <v>7.8719739999999998</v>
      </c>
      <c r="BR12" s="346">
        <v>7.8758499999999998</v>
      </c>
      <c r="BS12" s="346">
        <v>7.9333090000000004</v>
      </c>
      <c r="BT12" s="346">
        <v>7.7278370000000001</v>
      </c>
      <c r="BU12" s="346">
        <v>7.6836989999999998</v>
      </c>
      <c r="BV12" s="346">
        <v>8.2923349999999996</v>
      </c>
    </row>
    <row r="13" spans="1:74" ht="11.1" customHeight="1" x14ac:dyDescent="0.2">
      <c r="A13" s="93" t="s">
        <v>220</v>
      </c>
      <c r="B13" s="200" t="s">
        <v>873</v>
      </c>
      <c r="C13" s="258">
        <v>4.977957</v>
      </c>
      <c r="D13" s="258">
        <v>3.2403580000000001</v>
      </c>
      <c r="E13" s="258">
        <v>5.2977720000000001</v>
      </c>
      <c r="F13" s="258">
        <v>4.2272230000000004</v>
      </c>
      <c r="G13" s="258">
        <v>4.5502209999999996</v>
      </c>
      <c r="H13" s="258">
        <v>3.9524210000000002</v>
      </c>
      <c r="I13" s="258">
        <v>2.9331659999999999</v>
      </c>
      <c r="J13" s="258">
        <v>3.9443519999999999</v>
      </c>
      <c r="K13" s="258">
        <v>3.4360740000000001</v>
      </c>
      <c r="L13" s="258">
        <v>3.4515349999999998</v>
      </c>
      <c r="M13" s="258">
        <v>2.8593250000000001</v>
      </c>
      <c r="N13" s="258">
        <v>3.1364550000000002</v>
      </c>
      <c r="O13" s="258">
        <v>3.0618609999999999</v>
      </c>
      <c r="P13" s="258">
        <v>3.4954900000000002</v>
      </c>
      <c r="Q13" s="258">
        <v>3.5958420000000002</v>
      </c>
      <c r="R13" s="258">
        <v>3.363178</v>
      </c>
      <c r="S13" s="258">
        <v>3.2752659999999998</v>
      </c>
      <c r="T13" s="258">
        <v>3.4229989999999999</v>
      </c>
      <c r="U13" s="258">
        <v>2.4252280000000002</v>
      </c>
      <c r="V13" s="258">
        <v>3.8229060000000001</v>
      </c>
      <c r="W13" s="258">
        <v>2.8277830000000002</v>
      </c>
      <c r="X13" s="258">
        <v>3.1570900000000002</v>
      </c>
      <c r="Y13" s="258">
        <v>3.8439380000000001</v>
      </c>
      <c r="Z13" s="258">
        <v>4.6386539999999998</v>
      </c>
      <c r="AA13" s="258">
        <v>4.315226</v>
      </c>
      <c r="AB13" s="258">
        <v>3.7764669999999998</v>
      </c>
      <c r="AC13" s="258">
        <v>4.0792520000000003</v>
      </c>
      <c r="AD13" s="258">
        <v>4.6110239999999996</v>
      </c>
      <c r="AE13" s="258">
        <v>4.5630990000000002</v>
      </c>
      <c r="AF13" s="258">
        <v>4.2766669999999998</v>
      </c>
      <c r="AG13" s="258">
        <v>4.2208490000000003</v>
      </c>
      <c r="AH13" s="258">
        <v>5.1889710000000004</v>
      </c>
      <c r="AI13" s="258">
        <v>5.4347409999999998</v>
      </c>
      <c r="AJ13" s="258">
        <v>4.6611219999999998</v>
      </c>
      <c r="AK13" s="258">
        <v>5.1046760000000004</v>
      </c>
      <c r="AL13" s="258">
        <v>5.0224719999999996</v>
      </c>
      <c r="AM13" s="258">
        <v>4.5720619999999998</v>
      </c>
      <c r="AN13" s="258">
        <v>5.3322390000000004</v>
      </c>
      <c r="AO13" s="258">
        <v>4.9704449999999998</v>
      </c>
      <c r="AP13" s="258">
        <v>5.8902669999999997</v>
      </c>
      <c r="AQ13" s="258">
        <v>5.5745570000000004</v>
      </c>
      <c r="AR13" s="258">
        <v>5.4803030000000001</v>
      </c>
      <c r="AS13" s="258">
        <v>4.762721</v>
      </c>
      <c r="AT13" s="258">
        <v>5.6725070000000004</v>
      </c>
      <c r="AU13" s="258">
        <v>4.0854860000000004</v>
      </c>
      <c r="AV13" s="258">
        <v>5.8357070000000002</v>
      </c>
      <c r="AW13" s="258">
        <v>4.8672019999999998</v>
      </c>
      <c r="AX13" s="258">
        <v>4.7760199999999999</v>
      </c>
      <c r="AY13" s="346">
        <v>4.5464140000000004</v>
      </c>
      <c r="AZ13" s="346">
        <v>4.7157479999999996</v>
      </c>
      <c r="BA13" s="346">
        <v>4.5006180000000002</v>
      </c>
      <c r="BB13" s="346">
        <v>4.2414940000000003</v>
      </c>
      <c r="BC13" s="346">
        <v>4.2001090000000003</v>
      </c>
      <c r="BD13" s="346">
        <v>4.4264190000000001</v>
      </c>
      <c r="BE13" s="346">
        <v>4.2472219999999998</v>
      </c>
      <c r="BF13" s="346">
        <v>4.4828200000000002</v>
      </c>
      <c r="BG13" s="346">
        <v>4.6182280000000002</v>
      </c>
      <c r="BH13" s="346">
        <v>4.4199229999999998</v>
      </c>
      <c r="BI13" s="346">
        <v>4.2229460000000003</v>
      </c>
      <c r="BJ13" s="346">
        <v>4.6707010000000002</v>
      </c>
      <c r="BK13" s="346">
        <v>3.750407</v>
      </c>
      <c r="BL13" s="346">
        <v>4.1506959999999999</v>
      </c>
      <c r="BM13" s="346">
        <v>4.1175389999999998</v>
      </c>
      <c r="BN13" s="346">
        <v>4.0108180000000004</v>
      </c>
      <c r="BO13" s="346">
        <v>4.1332719999999998</v>
      </c>
      <c r="BP13" s="346">
        <v>4.3753130000000002</v>
      </c>
      <c r="BQ13" s="346">
        <v>4.2598279999999997</v>
      </c>
      <c r="BR13" s="346">
        <v>4.4922579999999996</v>
      </c>
      <c r="BS13" s="346">
        <v>4.5650050000000002</v>
      </c>
      <c r="BT13" s="346">
        <v>4.3964350000000003</v>
      </c>
      <c r="BU13" s="346">
        <v>4.1323629999999998</v>
      </c>
      <c r="BV13" s="346">
        <v>4.6154299999999999</v>
      </c>
    </row>
    <row r="14" spans="1:74" ht="11.1" customHeight="1" x14ac:dyDescent="0.2">
      <c r="A14" s="93" t="s">
        <v>221</v>
      </c>
      <c r="B14" s="200" t="s">
        <v>874</v>
      </c>
      <c r="C14" s="258">
        <v>2.8933119999999999</v>
      </c>
      <c r="D14" s="258">
        <v>3.255385</v>
      </c>
      <c r="E14" s="258">
        <v>2.3142670000000001</v>
      </c>
      <c r="F14" s="258">
        <v>2.9889459999999999</v>
      </c>
      <c r="G14" s="258">
        <v>2.2108590000000001</v>
      </c>
      <c r="H14" s="258">
        <v>1.836131</v>
      </c>
      <c r="I14" s="258">
        <v>2.184218</v>
      </c>
      <c r="J14" s="258">
        <v>2.4643199999999998</v>
      </c>
      <c r="K14" s="258">
        <v>1.952172</v>
      </c>
      <c r="L14" s="258">
        <v>2.292449</v>
      </c>
      <c r="M14" s="258">
        <v>1.8495280000000001</v>
      </c>
      <c r="N14" s="258">
        <v>1.7094419999999999</v>
      </c>
      <c r="O14" s="258">
        <v>1.371391</v>
      </c>
      <c r="P14" s="258">
        <v>1.015873</v>
      </c>
      <c r="Q14" s="258">
        <v>1.6125640000000001</v>
      </c>
      <c r="R14" s="258">
        <v>1.220092</v>
      </c>
      <c r="S14" s="258">
        <v>0.93334399999999995</v>
      </c>
      <c r="T14" s="258">
        <v>2.0085259999999998</v>
      </c>
      <c r="U14" s="258">
        <v>0.85066900000000001</v>
      </c>
      <c r="V14" s="258">
        <v>1.18025</v>
      </c>
      <c r="W14" s="258">
        <v>1.445074</v>
      </c>
      <c r="X14" s="258">
        <v>1.705854</v>
      </c>
      <c r="Y14" s="258">
        <v>2.7095630000000002</v>
      </c>
      <c r="Z14" s="258">
        <v>3.287582</v>
      </c>
      <c r="AA14" s="258">
        <v>3.0702389999999999</v>
      </c>
      <c r="AB14" s="258">
        <v>3.1318589999999999</v>
      </c>
      <c r="AC14" s="258">
        <v>3.933862</v>
      </c>
      <c r="AD14" s="258">
        <v>2.6253920000000002</v>
      </c>
      <c r="AE14" s="258">
        <v>2.6797119999999999</v>
      </c>
      <c r="AF14" s="258">
        <v>3.0405090000000001</v>
      </c>
      <c r="AG14" s="258">
        <v>2.9564020000000002</v>
      </c>
      <c r="AH14" s="258">
        <v>3.3841580000000002</v>
      </c>
      <c r="AI14" s="258">
        <v>3.458996</v>
      </c>
      <c r="AJ14" s="258">
        <v>4.497865</v>
      </c>
      <c r="AK14" s="258">
        <v>4.4475210000000001</v>
      </c>
      <c r="AL14" s="258">
        <v>4.4723040000000003</v>
      </c>
      <c r="AM14" s="258">
        <v>4.2001580000000001</v>
      </c>
      <c r="AN14" s="258">
        <v>3.690118</v>
      </c>
      <c r="AO14" s="258">
        <v>4.4557539999999998</v>
      </c>
      <c r="AP14" s="258">
        <v>5.2019760000000002</v>
      </c>
      <c r="AQ14" s="258">
        <v>4.0708789999999997</v>
      </c>
      <c r="AR14" s="258">
        <v>4.6576250000000003</v>
      </c>
      <c r="AS14" s="258">
        <v>4.7688839999999999</v>
      </c>
      <c r="AT14" s="258">
        <v>4.3799260000000002</v>
      </c>
      <c r="AU14" s="258">
        <v>5.3971770000000001</v>
      </c>
      <c r="AV14" s="258">
        <v>4.8453470000000003</v>
      </c>
      <c r="AW14" s="258">
        <v>4.4116280000000003</v>
      </c>
      <c r="AX14" s="258">
        <v>4.1574920000000004</v>
      </c>
      <c r="AY14" s="346">
        <v>4.7996090000000002</v>
      </c>
      <c r="AZ14" s="346">
        <v>4.6104710000000004</v>
      </c>
      <c r="BA14" s="346">
        <v>4.3882219999999998</v>
      </c>
      <c r="BB14" s="346">
        <v>4.2500479999999996</v>
      </c>
      <c r="BC14" s="346">
        <v>4.2035499999999999</v>
      </c>
      <c r="BD14" s="346">
        <v>4.0526410000000004</v>
      </c>
      <c r="BE14" s="346">
        <v>3.8649230000000001</v>
      </c>
      <c r="BF14" s="346">
        <v>3.7851279999999998</v>
      </c>
      <c r="BG14" s="346">
        <v>3.7498049999999998</v>
      </c>
      <c r="BH14" s="346">
        <v>3.64215</v>
      </c>
      <c r="BI14" s="346">
        <v>3.839826</v>
      </c>
      <c r="BJ14" s="346">
        <v>3.8770030000000002</v>
      </c>
      <c r="BK14" s="346">
        <v>3.4723250000000001</v>
      </c>
      <c r="BL14" s="346">
        <v>3.8093050000000002</v>
      </c>
      <c r="BM14" s="346">
        <v>3.7003620000000002</v>
      </c>
      <c r="BN14" s="346">
        <v>3.8037809999999999</v>
      </c>
      <c r="BO14" s="346">
        <v>3.951473</v>
      </c>
      <c r="BP14" s="346">
        <v>3.7215449999999999</v>
      </c>
      <c r="BQ14" s="346">
        <v>3.6121460000000001</v>
      </c>
      <c r="BR14" s="346">
        <v>3.3835920000000002</v>
      </c>
      <c r="BS14" s="346">
        <v>3.368303</v>
      </c>
      <c r="BT14" s="346">
        <v>3.3314020000000002</v>
      </c>
      <c r="BU14" s="346">
        <v>3.5513370000000002</v>
      </c>
      <c r="BV14" s="346">
        <v>3.6769050000000001</v>
      </c>
    </row>
    <row r="15" spans="1:74" ht="11.1" customHeight="1" x14ac:dyDescent="0.2">
      <c r="A15" s="93" t="s">
        <v>222</v>
      </c>
      <c r="B15" s="199" t="s">
        <v>557</v>
      </c>
      <c r="C15" s="258">
        <v>80.095325000000003</v>
      </c>
      <c r="D15" s="258">
        <v>65.856662</v>
      </c>
      <c r="E15" s="258">
        <v>74.685553999999996</v>
      </c>
      <c r="F15" s="258">
        <v>68.255425000000002</v>
      </c>
      <c r="G15" s="258">
        <v>64.981976000000003</v>
      </c>
      <c r="H15" s="258">
        <v>62.404319000000001</v>
      </c>
      <c r="I15" s="258">
        <v>72.855869999999996</v>
      </c>
      <c r="J15" s="258">
        <v>78.824561000000003</v>
      </c>
      <c r="K15" s="258">
        <v>74.379159999999999</v>
      </c>
      <c r="L15" s="258">
        <v>70.752887999999999</v>
      </c>
      <c r="M15" s="258">
        <v>64.470735000000005</v>
      </c>
      <c r="N15" s="258">
        <v>59.761211000000003</v>
      </c>
      <c r="O15" s="258">
        <v>57.463634999999996</v>
      </c>
      <c r="P15" s="258">
        <v>53.613990999999999</v>
      </c>
      <c r="Q15" s="258">
        <v>51.356006000000001</v>
      </c>
      <c r="R15" s="258">
        <v>44.569406999999998</v>
      </c>
      <c r="S15" s="258">
        <v>50.782800000000002</v>
      </c>
      <c r="T15" s="258">
        <v>55.843969000000001</v>
      </c>
      <c r="U15" s="258">
        <v>61.036976000000003</v>
      </c>
      <c r="V15" s="258">
        <v>66.453850000000003</v>
      </c>
      <c r="W15" s="258">
        <v>63.440868999999999</v>
      </c>
      <c r="X15" s="258">
        <v>65.487667999999999</v>
      </c>
      <c r="Y15" s="258">
        <v>62.082686000000002</v>
      </c>
      <c r="Z15" s="258">
        <v>56.369982</v>
      </c>
      <c r="AA15" s="258">
        <v>62.106943000000001</v>
      </c>
      <c r="AB15" s="258">
        <v>57.897356000000002</v>
      </c>
      <c r="AC15" s="258">
        <v>56.861345</v>
      </c>
      <c r="AD15" s="258">
        <v>52.03069</v>
      </c>
      <c r="AE15" s="258">
        <v>56.745452999999998</v>
      </c>
      <c r="AF15" s="258">
        <v>60.482107999999997</v>
      </c>
      <c r="AG15" s="258">
        <v>54.711043666999998</v>
      </c>
      <c r="AH15" s="258">
        <v>64.087253666999999</v>
      </c>
      <c r="AI15" s="258">
        <v>55.306720667</v>
      </c>
      <c r="AJ15" s="258">
        <v>57.760377667</v>
      </c>
      <c r="AK15" s="258">
        <v>54.914778667</v>
      </c>
      <c r="AL15" s="258">
        <v>53.839074666999998</v>
      </c>
      <c r="AM15" s="258">
        <v>52.894089000000001</v>
      </c>
      <c r="AN15" s="258">
        <v>49.736983000000002</v>
      </c>
      <c r="AO15" s="258">
        <v>56.378081000000002</v>
      </c>
      <c r="AP15" s="258">
        <v>47.650886</v>
      </c>
      <c r="AQ15" s="258">
        <v>53.510309999999997</v>
      </c>
      <c r="AR15" s="258">
        <v>52.546058000000002</v>
      </c>
      <c r="AS15" s="258">
        <v>53.938631999999998</v>
      </c>
      <c r="AT15" s="258">
        <v>61.84966</v>
      </c>
      <c r="AU15" s="258">
        <v>52.357894999999999</v>
      </c>
      <c r="AV15" s="258">
        <v>54.192672999999999</v>
      </c>
      <c r="AW15" s="258">
        <v>54.094445999999998</v>
      </c>
      <c r="AX15" s="258">
        <v>55.191915041999998</v>
      </c>
      <c r="AY15" s="346">
        <v>61.444220000000001</v>
      </c>
      <c r="AZ15" s="346">
        <v>49.341009999999997</v>
      </c>
      <c r="BA15" s="346">
        <v>54.277619999999999</v>
      </c>
      <c r="BB15" s="346">
        <v>41.432969999999997</v>
      </c>
      <c r="BC15" s="346">
        <v>47.540790000000001</v>
      </c>
      <c r="BD15" s="346">
        <v>47.365870000000001</v>
      </c>
      <c r="BE15" s="346">
        <v>59.952820000000003</v>
      </c>
      <c r="BF15" s="346">
        <v>60.870100000000001</v>
      </c>
      <c r="BG15" s="346">
        <v>46.837699999999998</v>
      </c>
      <c r="BH15" s="346">
        <v>52.87106</v>
      </c>
      <c r="BI15" s="346">
        <v>54.060899999999997</v>
      </c>
      <c r="BJ15" s="346">
        <v>56.409350000000003</v>
      </c>
      <c r="BK15" s="346">
        <v>58.704799999999999</v>
      </c>
      <c r="BL15" s="346">
        <v>49.364710000000002</v>
      </c>
      <c r="BM15" s="346">
        <v>50.959969999999998</v>
      </c>
      <c r="BN15" s="346">
        <v>37.664610000000003</v>
      </c>
      <c r="BO15" s="346">
        <v>43.311480000000003</v>
      </c>
      <c r="BP15" s="346">
        <v>42.709739999999996</v>
      </c>
      <c r="BQ15" s="346">
        <v>54.489280000000001</v>
      </c>
      <c r="BR15" s="346">
        <v>55.748820000000002</v>
      </c>
      <c r="BS15" s="346">
        <v>43.521560000000001</v>
      </c>
      <c r="BT15" s="346">
        <v>48.936889999999998</v>
      </c>
      <c r="BU15" s="346">
        <v>50.204770000000003</v>
      </c>
      <c r="BV15" s="346">
        <v>53.106160000000003</v>
      </c>
    </row>
    <row r="16" spans="1:74" ht="11.1" customHeight="1" x14ac:dyDescent="0.2">
      <c r="A16" s="90"/>
      <c r="B16" s="94"/>
      <c r="C16" s="267"/>
      <c r="D16" s="267"/>
      <c r="E16" s="267"/>
      <c r="F16" s="267"/>
      <c r="G16" s="267"/>
      <c r="H16" s="267"/>
      <c r="I16" s="267"/>
      <c r="J16" s="267"/>
      <c r="K16" s="267"/>
      <c r="L16" s="267"/>
      <c r="M16" s="267"/>
      <c r="N16" s="267"/>
      <c r="O16" s="267"/>
      <c r="P16" s="267"/>
      <c r="Q16" s="267"/>
      <c r="R16" s="267"/>
      <c r="S16" s="267"/>
      <c r="T16" s="267"/>
      <c r="U16" s="267"/>
      <c r="V16" s="267"/>
      <c r="W16" s="267"/>
      <c r="X16" s="267"/>
      <c r="Y16" s="267"/>
      <c r="Z16" s="267"/>
      <c r="AA16" s="267"/>
      <c r="AB16" s="267"/>
      <c r="AC16" s="267"/>
      <c r="AD16" s="267"/>
      <c r="AE16" s="267"/>
      <c r="AF16" s="267"/>
      <c r="AG16" s="267"/>
      <c r="AH16" s="267"/>
      <c r="AI16" s="267"/>
      <c r="AJ16" s="267"/>
      <c r="AK16" s="267"/>
      <c r="AL16" s="267"/>
      <c r="AM16" s="267"/>
      <c r="AN16" s="267"/>
      <c r="AO16" s="267"/>
      <c r="AP16" s="267"/>
      <c r="AQ16" s="267"/>
      <c r="AR16" s="267"/>
      <c r="AS16" s="267"/>
      <c r="AT16" s="267"/>
      <c r="AU16" s="267"/>
      <c r="AV16" s="267"/>
      <c r="AW16" s="267"/>
      <c r="AX16" s="267"/>
      <c r="AY16" s="381"/>
      <c r="AZ16" s="381"/>
      <c r="BA16" s="381"/>
      <c r="BB16" s="381"/>
      <c r="BC16" s="381"/>
      <c r="BD16" s="381"/>
      <c r="BE16" s="381"/>
      <c r="BF16" s="381"/>
      <c r="BG16" s="381"/>
      <c r="BH16" s="381"/>
      <c r="BI16" s="381"/>
      <c r="BJ16" s="381"/>
      <c r="BK16" s="381"/>
      <c r="BL16" s="381"/>
      <c r="BM16" s="381"/>
      <c r="BN16" s="381"/>
      <c r="BO16" s="381"/>
      <c r="BP16" s="381"/>
      <c r="BQ16" s="381"/>
      <c r="BR16" s="381"/>
      <c r="BS16" s="381"/>
      <c r="BT16" s="381"/>
      <c r="BU16" s="381"/>
      <c r="BV16" s="381"/>
    </row>
    <row r="17" spans="1:74" ht="11.1" customHeight="1" x14ac:dyDescent="0.2">
      <c r="A17" s="95" t="s">
        <v>223</v>
      </c>
      <c r="B17" s="199" t="s">
        <v>581</v>
      </c>
      <c r="C17" s="258">
        <v>-2.466879</v>
      </c>
      <c r="D17" s="258">
        <v>5.6925369999999997</v>
      </c>
      <c r="E17" s="258">
        <v>-4.9011659999999999</v>
      </c>
      <c r="F17" s="258">
        <v>-12.954995</v>
      </c>
      <c r="G17" s="258">
        <v>-5.98421</v>
      </c>
      <c r="H17" s="258">
        <v>6.1344539999999999</v>
      </c>
      <c r="I17" s="258">
        <v>8.2322089999999992</v>
      </c>
      <c r="J17" s="258">
        <v>1.71991</v>
      </c>
      <c r="K17" s="258">
        <v>-6.4230749999999999</v>
      </c>
      <c r="L17" s="258">
        <v>-13.25807</v>
      </c>
      <c r="M17" s="258">
        <v>-12.785287</v>
      </c>
      <c r="N17" s="258">
        <v>-6.7321679999999997</v>
      </c>
      <c r="O17" s="258">
        <v>8.6150369999999992</v>
      </c>
      <c r="P17" s="258">
        <v>0.40947299999999998</v>
      </c>
      <c r="Q17" s="258">
        <v>-4.2190700000000003</v>
      </c>
      <c r="R17" s="258">
        <v>-1.556351</v>
      </c>
      <c r="S17" s="258">
        <v>0.84440899999999997</v>
      </c>
      <c r="T17" s="258">
        <v>10.40658</v>
      </c>
      <c r="U17" s="258">
        <v>14.042128</v>
      </c>
      <c r="V17" s="258">
        <v>9.2846960000000003</v>
      </c>
      <c r="W17" s="258">
        <v>2.4155259999999998</v>
      </c>
      <c r="X17" s="258">
        <v>-4.339054</v>
      </c>
      <c r="Y17" s="258">
        <v>-9.3180019999999999</v>
      </c>
      <c r="Z17" s="258">
        <v>8.2938410000000005</v>
      </c>
      <c r="AA17" s="258">
        <v>6.0325249999999997</v>
      </c>
      <c r="AB17" s="258">
        <v>-4.0495729999999996</v>
      </c>
      <c r="AC17" s="258">
        <v>-1.0762670000000001</v>
      </c>
      <c r="AD17" s="258">
        <v>-2.218642</v>
      </c>
      <c r="AE17" s="258">
        <v>1.2974509999999999</v>
      </c>
      <c r="AF17" s="258">
        <v>4.431063</v>
      </c>
      <c r="AG17" s="258">
        <v>12.122949999999999</v>
      </c>
      <c r="AH17" s="258">
        <v>4.5278970000000003</v>
      </c>
      <c r="AI17" s="258">
        <v>1.5533349999999999</v>
      </c>
      <c r="AJ17" s="258">
        <v>-1.8184549999999999</v>
      </c>
      <c r="AK17" s="258">
        <v>-1.8886540000000001</v>
      </c>
      <c r="AL17" s="258">
        <v>5.8097529999999997</v>
      </c>
      <c r="AM17" s="258">
        <v>14.373517</v>
      </c>
      <c r="AN17" s="258">
        <v>2.8531710000000001</v>
      </c>
      <c r="AO17" s="258">
        <v>-5.3511129999999998</v>
      </c>
      <c r="AP17" s="258">
        <v>-2.5851039999999998</v>
      </c>
      <c r="AQ17" s="258">
        <v>0.57237300000000002</v>
      </c>
      <c r="AR17" s="258">
        <v>6.8877959999999998</v>
      </c>
      <c r="AS17" s="258">
        <v>10.610144</v>
      </c>
      <c r="AT17" s="258">
        <v>6.4868680669999996</v>
      </c>
      <c r="AU17" s="258">
        <v>3.3137953329999998</v>
      </c>
      <c r="AV17" s="258">
        <v>-4.4583209999999998</v>
      </c>
      <c r="AW17" s="258">
        <v>-3.5849186</v>
      </c>
      <c r="AX17" s="258">
        <v>1.0697056</v>
      </c>
      <c r="AY17" s="346">
        <v>4.6174790000000003</v>
      </c>
      <c r="AZ17" s="346">
        <v>2.680609</v>
      </c>
      <c r="BA17" s="346">
        <v>-5.9314030000000004</v>
      </c>
      <c r="BB17" s="346">
        <v>-1.195155</v>
      </c>
      <c r="BC17" s="346">
        <v>-2.0042849999999999</v>
      </c>
      <c r="BD17" s="346">
        <v>4.6178489999999996</v>
      </c>
      <c r="BE17" s="346">
        <v>1.035496</v>
      </c>
      <c r="BF17" s="346">
        <v>1.531701</v>
      </c>
      <c r="BG17" s="346">
        <v>1.2679689999999999</v>
      </c>
      <c r="BH17" s="346">
        <v>-5.1418359999999996</v>
      </c>
      <c r="BI17" s="346">
        <v>-5.0375740000000002</v>
      </c>
      <c r="BJ17" s="346">
        <v>1.77121</v>
      </c>
      <c r="BK17" s="346">
        <v>4.0914520000000003</v>
      </c>
      <c r="BL17" s="346">
        <v>2.49261</v>
      </c>
      <c r="BM17" s="346">
        <v>-6.0430029999999997</v>
      </c>
      <c r="BN17" s="346">
        <v>-1.112843</v>
      </c>
      <c r="BO17" s="346">
        <v>-1.926517</v>
      </c>
      <c r="BP17" s="346">
        <v>4.691052</v>
      </c>
      <c r="BQ17" s="346">
        <v>2.3552279999999999</v>
      </c>
      <c r="BR17" s="346">
        <v>2.5482420000000001</v>
      </c>
      <c r="BS17" s="346">
        <v>0.78207899999999997</v>
      </c>
      <c r="BT17" s="346">
        <v>-5.3311520000000003</v>
      </c>
      <c r="BU17" s="346">
        <v>-5.479425</v>
      </c>
      <c r="BV17" s="346">
        <v>1.3268819999999999</v>
      </c>
    </row>
    <row r="18" spans="1:74" ht="11.1" customHeight="1" x14ac:dyDescent="0.2">
      <c r="A18" s="95" t="s">
        <v>224</v>
      </c>
      <c r="B18" s="199" t="s">
        <v>145</v>
      </c>
      <c r="C18" s="258">
        <v>1.0651029910000001</v>
      </c>
      <c r="D18" s="258">
        <v>1.0014620000000001</v>
      </c>
      <c r="E18" s="258">
        <v>0.75455698800000004</v>
      </c>
      <c r="F18" s="258">
        <v>0.580044</v>
      </c>
      <c r="G18" s="258">
        <v>0.75619800400000003</v>
      </c>
      <c r="H18" s="258">
        <v>0.87241899000000001</v>
      </c>
      <c r="I18" s="258">
        <v>0.88343899199999998</v>
      </c>
      <c r="J18" s="258">
        <v>0.95419298900000005</v>
      </c>
      <c r="K18" s="258">
        <v>0.88464299999999996</v>
      </c>
      <c r="L18" s="258">
        <v>0.54359200600000002</v>
      </c>
      <c r="M18" s="258">
        <v>0.84007100999999995</v>
      </c>
      <c r="N18" s="258">
        <v>0.83358100999999996</v>
      </c>
      <c r="O18" s="258">
        <v>1.0772720099999999</v>
      </c>
      <c r="P18" s="258">
        <v>0.93405801300000002</v>
      </c>
      <c r="Q18" s="258">
        <v>0.817734988</v>
      </c>
      <c r="R18" s="258">
        <v>0.64196001000000003</v>
      </c>
      <c r="S18" s="258">
        <v>0.70618099199999995</v>
      </c>
      <c r="T18" s="258">
        <v>0.82567299000000005</v>
      </c>
      <c r="U18" s="258">
        <v>1.049962002</v>
      </c>
      <c r="V18" s="258">
        <v>1.06392899</v>
      </c>
      <c r="W18" s="258">
        <v>0.76589001000000001</v>
      </c>
      <c r="X18" s="258">
        <v>0.540818994</v>
      </c>
      <c r="Y18" s="258">
        <v>0.70544099999999998</v>
      </c>
      <c r="Z18" s="258">
        <v>1.009484</v>
      </c>
      <c r="AA18" s="258">
        <v>1.026588002</v>
      </c>
      <c r="AB18" s="258">
        <v>0.91623699999999997</v>
      </c>
      <c r="AC18" s="258">
        <v>0.97541500000000003</v>
      </c>
      <c r="AD18" s="258">
        <v>0.65110299000000005</v>
      </c>
      <c r="AE18" s="258">
        <v>0.69570401500000001</v>
      </c>
      <c r="AF18" s="258">
        <v>0.77656499999999995</v>
      </c>
      <c r="AG18" s="258">
        <v>0.90704198899999999</v>
      </c>
      <c r="AH18" s="258">
        <v>0.90087900300000001</v>
      </c>
      <c r="AI18" s="258">
        <v>0.80119598999999997</v>
      </c>
      <c r="AJ18" s="258">
        <v>0.62979398499999995</v>
      </c>
      <c r="AK18" s="258">
        <v>0.66831600000000002</v>
      </c>
      <c r="AL18" s="258">
        <v>1.0026099980000001</v>
      </c>
      <c r="AM18" s="258">
        <v>1.012910988</v>
      </c>
      <c r="AN18" s="258">
        <v>0.83438401200000001</v>
      </c>
      <c r="AO18" s="258">
        <v>0.90895000800000003</v>
      </c>
      <c r="AP18" s="258">
        <v>0.71354399999999996</v>
      </c>
      <c r="AQ18" s="258">
        <v>0.77074800899999996</v>
      </c>
      <c r="AR18" s="258">
        <v>0.78920999999999997</v>
      </c>
      <c r="AS18" s="258">
        <v>0.855215104</v>
      </c>
      <c r="AT18" s="258">
        <v>0.855215104</v>
      </c>
      <c r="AU18" s="258">
        <v>0.88156979999999996</v>
      </c>
      <c r="AV18" s="258">
        <v>0.79064025000000004</v>
      </c>
      <c r="AW18" s="258">
        <v>0.79064025000000004</v>
      </c>
      <c r="AX18" s="258">
        <v>0.79064025000000004</v>
      </c>
      <c r="AY18" s="346">
        <v>0.76963899999999996</v>
      </c>
      <c r="AZ18" s="346">
        <v>0.76963899999999996</v>
      </c>
      <c r="BA18" s="346">
        <v>0.76963899999999996</v>
      </c>
      <c r="BB18" s="346">
        <v>0.76963899999999996</v>
      </c>
      <c r="BC18" s="346">
        <v>0.76963899999999996</v>
      </c>
      <c r="BD18" s="346">
        <v>0.76963899999999996</v>
      </c>
      <c r="BE18" s="346">
        <v>0.76963899999999996</v>
      </c>
      <c r="BF18" s="346">
        <v>0.76963899999999996</v>
      </c>
      <c r="BG18" s="346">
        <v>0.76963899999999996</v>
      </c>
      <c r="BH18" s="346">
        <v>0.76963899999999996</v>
      </c>
      <c r="BI18" s="346">
        <v>0.76963899999999996</v>
      </c>
      <c r="BJ18" s="346">
        <v>0.76963899999999996</v>
      </c>
      <c r="BK18" s="346">
        <v>0.75488889999999997</v>
      </c>
      <c r="BL18" s="346">
        <v>0.75488889999999997</v>
      </c>
      <c r="BM18" s="346">
        <v>0.75488889999999997</v>
      </c>
      <c r="BN18" s="346">
        <v>0.75488889999999997</v>
      </c>
      <c r="BO18" s="346">
        <v>0.75488889999999997</v>
      </c>
      <c r="BP18" s="346">
        <v>0.75488889999999997</v>
      </c>
      <c r="BQ18" s="346">
        <v>0.75488889999999997</v>
      </c>
      <c r="BR18" s="346">
        <v>0.75488889999999997</v>
      </c>
      <c r="BS18" s="346">
        <v>0.75488889999999997</v>
      </c>
      <c r="BT18" s="346">
        <v>0.75488889999999997</v>
      </c>
      <c r="BU18" s="346">
        <v>0.75488889999999997</v>
      </c>
      <c r="BV18" s="346">
        <v>0.75488889999999997</v>
      </c>
    </row>
    <row r="19" spans="1:74" ht="11.1" customHeight="1" x14ac:dyDescent="0.2">
      <c r="A19" s="93" t="s">
        <v>225</v>
      </c>
      <c r="B19" s="199" t="s">
        <v>558</v>
      </c>
      <c r="C19" s="258">
        <v>78.693548991</v>
      </c>
      <c r="D19" s="258">
        <v>72.550661000000005</v>
      </c>
      <c r="E19" s="258">
        <v>70.538944987999997</v>
      </c>
      <c r="F19" s="258">
        <v>55.880474</v>
      </c>
      <c r="G19" s="258">
        <v>59.753964003999997</v>
      </c>
      <c r="H19" s="258">
        <v>69.411191990000006</v>
      </c>
      <c r="I19" s="258">
        <v>81.971517992000003</v>
      </c>
      <c r="J19" s="258">
        <v>81.498663988999994</v>
      </c>
      <c r="K19" s="258">
        <v>68.840727999999999</v>
      </c>
      <c r="L19" s="258">
        <v>58.038410005999999</v>
      </c>
      <c r="M19" s="258">
        <v>52.525519009999996</v>
      </c>
      <c r="N19" s="258">
        <v>53.862624009999998</v>
      </c>
      <c r="O19" s="258">
        <v>67.155944009999999</v>
      </c>
      <c r="P19" s="258">
        <v>54.957522013000002</v>
      </c>
      <c r="Q19" s="258">
        <v>47.954670987999997</v>
      </c>
      <c r="R19" s="258">
        <v>43.655016009999997</v>
      </c>
      <c r="S19" s="258">
        <v>52.333389992000001</v>
      </c>
      <c r="T19" s="258">
        <v>67.076221989999993</v>
      </c>
      <c r="U19" s="258">
        <v>76.129066002000002</v>
      </c>
      <c r="V19" s="258">
        <v>76.802474989999993</v>
      </c>
      <c r="W19" s="258">
        <v>66.622285009999999</v>
      </c>
      <c r="X19" s="258">
        <v>61.689432994000001</v>
      </c>
      <c r="Y19" s="258">
        <v>53.470125000000003</v>
      </c>
      <c r="Z19" s="258">
        <v>65.673306999999994</v>
      </c>
      <c r="AA19" s="258">
        <v>69.166056002000005</v>
      </c>
      <c r="AB19" s="258">
        <v>54.764020000000002</v>
      </c>
      <c r="AC19" s="258">
        <v>56.760492999999997</v>
      </c>
      <c r="AD19" s="258">
        <v>50.463150990000003</v>
      </c>
      <c r="AE19" s="258">
        <v>58.738608014999997</v>
      </c>
      <c r="AF19" s="258">
        <v>65.689735999999996</v>
      </c>
      <c r="AG19" s="258">
        <v>67.741035655999994</v>
      </c>
      <c r="AH19" s="258">
        <v>69.516029669999995</v>
      </c>
      <c r="AI19" s="258">
        <v>57.661251657000001</v>
      </c>
      <c r="AJ19" s="258">
        <v>56.571716651999999</v>
      </c>
      <c r="AK19" s="258">
        <v>53.694440667000002</v>
      </c>
      <c r="AL19" s="258">
        <v>60.651437665000003</v>
      </c>
      <c r="AM19" s="258">
        <v>68.280516988000002</v>
      </c>
      <c r="AN19" s="258">
        <v>53.424538011999999</v>
      </c>
      <c r="AO19" s="258">
        <v>51.935918008000002</v>
      </c>
      <c r="AP19" s="258">
        <v>45.779325999999998</v>
      </c>
      <c r="AQ19" s="258">
        <v>54.853431008999998</v>
      </c>
      <c r="AR19" s="258">
        <v>60.223064000000001</v>
      </c>
      <c r="AS19" s="258">
        <v>65.403991103999999</v>
      </c>
      <c r="AT19" s="258">
        <v>69.191743170999999</v>
      </c>
      <c r="AU19" s="258">
        <v>56.553260133000002</v>
      </c>
      <c r="AV19" s="258">
        <v>50.524992249999997</v>
      </c>
      <c r="AW19" s="258">
        <v>51.300167649999999</v>
      </c>
      <c r="AX19" s="258">
        <v>57.052260892</v>
      </c>
      <c r="AY19" s="346">
        <v>66.831339999999997</v>
      </c>
      <c r="AZ19" s="346">
        <v>52.791260000000001</v>
      </c>
      <c r="BA19" s="346">
        <v>49.115859999999998</v>
      </c>
      <c r="BB19" s="346">
        <v>41.007449999999999</v>
      </c>
      <c r="BC19" s="346">
        <v>46.306150000000002</v>
      </c>
      <c r="BD19" s="346">
        <v>52.753360000000001</v>
      </c>
      <c r="BE19" s="346">
        <v>61.757950000000001</v>
      </c>
      <c r="BF19" s="346">
        <v>63.171439999999997</v>
      </c>
      <c r="BG19" s="346">
        <v>48.875300000000003</v>
      </c>
      <c r="BH19" s="346">
        <v>48.498869999999997</v>
      </c>
      <c r="BI19" s="346">
        <v>49.792960000000001</v>
      </c>
      <c r="BJ19" s="346">
        <v>58.950200000000002</v>
      </c>
      <c r="BK19" s="346">
        <v>63.551139999999997</v>
      </c>
      <c r="BL19" s="346">
        <v>52.612209999999997</v>
      </c>
      <c r="BM19" s="346">
        <v>45.671860000000002</v>
      </c>
      <c r="BN19" s="346">
        <v>37.306649999999998</v>
      </c>
      <c r="BO19" s="346">
        <v>42.139859999999999</v>
      </c>
      <c r="BP19" s="346">
        <v>48.155679999999997</v>
      </c>
      <c r="BQ19" s="346">
        <v>57.599400000000003</v>
      </c>
      <c r="BR19" s="346">
        <v>59.051949999999998</v>
      </c>
      <c r="BS19" s="346">
        <v>45.058529999999998</v>
      </c>
      <c r="BT19" s="346">
        <v>44.360619999999997</v>
      </c>
      <c r="BU19" s="346">
        <v>45.480229999999999</v>
      </c>
      <c r="BV19" s="346">
        <v>55.187930000000001</v>
      </c>
    </row>
    <row r="20" spans="1:74" ht="11.1" customHeight="1" x14ac:dyDescent="0.2">
      <c r="A20" s="90"/>
      <c r="B20" s="94"/>
      <c r="C20" s="267"/>
      <c r="D20" s="267"/>
      <c r="E20" s="267"/>
      <c r="F20" s="267"/>
      <c r="G20" s="267"/>
      <c r="H20" s="267"/>
      <c r="I20" s="267"/>
      <c r="J20" s="267"/>
      <c r="K20" s="267"/>
      <c r="L20" s="267"/>
      <c r="M20" s="267"/>
      <c r="N20" s="267"/>
      <c r="O20" s="267"/>
      <c r="P20" s="267"/>
      <c r="Q20" s="267"/>
      <c r="R20" s="267"/>
      <c r="S20" s="267"/>
      <c r="T20" s="267"/>
      <c r="U20" s="267"/>
      <c r="V20" s="267"/>
      <c r="W20" s="267"/>
      <c r="X20" s="267"/>
      <c r="Y20" s="267"/>
      <c r="Z20" s="267"/>
      <c r="AA20" s="267"/>
      <c r="AB20" s="267"/>
      <c r="AC20" s="267"/>
      <c r="AD20" s="267"/>
      <c r="AE20" s="267"/>
      <c r="AF20" s="267"/>
      <c r="AG20" s="267"/>
      <c r="AH20" s="267"/>
      <c r="AI20" s="267"/>
      <c r="AJ20" s="267"/>
      <c r="AK20" s="267"/>
      <c r="AL20" s="267"/>
      <c r="AM20" s="267"/>
      <c r="AN20" s="267"/>
      <c r="AO20" s="267"/>
      <c r="AP20" s="267"/>
      <c r="AQ20" s="267"/>
      <c r="AR20" s="267"/>
      <c r="AS20" s="267"/>
      <c r="AT20" s="267"/>
      <c r="AU20" s="267"/>
      <c r="AV20" s="267"/>
      <c r="AW20" s="267"/>
      <c r="AX20" s="267"/>
      <c r="AY20" s="381"/>
      <c r="AZ20" s="381"/>
      <c r="BA20" s="381"/>
      <c r="BB20" s="381"/>
      <c r="BC20" s="381"/>
      <c r="BD20" s="381"/>
      <c r="BE20" s="381"/>
      <c r="BF20" s="381"/>
      <c r="BG20" s="381"/>
      <c r="BH20" s="381"/>
      <c r="BI20" s="381"/>
      <c r="BJ20" s="381"/>
      <c r="BK20" s="381"/>
      <c r="BL20" s="381"/>
      <c r="BM20" s="381"/>
      <c r="BN20" s="381"/>
      <c r="BO20" s="381"/>
      <c r="BP20" s="381"/>
      <c r="BQ20" s="381"/>
      <c r="BR20" s="381"/>
      <c r="BS20" s="381"/>
      <c r="BT20" s="381"/>
      <c r="BU20" s="381"/>
      <c r="BV20" s="381"/>
    </row>
    <row r="21" spans="1:74" ht="11.1" customHeight="1" x14ac:dyDescent="0.2">
      <c r="A21" s="90"/>
      <c r="B21" s="96" t="s">
        <v>234</v>
      </c>
      <c r="C21" s="267"/>
      <c r="D21" s="267"/>
      <c r="E21" s="267"/>
      <c r="F21" s="267"/>
      <c r="G21" s="267"/>
      <c r="H21" s="267"/>
      <c r="I21" s="267"/>
      <c r="J21" s="267"/>
      <c r="K21" s="267"/>
      <c r="L21" s="267"/>
      <c r="M21" s="267"/>
      <c r="N21" s="267"/>
      <c r="O21" s="267"/>
      <c r="P21" s="267"/>
      <c r="Q21" s="267"/>
      <c r="R21" s="267"/>
      <c r="S21" s="267"/>
      <c r="T21" s="267"/>
      <c r="U21" s="267"/>
      <c r="V21" s="267"/>
      <c r="W21" s="267"/>
      <c r="X21" s="267"/>
      <c r="Y21" s="267"/>
      <c r="Z21" s="267"/>
      <c r="AA21" s="267"/>
      <c r="AB21" s="267"/>
      <c r="AC21" s="267"/>
      <c r="AD21" s="267"/>
      <c r="AE21" s="267"/>
      <c r="AF21" s="267"/>
      <c r="AG21" s="267"/>
      <c r="AH21" s="267"/>
      <c r="AI21" s="267"/>
      <c r="AJ21" s="267"/>
      <c r="AK21" s="267"/>
      <c r="AL21" s="267"/>
      <c r="AM21" s="267"/>
      <c r="AN21" s="267"/>
      <c r="AO21" s="267"/>
      <c r="AP21" s="267"/>
      <c r="AQ21" s="267"/>
      <c r="AR21" s="267"/>
      <c r="AS21" s="267"/>
      <c r="AT21" s="267"/>
      <c r="AU21" s="267"/>
      <c r="AV21" s="267"/>
      <c r="AW21" s="267"/>
      <c r="AX21" s="267"/>
      <c r="AY21" s="381"/>
      <c r="AZ21" s="381"/>
      <c r="BA21" s="381"/>
      <c r="BB21" s="381"/>
      <c r="BC21" s="381"/>
      <c r="BD21" s="381"/>
      <c r="BE21" s="381"/>
      <c r="BF21" s="381"/>
      <c r="BG21" s="381"/>
      <c r="BH21" s="381"/>
      <c r="BI21" s="381"/>
      <c r="BJ21" s="381"/>
      <c r="BK21" s="381"/>
      <c r="BL21" s="381"/>
      <c r="BM21" s="381"/>
      <c r="BN21" s="381"/>
      <c r="BO21" s="381"/>
      <c r="BP21" s="381"/>
      <c r="BQ21" s="381"/>
      <c r="BR21" s="381"/>
      <c r="BS21" s="381"/>
      <c r="BT21" s="381"/>
      <c r="BU21" s="381"/>
      <c r="BV21" s="381"/>
    </row>
    <row r="22" spans="1:74" ht="11.1" customHeight="1" x14ac:dyDescent="0.2">
      <c r="A22" s="93" t="s">
        <v>226</v>
      </c>
      <c r="B22" s="199" t="s">
        <v>582</v>
      </c>
      <c r="C22" s="258">
        <v>1.908486015</v>
      </c>
      <c r="D22" s="258">
        <v>1.5984760119999999</v>
      </c>
      <c r="E22" s="258">
        <v>1.649450015</v>
      </c>
      <c r="F22" s="258">
        <v>1.5434210100000001</v>
      </c>
      <c r="G22" s="258">
        <v>1.677220001</v>
      </c>
      <c r="H22" s="258">
        <v>1.7662749900000001</v>
      </c>
      <c r="I22" s="258">
        <v>1.8007319989999999</v>
      </c>
      <c r="J22" s="258">
        <v>1.710956991</v>
      </c>
      <c r="K22" s="258">
        <v>1.5187910099999999</v>
      </c>
      <c r="L22" s="258">
        <v>1.5859909999999999</v>
      </c>
      <c r="M22" s="258">
        <v>1.47933099</v>
      </c>
      <c r="N22" s="258">
        <v>1.46926701</v>
      </c>
      <c r="O22" s="258">
        <v>1.3284829899999999</v>
      </c>
      <c r="P22" s="258">
        <v>1.3614449909999999</v>
      </c>
      <c r="Q22" s="258">
        <v>1.433657</v>
      </c>
      <c r="R22" s="258">
        <v>1.3240310099999999</v>
      </c>
      <c r="S22" s="258">
        <v>1.3668700110000001</v>
      </c>
      <c r="T22" s="258">
        <v>1.4048180100000001</v>
      </c>
      <c r="U22" s="258">
        <v>1.4325400079999999</v>
      </c>
      <c r="V22" s="258">
        <v>1.3946780030000001</v>
      </c>
      <c r="W22" s="258">
        <v>1.33579899</v>
      </c>
      <c r="X22" s="258">
        <v>1.3346700010000001</v>
      </c>
      <c r="Y22" s="258">
        <v>1.3259679900000001</v>
      </c>
      <c r="Z22" s="258">
        <v>1.441748992</v>
      </c>
      <c r="AA22" s="258">
        <v>1.430645009</v>
      </c>
      <c r="AB22" s="258">
        <v>1.367727004</v>
      </c>
      <c r="AC22" s="258">
        <v>1.4376689890000001</v>
      </c>
      <c r="AD22" s="258">
        <v>1.4408099999999999</v>
      </c>
      <c r="AE22" s="258">
        <v>1.4824859990000001</v>
      </c>
      <c r="AF22" s="258">
        <v>1.4016639900000001</v>
      </c>
      <c r="AG22" s="258">
        <v>1.4944599970000001</v>
      </c>
      <c r="AH22" s="258">
        <v>1.528055999</v>
      </c>
      <c r="AI22" s="258">
        <v>1.4687669999999999</v>
      </c>
      <c r="AJ22" s="258">
        <v>1.4695700039999999</v>
      </c>
      <c r="AK22" s="258">
        <v>1.456863</v>
      </c>
      <c r="AL22" s="258">
        <v>1.558946011</v>
      </c>
      <c r="AM22" s="258">
        <v>1.458216006</v>
      </c>
      <c r="AN22" s="258">
        <v>1.2883629919999999</v>
      </c>
      <c r="AO22" s="258">
        <v>1.481761994</v>
      </c>
      <c r="AP22" s="258">
        <v>1.5492090000000001</v>
      </c>
      <c r="AQ22" s="258">
        <v>1.5955469980000001</v>
      </c>
      <c r="AR22" s="258">
        <v>1.46502201</v>
      </c>
      <c r="AS22" s="258">
        <v>1.5044176</v>
      </c>
      <c r="AT22" s="258">
        <v>1.629985735</v>
      </c>
      <c r="AU22" s="258">
        <v>1.60259664</v>
      </c>
      <c r="AV22" s="258">
        <v>2.015463</v>
      </c>
      <c r="AW22" s="258">
        <v>1.8578239999999999</v>
      </c>
      <c r="AX22" s="258">
        <v>2.054233</v>
      </c>
      <c r="AY22" s="346">
        <v>1.8263309999999999</v>
      </c>
      <c r="AZ22" s="346">
        <v>1.676264</v>
      </c>
      <c r="BA22" s="346">
        <v>1.465349</v>
      </c>
      <c r="BB22" s="346">
        <v>1.411446</v>
      </c>
      <c r="BC22" s="346">
        <v>1.4422729999999999</v>
      </c>
      <c r="BD22" s="346">
        <v>1.5958140000000001</v>
      </c>
      <c r="BE22" s="346">
        <v>1.6538120000000001</v>
      </c>
      <c r="BF22" s="346">
        <v>1.8240430000000001</v>
      </c>
      <c r="BG22" s="346">
        <v>1.667689</v>
      </c>
      <c r="BH22" s="346">
        <v>2.229851</v>
      </c>
      <c r="BI22" s="346">
        <v>2.0342099999999999</v>
      </c>
      <c r="BJ22" s="346">
        <v>1.9393750000000001</v>
      </c>
      <c r="BK22" s="346">
        <v>1.713481</v>
      </c>
      <c r="BL22" s="346">
        <v>1.6653290000000001</v>
      </c>
      <c r="BM22" s="346">
        <v>1.4095070000000001</v>
      </c>
      <c r="BN22" s="346">
        <v>1.4048130000000001</v>
      </c>
      <c r="BO22" s="346">
        <v>1.4580869999999999</v>
      </c>
      <c r="BP22" s="346">
        <v>1.6478630000000001</v>
      </c>
      <c r="BQ22" s="346">
        <v>1.719762</v>
      </c>
      <c r="BR22" s="346">
        <v>1.9079999999999999</v>
      </c>
      <c r="BS22" s="346">
        <v>1.7744359999999999</v>
      </c>
      <c r="BT22" s="346">
        <v>2.3430849999999999</v>
      </c>
      <c r="BU22" s="346">
        <v>2.1643210000000002</v>
      </c>
      <c r="BV22" s="346">
        <v>2.0725989999999999</v>
      </c>
    </row>
    <row r="23" spans="1:74" ht="11.1" customHeight="1" x14ac:dyDescent="0.2">
      <c r="A23" s="90" t="s">
        <v>227</v>
      </c>
      <c r="B23" s="199" t="s">
        <v>176</v>
      </c>
      <c r="C23" s="258">
        <v>71.323209762000005</v>
      </c>
      <c r="D23" s="258">
        <v>67.061004724</v>
      </c>
      <c r="E23" s="258">
        <v>58.271967279999998</v>
      </c>
      <c r="F23" s="258">
        <v>48.449002049999997</v>
      </c>
      <c r="G23" s="258">
        <v>57.059577523000002</v>
      </c>
      <c r="H23" s="258">
        <v>68.866971269999993</v>
      </c>
      <c r="I23" s="258">
        <v>76.451695877999995</v>
      </c>
      <c r="J23" s="258">
        <v>73.678056158999993</v>
      </c>
      <c r="K23" s="258">
        <v>64.681560809999993</v>
      </c>
      <c r="L23" s="258">
        <v>53.557017598999998</v>
      </c>
      <c r="M23" s="258">
        <v>48.879384420000001</v>
      </c>
      <c r="N23" s="258">
        <v>50.164635208999997</v>
      </c>
      <c r="O23" s="258">
        <v>62.134631450000001</v>
      </c>
      <c r="P23" s="258">
        <v>50.661450471999999</v>
      </c>
      <c r="Q23" s="258">
        <v>39.948145443000001</v>
      </c>
      <c r="R23" s="258">
        <v>39.158963249999999</v>
      </c>
      <c r="S23" s="258">
        <v>45.081934760000003</v>
      </c>
      <c r="T23" s="258">
        <v>63.250413960000003</v>
      </c>
      <c r="U23" s="258">
        <v>74.236728084000006</v>
      </c>
      <c r="V23" s="258">
        <v>73.889930495000002</v>
      </c>
      <c r="W23" s="258">
        <v>62.385215789999997</v>
      </c>
      <c r="X23" s="258">
        <v>54.621444820999997</v>
      </c>
      <c r="Y23" s="258">
        <v>48.179202689999997</v>
      </c>
      <c r="Z23" s="258">
        <v>65.006425105000005</v>
      </c>
      <c r="AA23" s="258">
        <v>63.595449379000001</v>
      </c>
      <c r="AB23" s="258">
        <v>48.048399840000002</v>
      </c>
      <c r="AC23" s="258">
        <v>48.925143392000003</v>
      </c>
      <c r="AD23" s="258">
        <v>44.358069540000002</v>
      </c>
      <c r="AE23" s="258">
        <v>50.951903459</v>
      </c>
      <c r="AF23" s="258">
        <v>58.919965410000003</v>
      </c>
      <c r="AG23" s="258">
        <v>69.881800964000007</v>
      </c>
      <c r="AH23" s="258">
        <v>65.882626434000002</v>
      </c>
      <c r="AI23" s="258">
        <v>54.780291149999996</v>
      </c>
      <c r="AJ23" s="258">
        <v>50.098851875999998</v>
      </c>
      <c r="AK23" s="258">
        <v>51.01253526</v>
      </c>
      <c r="AL23" s="258">
        <v>58.538016130999999</v>
      </c>
      <c r="AM23" s="258">
        <v>64.606067049000004</v>
      </c>
      <c r="AN23" s="258">
        <v>45.757263131999999</v>
      </c>
      <c r="AO23" s="258">
        <v>44.438990699000001</v>
      </c>
      <c r="AP23" s="258">
        <v>40.600300709999999</v>
      </c>
      <c r="AQ23" s="258">
        <v>47.48428131</v>
      </c>
      <c r="AR23" s="258">
        <v>56.088861899999998</v>
      </c>
      <c r="AS23" s="258">
        <v>63.850907049</v>
      </c>
      <c r="AT23" s="258">
        <v>63.749872314000001</v>
      </c>
      <c r="AU23" s="258">
        <v>53.997285161000001</v>
      </c>
      <c r="AV23" s="258">
        <v>48.520561723</v>
      </c>
      <c r="AW23" s="258">
        <v>53.058660000000003</v>
      </c>
      <c r="AX23" s="258">
        <v>58.559260000000002</v>
      </c>
      <c r="AY23" s="346">
        <v>62.252380000000002</v>
      </c>
      <c r="AZ23" s="346">
        <v>48.426650000000002</v>
      </c>
      <c r="BA23" s="346">
        <v>45.041780000000003</v>
      </c>
      <c r="BB23" s="346">
        <v>36.897779999999997</v>
      </c>
      <c r="BC23" s="346">
        <v>42.412170000000003</v>
      </c>
      <c r="BD23" s="346">
        <v>48.687860000000001</v>
      </c>
      <c r="BE23" s="346">
        <v>57.619250000000001</v>
      </c>
      <c r="BF23" s="346">
        <v>58.837949999999999</v>
      </c>
      <c r="BG23" s="346">
        <v>44.684699999999999</v>
      </c>
      <c r="BH23" s="346">
        <v>43.738129999999998</v>
      </c>
      <c r="BI23" s="346">
        <v>45.133740000000003</v>
      </c>
      <c r="BJ23" s="346">
        <v>54.486350000000002</v>
      </c>
      <c r="BK23" s="346">
        <v>59.085169999999998</v>
      </c>
      <c r="BL23" s="346">
        <v>48.163049999999998</v>
      </c>
      <c r="BM23" s="346">
        <v>41.670749999999998</v>
      </c>
      <c r="BN23" s="346">
        <v>33.230989999999998</v>
      </c>
      <c r="BO23" s="346">
        <v>38.275300000000001</v>
      </c>
      <c r="BP23" s="346">
        <v>44.095730000000003</v>
      </c>
      <c r="BQ23" s="346">
        <v>53.47636</v>
      </c>
      <c r="BR23" s="346">
        <v>54.730460000000001</v>
      </c>
      <c r="BS23" s="346">
        <v>40.858559999999997</v>
      </c>
      <c r="BT23" s="346">
        <v>39.597050000000003</v>
      </c>
      <c r="BU23" s="346">
        <v>40.806010000000001</v>
      </c>
      <c r="BV23" s="346">
        <v>50.723089999999999</v>
      </c>
    </row>
    <row r="24" spans="1:74" ht="11.1" customHeight="1" x14ac:dyDescent="0.2">
      <c r="A24" s="93" t="s">
        <v>228</v>
      </c>
      <c r="B24" s="199" t="s">
        <v>199</v>
      </c>
      <c r="C24" s="258">
        <v>3.662994007</v>
      </c>
      <c r="D24" s="258">
        <v>3.6581179879999999</v>
      </c>
      <c r="E24" s="258">
        <v>3.6385489880000002</v>
      </c>
      <c r="F24" s="258">
        <v>3.2149959899999998</v>
      </c>
      <c r="G24" s="258">
        <v>3.186392009</v>
      </c>
      <c r="H24" s="258">
        <v>3.2116339800000002</v>
      </c>
      <c r="I24" s="258">
        <v>3.1965210110000002</v>
      </c>
      <c r="J24" s="258">
        <v>3.1854280020000001</v>
      </c>
      <c r="K24" s="258">
        <v>3.1691400000000001</v>
      </c>
      <c r="L24" s="258">
        <v>3.2615429840000001</v>
      </c>
      <c r="M24" s="258">
        <v>3.2812380000000001</v>
      </c>
      <c r="N24" s="258">
        <v>3.295647014</v>
      </c>
      <c r="O24" s="258">
        <v>3.1991100069999998</v>
      </c>
      <c r="P24" s="258">
        <v>3.1878220129999999</v>
      </c>
      <c r="Q24" s="258">
        <v>3.192803987</v>
      </c>
      <c r="R24" s="258">
        <v>2.90071002</v>
      </c>
      <c r="S24" s="258">
        <v>2.894128008</v>
      </c>
      <c r="T24" s="258">
        <v>2.8959970199999998</v>
      </c>
      <c r="U24" s="258">
        <v>2.8992710009999998</v>
      </c>
      <c r="V24" s="258">
        <v>2.8899280040000002</v>
      </c>
      <c r="W24" s="258">
        <v>2.8938830100000001</v>
      </c>
      <c r="X24" s="258">
        <v>2.9965879989999999</v>
      </c>
      <c r="Y24" s="258">
        <v>3.0280710000000002</v>
      </c>
      <c r="Z24" s="258">
        <v>3.053184017</v>
      </c>
      <c r="AA24" s="258">
        <v>2.9794999930000001</v>
      </c>
      <c r="AB24" s="258">
        <v>2.964796996</v>
      </c>
      <c r="AC24" s="258">
        <v>2.9624249759999999</v>
      </c>
      <c r="AD24" s="258">
        <v>2.7665670000000002</v>
      </c>
      <c r="AE24" s="258">
        <v>2.7672950109999999</v>
      </c>
      <c r="AF24" s="258">
        <v>2.7769179899999998</v>
      </c>
      <c r="AG24" s="258">
        <v>2.837523</v>
      </c>
      <c r="AH24" s="258">
        <v>2.8184480180000002</v>
      </c>
      <c r="AI24" s="258">
        <v>2.7903789899999998</v>
      </c>
      <c r="AJ24" s="258">
        <v>2.8674199890000001</v>
      </c>
      <c r="AK24" s="258">
        <v>2.88787701</v>
      </c>
      <c r="AL24" s="258">
        <v>2.9058190069999998</v>
      </c>
      <c r="AM24" s="258">
        <v>2.848673979</v>
      </c>
      <c r="AN24" s="258">
        <v>2.8512800120000001</v>
      </c>
      <c r="AO24" s="258">
        <v>2.8376370180000001</v>
      </c>
      <c r="AP24" s="258">
        <v>2.62688502</v>
      </c>
      <c r="AQ24" s="258">
        <v>2.6137719750000001</v>
      </c>
      <c r="AR24" s="258">
        <v>2.6186370000000001</v>
      </c>
      <c r="AS24" s="258">
        <v>2.5194111370000001</v>
      </c>
      <c r="AT24" s="258">
        <v>2.5365937860000001</v>
      </c>
      <c r="AU24" s="258">
        <v>2.6659950600000002</v>
      </c>
      <c r="AV24" s="258">
        <v>2.6267219000000002</v>
      </c>
      <c r="AW24" s="258">
        <v>2.7553508999999998</v>
      </c>
      <c r="AX24" s="258">
        <v>2.6572155300000002</v>
      </c>
      <c r="AY24" s="346">
        <v>2.7526259999999998</v>
      </c>
      <c r="AZ24" s="346">
        <v>2.6883430000000001</v>
      </c>
      <c r="BA24" s="346">
        <v>2.6087280000000002</v>
      </c>
      <c r="BB24" s="346">
        <v>2.698226</v>
      </c>
      <c r="BC24" s="346">
        <v>2.451708</v>
      </c>
      <c r="BD24" s="346">
        <v>2.4696829999999999</v>
      </c>
      <c r="BE24" s="346">
        <v>2.484893</v>
      </c>
      <c r="BF24" s="346">
        <v>2.5094379999999998</v>
      </c>
      <c r="BG24" s="346">
        <v>2.5229119999999998</v>
      </c>
      <c r="BH24" s="346">
        <v>2.5308809999999999</v>
      </c>
      <c r="BI24" s="346">
        <v>2.6250140000000002</v>
      </c>
      <c r="BJ24" s="346">
        <v>2.5244719999999998</v>
      </c>
      <c r="BK24" s="346">
        <v>2.7524890000000002</v>
      </c>
      <c r="BL24" s="346">
        <v>2.7838370000000001</v>
      </c>
      <c r="BM24" s="346">
        <v>2.5916009999999998</v>
      </c>
      <c r="BN24" s="346">
        <v>2.670855</v>
      </c>
      <c r="BO24" s="346">
        <v>2.4064700000000001</v>
      </c>
      <c r="BP24" s="346">
        <v>2.412096</v>
      </c>
      <c r="BQ24" s="346">
        <v>2.4032809999999998</v>
      </c>
      <c r="BR24" s="346">
        <v>2.4134829999999998</v>
      </c>
      <c r="BS24" s="346">
        <v>2.425532</v>
      </c>
      <c r="BT24" s="346">
        <v>2.4204850000000002</v>
      </c>
      <c r="BU24" s="346">
        <v>2.5098959999999999</v>
      </c>
      <c r="BV24" s="346">
        <v>2.3922349999999999</v>
      </c>
    </row>
    <row r="25" spans="1:74" ht="11.1" customHeight="1" x14ac:dyDescent="0.2">
      <c r="A25" s="93" t="s">
        <v>229</v>
      </c>
      <c r="B25" s="200" t="s">
        <v>875</v>
      </c>
      <c r="C25" s="258">
        <v>0.198162013</v>
      </c>
      <c r="D25" s="258">
        <v>0.198156</v>
      </c>
      <c r="E25" s="258">
        <v>0.17065599200000001</v>
      </c>
      <c r="F25" s="258">
        <v>9.8960999999999993E-2</v>
      </c>
      <c r="G25" s="258">
        <v>9.1763006999999994E-2</v>
      </c>
      <c r="H25" s="258">
        <v>0.11098899</v>
      </c>
      <c r="I25" s="258">
        <v>0.103574007</v>
      </c>
      <c r="J25" s="258">
        <v>9.2694991000000004E-2</v>
      </c>
      <c r="K25" s="258">
        <v>8.1957989999999994E-2</v>
      </c>
      <c r="L25" s="258">
        <v>0.10052298699999999</v>
      </c>
      <c r="M25" s="258">
        <v>0.11527899</v>
      </c>
      <c r="N25" s="258">
        <v>0.14070100199999999</v>
      </c>
      <c r="O25" s="258">
        <v>0.150174013</v>
      </c>
      <c r="P25" s="258">
        <v>0.150423</v>
      </c>
      <c r="Q25" s="258">
        <v>0.14766099799999999</v>
      </c>
      <c r="R25" s="258">
        <v>7.4210010000000007E-2</v>
      </c>
      <c r="S25" s="258">
        <v>5.9531004999999998E-2</v>
      </c>
      <c r="T25" s="258">
        <v>7.5209010000000007E-2</v>
      </c>
      <c r="U25" s="258">
        <v>6.3526005999999996E-2</v>
      </c>
      <c r="V25" s="258">
        <v>6.8028011999999999E-2</v>
      </c>
      <c r="W25" s="258">
        <v>6.8294999999999995E-2</v>
      </c>
      <c r="X25" s="258">
        <v>8.7846993999999998E-2</v>
      </c>
      <c r="Y25" s="258">
        <v>0.10490600999999999</v>
      </c>
      <c r="Z25" s="258">
        <v>0.13289901500000001</v>
      </c>
      <c r="AA25" s="258">
        <v>0.13580700100000001</v>
      </c>
      <c r="AB25" s="258">
        <v>0.11063698800000001</v>
      </c>
      <c r="AC25" s="258">
        <v>0.126217988</v>
      </c>
      <c r="AD25" s="258">
        <v>7.0559010000000005E-2</v>
      </c>
      <c r="AE25" s="258">
        <v>6.5743001999999995E-2</v>
      </c>
      <c r="AF25" s="258">
        <v>6.7122989999999993E-2</v>
      </c>
      <c r="AG25" s="258">
        <v>6.8140014999999998E-2</v>
      </c>
      <c r="AH25" s="258">
        <v>6.1712009999999998E-2</v>
      </c>
      <c r="AI25" s="258">
        <v>6.5298990000000001E-2</v>
      </c>
      <c r="AJ25" s="258">
        <v>7.5989989999999993E-2</v>
      </c>
      <c r="AK25" s="258">
        <v>9.4794000000000003E-2</v>
      </c>
      <c r="AL25" s="258">
        <v>0.119121003</v>
      </c>
      <c r="AM25" s="258">
        <v>0.14110598599999999</v>
      </c>
      <c r="AN25" s="258">
        <v>0.10883401199999999</v>
      </c>
      <c r="AO25" s="258">
        <v>0.103702006</v>
      </c>
      <c r="AP25" s="258">
        <v>6.8636009999999997E-2</v>
      </c>
      <c r="AQ25" s="258">
        <v>6.1419990000000001E-2</v>
      </c>
      <c r="AR25" s="258">
        <v>6.2813010000000002E-2</v>
      </c>
      <c r="AS25" s="258">
        <v>5.7154700000000003E-2</v>
      </c>
      <c r="AT25" s="258">
        <v>5.7770050000000003E-2</v>
      </c>
      <c r="AU25" s="258">
        <v>5.8075229999999999E-2</v>
      </c>
      <c r="AV25" s="258">
        <v>7.7732399999999993E-2</v>
      </c>
      <c r="AW25" s="258">
        <v>9.5865900000000004E-2</v>
      </c>
      <c r="AX25" s="258">
        <v>9.0908299999999997E-2</v>
      </c>
      <c r="AY25" s="346">
        <v>8.9162599999999995E-2</v>
      </c>
      <c r="AZ25" s="346">
        <v>7.2928800000000002E-2</v>
      </c>
      <c r="BA25" s="346">
        <v>6.3386799999999993E-2</v>
      </c>
      <c r="BB25" s="346">
        <v>4.92878E-2</v>
      </c>
      <c r="BC25" s="346">
        <v>4.6820300000000002E-2</v>
      </c>
      <c r="BD25" s="346">
        <v>4.7634999999999997E-2</v>
      </c>
      <c r="BE25" s="346">
        <v>4.9552400000000003E-2</v>
      </c>
      <c r="BF25" s="346">
        <v>4.75234E-2</v>
      </c>
      <c r="BG25" s="346">
        <v>4.6696099999999997E-2</v>
      </c>
      <c r="BH25" s="346">
        <v>5.6633999999999997E-2</v>
      </c>
      <c r="BI25" s="346">
        <v>7.42477E-2</v>
      </c>
      <c r="BJ25" s="346">
        <v>8.6637400000000003E-2</v>
      </c>
      <c r="BK25" s="346">
        <v>8.2637699999999994E-2</v>
      </c>
      <c r="BL25" s="346">
        <v>7.1394700000000005E-2</v>
      </c>
      <c r="BM25" s="346">
        <v>5.9464999999999997E-2</v>
      </c>
      <c r="BN25" s="346">
        <v>4.6251899999999999E-2</v>
      </c>
      <c r="BO25" s="346">
        <v>4.4147699999999998E-2</v>
      </c>
      <c r="BP25" s="346">
        <v>4.4829899999999999E-2</v>
      </c>
      <c r="BQ25" s="346">
        <v>4.6607500000000003E-2</v>
      </c>
      <c r="BR25" s="346">
        <v>4.4714799999999999E-2</v>
      </c>
      <c r="BS25" s="346">
        <v>4.4305799999999999E-2</v>
      </c>
      <c r="BT25" s="346">
        <v>5.4507300000000002E-2</v>
      </c>
      <c r="BU25" s="346">
        <v>7.1995000000000003E-2</v>
      </c>
      <c r="BV25" s="346">
        <v>8.4184300000000004E-2</v>
      </c>
    </row>
    <row r="26" spans="1:74" ht="11.1" customHeight="1" x14ac:dyDescent="0.2">
      <c r="A26" s="93" t="s">
        <v>230</v>
      </c>
      <c r="B26" s="200" t="s">
        <v>876</v>
      </c>
      <c r="C26" s="258">
        <v>3.4648319939999999</v>
      </c>
      <c r="D26" s="258">
        <v>3.4599619879999999</v>
      </c>
      <c r="E26" s="258">
        <v>3.4678929959999998</v>
      </c>
      <c r="F26" s="258">
        <v>3.1160349900000002</v>
      </c>
      <c r="G26" s="258">
        <v>3.094629002</v>
      </c>
      <c r="H26" s="258">
        <v>3.1006449900000002</v>
      </c>
      <c r="I26" s="258">
        <v>3.092947004</v>
      </c>
      <c r="J26" s="258">
        <v>3.092733011</v>
      </c>
      <c r="K26" s="258">
        <v>3.0871820099999998</v>
      </c>
      <c r="L26" s="258">
        <v>3.1610199969999999</v>
      </c>
      <c r="M26" s="258">
        <v>3.1659590099999999</v>
      </c>
      <c r="N26" s="258">
        <v>3.1549460119999999</v>
      </c>
      <c r="O26" s="258">
        <v>3.0489359939999998</v>
      </c>
      <c r="P26" s="258">
        <v>3.0373990129999999</v>
      </c>
      <c r="Q26" s="258">
        <v>3.0451429889999999</v>
      </c>
      <c r="R26" s="258">
        <v>2.8265000100000002</v>
      </c>
      <c r="S26" s="258">
        <v>2.8345970029999998</v>
      </c>
      <c r="T26" s="258">
        <v>2.8207880099999998</v>
      </c>
      <c r="U26" s="258">
        <v>2.8357449950000002</v>
      </c>
      <c r="V26" s="258">
        <v>2.8218999920000001</v>
      </c>
      <c r="W26" s="258">
        <v>2.8255880100000001</v>
      </c>
      <c r="X26" s="258">
        <v>2.908741005</v>
      </c>
      <c r="Y26" s="258">
        <v>2.9231649900000001</v>
      </c>
      <c r="Z26" s="258">
        <v>2.920285002</v>
      </c>
      <c r="AA26" s="258">
        <v>2.8436929919999998</v>
      </c>
      <c r="AB26" s="258">
        <v>2.854160008</v>
      </c>
      <c r="AC26" s="258">
        <v>2.8362069879999998</v>
      </c>
      <c r="AD26" s="258">
        <v>2.69600799</v>
      </c>
      <c r="AE26" s="258">
        <v>2.7015520089999998</v>
      </c>
      <c r="AF26" s="258">
        <v>2.7097950000000002</v>
      </c>
      <c r="AG26" s="258">
        <v>2.769382985</v>
      </c>
      <c r="AH26" s="258">
        <v>2.7567360079999998</v>
      </c>
      <c r="AI26" s="258">
        <v>2.7250800000000002</v>
      </c>
      <c r="AJ26" s="258">
        <v>2.791429999</v>
      </c>
      <c r="AK26" s="258">
        <v>2.7930830100000001</v>
      </c>
      <c r="AL26" s="258">
        <v>2.7866980039999998</v>
      </c>
      <c r="AM26" s="258">
        <v>2.7075679930000001</v>
      </c>
      <c r="AN26" s="258">
        <v>2.7424460000000002</v>
      </c>
      <c r="AO26" s="258">
        <v>2.7339350119999999</v>
      </c>
      <c r="AP26" s="258">
        <v>2.5582490099999999</v>
      </c>
      <c r="AQ26" s="258">
        <v>2.552351985</v>
      </c>
      <c r="AR26" s="258">
        <v>2.5558239899999999</v>
      </c>
      <c r="AS26" s="258">
        <v>2.4622564370000002</v>
      </c>
      <c r="AT26" s="258">
        <v>2.4788237359999998</v>
      </c>
      <c r="AU26" s="258">
        <v>2.6079198300000002</v>
      </c>
      <c r="AV26" s="258">
        <v>2.5489894</v>
      </c>
      <c r="AW26" s="258">
        <v>2.6594850000000001</v>
      </c>
      <c r="AX26" s="258">
        <v>2.5663071</v>
      </c>
      <c r="AY26" s="346">
        <v>2.6634630000000001</v>
      </c>
      <c r="AZ26" s="346">
        <v>2.6154139999999999</v>
      </c>
      <c r="BA26" s="346">
        <v>2.5453420000000002</v>
      </c>
      <c r="BB26" s="346">
        <v>2.6489379999999998</v>
      </c>
      <c r="BC26" s="346">
        <v>2.404887</v>
      </c>
      <c r="BD26" s="346">
        <v>2.4220480000000002</v>
      </c>
      <c r="BE26" s="346">
        <v>2.4353410000000002</v>
      </c>
      <c r="BF26" s="346">
        <v>2.4619149999999999</v>
      </c>
      <c r="BG26" s="346">
        <v>2.476216</v>
      </c>
      <c r="BH26" s="346">
        <v>2.4742470000000001</v>
      </c>
      <c r="BI26" s="346">
        <v>2.550767</v>
      </c>
      <c r="BJ26" s="346">
        <v>2.4378350000000002</v>
      </c>
      <c r="BK26" s="346">
        <v>2.669851</v>
      </c>
      <c r="BL26" s="346">
        <v>2.7124419999999998</v>
      </c>
      <c r="BM26" s="346">
        <v>2.5321359999999999</v>
      </c>
      <c r="BN26" s="346">
        <v>2.624603</v>
      </c>
      <c r="BO26" s="346">
        <v>2.3623219999999998</v>
      </c>
      <c r="BP26" s="346">
        <v>2.3672659999999999</v>
      </c>
      <c r="BQ26" s="346">
        <v>2.3566739999999999</v>
      </c>
      <c r="BR26" s="346">
        <v>2.3687680000000002</v>
      </c>
      <c r="BS26" s="346">
        <v>2.3812259999999998</v>
      </c>
      <c r="BT26" s="346">
        <v>2.3659780000000001</v>
      </c>
      <c r="BU26" s="346">
        <v>2.4379</v>
      </c>
      <c r="BV26" s="346">
        <v>2.3080509999999999</v>
      </c>
    </row>
    <row r="27" spans="1:74" ht="11.1" customHeight="1" x14ac:dyDescent="0.2">
      <c r="A27" s="93" t="s">
        <v>231</v>
      </c>
      <c r="B27" s="199" t="s">
        <v>583</v>
      </c>
      <c r="C27" s="258">
        <v>76.894689783999993</v>
      </c>
      <c r="D27" s="258">
        <v>72.317598724000007</v>
      </c>
      <c r="E27" s="258">
        <v>63.559966283000001</v>
      </c>
      <c r="F27" s="258">
        <v>53.207419049999999</v>
      </c>
      <c r="G27" s="258">
        <v>61.923189532999999</v>
      </c>
      <c r="H27" s="258">
        <v>73.844880239999995</v>
      </c>
      <c r="I27" s="258">
        <v>81.448948888000004</v>
      </c>
      <c r="J27" s="258">
        <v>78.574441152000006</v>
      </c>
      <c r="K27" s="258">
        <v>69.369491819999993</v>
      </c>
      <c r="L27" s="258">
        <v>58.404551583</v>
      </c>
      <c r="M27" s="258">
        <v>53.639953409999997</v>
      </c>
      <c r="N27" s="258">
        <v>54.929549233000003</v>
      </c>
      <c r="O27" s="258">
        <v>66.662224447</v>
      </c>
      <c r="P27" s="258">
        <v>55.210717475999999</v>
      </c>
      <c r="Q27" s="258">
        <v>44.574606430000003</v>
      </c>
      <c r="R27" s="258">
        <v>43.383704280000003</v>
      </c>
      <c r="S27" s="258">
        <v>49.342932779000002</v>
      </c>
      <c r="T27" s="258">
        <v>67.551228989999998</v>
      </c>
      <c r="U27" s="258">
        <v>78.568539092999998</v>
      </c>
      <c r="V27" s="258">
        <v>78.174536501999995</v>
      </c>
      <c r="W27" s="258">
        <v>66.614897790000001</v>
      </c>
      <c r="X27" s="258">
        <v>58.952702821000003</v>
      </c>
      <c r="Y27" s="258">
        <v>52.533241680000003</v>
      </c>
      <c r="Z27" s="258">
        <v>69.501358113999999</v>
      </c>
      <c r="AA27" s="258">
        <v>68.005594380999995</v>
      </c>
      <c r="AB27" s="258">
        <v>52.380923840000001</v>
      </c>
      <c r="AC27" s="258">
        <v>53.325237356999999</v>
      </c>
      <c r="AD27" s="258">
        <v>48.565446540000003</v>
      </c>
      <c r="AE27" s="258">
        <v>55.201684469</v>
      </c>
      <c r="AF27" s="258">
        <v>63.09854739</v>
      </c>
      <c r="AG27" s="258">
        <v>74.213783961000004</v>
      </c>
      <c r="AH27" s="258">
        <v>70.229130451000003</v>
      </c>
      <c r="AI27" s="258">
        <v>59.039437139999997</v>
      </c>
      <c r="AJ27" s="258">
        <v>54.435841869000001</v>
      </c>
      <c r="AK27" s="258">
        <v>55.357275270000002</v>
      </c>
      <c r="AL27" s="258">
        <v>63.002781149</v>
      </c>
      <c r="AM27" s="258">
        <v>68.912957034000001</v>
      </c>
      <c r="AN27" s="258">
        <v>49.896906135999998</v>
      </c>
      <c r="AO27" s="258">
        <v>48.758389711</v>
      </c>
      <c r="AP27" s="258">
        <v>44.77639473</v>
      </c>
      <c r="AQ27" s="258">
        <v>51.693600283000002</v>
      </c>
      <c r="AR27" s="258">
        <v>60.172520910000003</v>
      </c>
      <c r="AS27" s="258">
        <v>67.874735786000002</v>
      </c>
      <c r="AT27" s="258">
        <v>67.916451835000004</v>
      </c>
      <c r="AU27" s="258">
        <v>58.265876861000002</v>
      </c>
      <c r="AV27" s="258">
        <v>53.162745522999998</v>
      </c>
      <c r="AW27" s="258">
        <v>57.671835899999998</v>
      </c>
      <c r="AX27" s="258">
        <v>63.270697130000002</v>
      </c>
      <c r="AY27" s="346">
        <v>66.831339999999997</v>
      </c>
      <c r="AZ27" s="346">
        <v>52.791260000000001</v>
      </c>
      <c r="BA27" s="346">
        <v>49.115859999999998</v>
      </c>
      <c r="BB27" s="346">
        <v>41.007449999999999</v>
      </c>
      <c r="BC27" s="346">
        <v>46.306150000000002</v>
      </c>
      <c r="BD27" s="346">
        <v>52.753360000000001</v>
      </c>
      <c r="BE27" s="346">
        <v>61.757950000000001</v>
      </c>
      <c r="BF27" s="346">
        <v>63.171439999999997</v>
      </c>
      <c r="BG27" s="346">
        <v>48.875300000000003</v>
      </c>
      <c r="BH27" s="346">
        <v>48.498869999999997</v>
      </c>
      <c r="BI27" s="346">
        <v>49.792960000000001</v>
      </c>
      <c r="BJ27" s="346">
        <v>58.950200000000002</v>
      </c>
      <c r="BK27" s="346">
        <v>63.551139999999997</v>
      </c>
      <c r="BL27" s="346">
        <v>52.612209999999997</v>
      </c>
      <c r="BM27" s="346">
        <v>45.671860000000002</v>
      </c>
      <c r="BN27" s="346">
        <v>37.306649999999998</v>
      </c>
      <c r="BO27" s="346">
        <v>42.139859999999999</v>
      </c>
      <c r="BP27" s="346">
        <v>48.155679999999997</v>
      </c>
      <c r="BQ27" s="346">
        <v>57.599400000000003</v>
      </c>
      <c r="BR27" s="346">
        <v>59.051949999999998</v>
      </c>
      <c r="BS27" s="346">
        <v>45.058529999999998</v>
      </c>
      <c r="BT27" s="346">
        <v>44.360619999999997</v>
      </c>
      <c r="BU27" s="346">
        <v>45.480229999999999</v>
      </c>
      <c r="BV27" s="346">
        <v>55.187930000000001</v>
      </c>
    </row>
    <row r="28" spans="1:74" ht="11.1" customHeight="1" x14ac:dyDescent="0.2">
      <c r="A28" s="90"/>
      <c r="B28" s="94"/>
      <c r="C28" s="267"/>
      <c r="D28" s="267"/>
      <c r="E28" s="267"/>
      <c r="F28" s="267"/>
      <c r="G28" s="267"/>
      <c r="H28" s="267"/>
      <c r="I28" s="267"/>
      <c r="J28" s="267"/>
      <c r="K28" s="267"/>
      <c r="L28" s="267"/>
      <c r="M28" s="267"/>
      <c r="N28" s="267"/>
      <c r="O28" s="267"/>
      <c r="P28" s="267"/>
      <c r="Q28" s="267"/>
      <c r="R28" s="267"/>
      <c r="S28" s="267"/>
      <c r="T28" s="267"/>
      <c r="U28" s="267"/>
      <c r="V28" s="267"/>
      <c r="W28" s="267"/>
      <c r="X28" s="267"/>
      <c r="Y28" s="267"/>
      <c r="Z28" s="267"/>
      <c r="AA28" s="267"/>
      <c r="AB28" s="267"/>
      <c r="AC28" s="267"/>
      <c r="AD28" s="267"/>
      <c r="AE28" s="267"/>
      <c r="AF28" s="267"/>
      <c r="AG28" s="267"/>
      <c r="AH28" s="267"/>
      <c r="AI28" s="267"/>
      <c r="AJ28" s="267"/>
      <c r="AK28" s="267"/>
      <c r="AL28" s="267"/>
      <c r="AM28" s="267"/>
      <c r="AN28" s="267"/>
      <c r="AO28" s="267"/>
      <c r="AP28" s="267"/>
      <c r="AQ28" s="267"/>
      <c r="AR28" s="267"/>
      <c r="AS28" s="267"/>
      <c r="AT28" s="267"/>
      <c r="AU28" s="267"/>
      <c r="AV28" s="267"/>
      <c r="AW28" s="267"/>
      <c r="AX28" s="267"/>
      <c r="AY28" s="381"/>
      <c r="AZ28" s="381"/>
      <c r="BA28" s="381"/>
      <c r="BB28" s="381"/>
      <c r="BC28" s="381"/>
      <c r="BD28" s="381"/>
      <c r="BE28" s="381"/>
      <c r="BF28" s="381"/>
      <c r="BG28" s="381"/>
      <c r="BH28" s="381"/>
      <c r="BI28" s="381"/>
      <c r="BJ28" s="381"/>
      <c r="BK28" s="381"/>
      <c r="BL28" s="381"/>
      <c r="BM28" s="381"/>
      <c r="BN28" s="381"/>
      <c r="BO28" s="381"/>
      <c r="BP28" s="381"/>
      <c r="BQ28" s="381"/>
      <c r="BR28" s="381"/>
      <c r="BS28" s="381"/>
      <c r="BT28" s="381"/>
      <c r="BU28" s="381"/>
      <c r="BV28" s="381"/>
    </row>
    <row r="29" spans="1:74" ht="11.1" customHeight="1" x14ac:dyDescent="0.2">
      <c r="A29" s="93" t="s">
        <v>232</v>
      </c>
      <c r="B29" s="97" t="s">
        <v>177</v>
      </c>
      <c r="C29" s="258">
        <v>1.798859207</v>
      </c>
      <c r="D29" s="258">
        <v>0.23306227600000001</v>
      </c>
      <c r="E29" s="258">
        <v>6.9789787050000003</v>
      </c>
      <c r="F29" s="258">
        <v>2.67305495</v>
      </c>
      <c r="G29" s="258">
        <v>-2.1692255290000002</v>
      </c>
      <c r="H29" s="258">
        <v>-4.4336882500000003</v>
      </c>
      <c r="I29" s="258">
        <v>0.52256910400000001</v>
      </c>
      <c r="J29" s="258">
        <v>2.9242228369999999</v>
      </c>
      <c r="K29" s="258">
        <v>-0.52876382</v>
      </c>
      <c r="L29" s="258">
        <v>-0.366141577</v>
      </c>
      <c r="M29" s="258">
        <v>-1.1144343999999999</v>
      </c>
      <c r="N29" s="258">
        <v>-1.0669252229999999</v>
      </c>
      <c r="O29" s="258">
        <v>0.49371956299999997</v>
      </c>
      <c r="P29" s="258">
        <v>-0.25319546300000001</v>
      </c>
      <c r="Q29" s="258">
        <v>3.3800645579999999</v>
      </c>
      <c r="R29" s="258">
        <v>0.27131172999999997</v>
      </c>
      <c r="S29" s="258">
        <v>2.990457213</v>
      </c>
      <c r="T29" s="258">
        <v>-0.47500700000000001</v>
      </c>
      <c r="U29" s="258">
        <v>-2.439473091</v>
      </c>
      <c r="V29" s="258">
        <v>-1.3720615119999999</v>
      </c>
      <c r="W29" s="258">
        <v>7.3872199999999999E-3</v>
      </c>
      <c r="X29" s="258">
        <v>2.7367301730000002</v>
      </c>
      <c r="Y29" s="258">
        <v>0.93688331999999996</v>
      </c>
      <c r="Z29" s="258">
        <v>-3.828051114</v>
      </c>
      <c r="AA29" s="258">
        <v>1.1604616210000001</v>
      </c>
      <c r="AB29" s="258">
        <v>2.38309616</v>
      </c>
      <c r="AC29" s="258">
        <v>3.4352556430000001</v>
      </c>
      <c r="AD29" s="258">
        <v>1.89770445</v>
      </c>
      <c r="AE29" s="258">
        <v>3.5369235460000001</v>
      </c>
      <c r="AF29" s="258">
        <v>2.5911886100000001</v>
      </c>
      <c r="AG29" s="258">
        <v>-6.4727483052999997</v>
      </c>
      <c r="AH29" s="258">
        <v>-0.71310078132999999</v>
      </c>
      <c r="AI29" s="258">
        <v>-1.3781854833</v>
      </c>
      <c r="AJ29" s="258">
        <v>2.1358747827000002</v>
      </c>
      <c r="AK29" s="258">
        <v>-1.6628346033000001</v>
      </c>
      <c r="AL29" s="258">
        <v>-2.3513434843000001</v>
      </c>
      <c r="AM29" s="258">
        <v>-0.63244004600000003</v>
      </c>
      <c r="AN29" s="258">
        <v>3.5276318760000001</v>
      </c>
      <c r="AO29" s="258">
        <v>3.1775282969999998</v>
      </c>
      <c r="AP29" s="258">
        <v>1.0029312699999999</v>
      </c>
      <c r="AQ29" s="258">
        <v>3.159830726</v>
      </c>
      <c r="AR29" s="258">
        <v>5.0543089999999999E-2</v>
      </c>
      <c r="AS29" s="258">
        <v>-2.4707446819999999</v>
      </c>
      <c r="AT29" s="258">
        <v>1.275291336</v>
      </c>
      <c r="AU29" s="258">
        <v>-1.7126167281</v>
      </c>
      <c r="AV29" s="258">
        <v>-2.6377532725999999</v>
      </c>
      <c r="AW29" s="258">
        <v>-6.3716682499999999</v>
      </c>
      <c r="AX29" s="258">
        <v>-6.2184362380999998</v>
      </c>
      <c r="AY29" s="346">
        <v>0</v>
      </c>
      <c r="AZ29" s="346">
        <v>0</v>
      </c>
      <c r="BA29" s="346">
        <v>0</v>
      </c>
      <c r="BB29" s="346">
        <v>0</v>
      </c>
      <c r="BC29" s="346">
        <v>0</v>
      </c>
      <c r="BD29" s="346">
        <v>0</v>
      </c>
      <c r="BE29" s="346">
        <v>0</v>
      </c>
      <c r="BF29" s="346">
        <v>0</v>
      </c>
      <c r="BG29" s="346">
        <v>0</v>
      </c>
      <c r="BH29" s="346">
        <v>0</v>
      </c>
      <c r="BI29" s="346">
        <v>0</v>
      </c>
      <c r="BJ29" s="346">
        <v>0</v>
      </c>
      <c r="BK29" s="346">
        <v>0</v>
      </c>
      <c r="BL29" s="346">
        <v>0</v>
      </c>
      <c r="BM29" s="346">
        <v>0</v>
      </c>
      <c r="BN29" s="346">
        <v>0</v>
      </c>
      <c r="BO29" s="346">
        <v>0</v>
      </c>
      <c r="BP29" s="346">
        <v>0</v>
      </c>
      <c r="BQ29" s="346">
        <v>0</v>
      </c>
      <c r="BR29" s="346">
        <v>0</v>
      </c>
      <c r="BS29" s="346">
        <v>0</v>
      </c>
      <c r="BT29" s="346">
        <v>0</v>
      </c>
      <c r="BU29" s="346">
        <v>0</v>
      </c>
      <c r="BV29" s="346">
        <v>0</v>
      </c>
    </row>
    <row r="30" spans="1:74" ht="11.1" customHeight="1" x14ac:dyDescent="0.2">
      <c r="A30" s="93"/>
      <c r="B30" s="97"/>
      <c r="C30" s="267"/>
      <c r="D30" s="267"/>
      <c r="E30" s="267"/>
      <c r="F30" s="267"/>
      <c r="G30" s="267"/>
      <c r="H30" s="267"/>
      <c r="I30" s="267"/>
      <c r="J30" s="267"/>
      <c r="K30" s="267"/>
      <c r="L30" s="267"/>
      <c r="M30" s="267"/>
      <c r="N30" s="267"/>
      <c r="O30" s="267"/>
      <c r="P30" s="267"/>
      <c r="Q30" s="267"/>
      <c r="R30" s="267"/>
      <c r="S30" s="267"/>
      <c r="T30" s="267"/>
      <c r="U30" s="267"/>
      <c r="V30" s="267"/>
      <c r="W30" s="267"/>
      <c r="X30" s="267"/>
      <c r="Y30" s="267"/>
      <c r="Z30" s="267"/>
      <c r="AA30" s="267"/>
      <c r="AB30" s="267"/>
      <c r="AC30" s="267"/>
      <c r="AD30" s="267"/>
      <c r="AE30" s="267"/>
      <c r="AF30" s="267"/>
      <c r="AG30" s="267"/>
      <c r="AH30" s="267"/>
      <c r="AI30" s="267"/>
      <c r="AJ30" s="267"/>
      <c r="AK30" s="267"/>
      <c r="AL30" s="267"/>
      <c r="AM30" s="267"/>
      <c r="AN30" s="267"/>
      <c r="AO30" s="267"/>
      <c r="AP30" s="267"/>
      <c r="AQ30" s="267"/>
      <c r="AR30" s="267"/>
      <c r="AS30" s="267"/>
      <c r="AT30" s="267"/>
      <c r="AU30" s="267"/>
      <c r="AV30" s="267"/>
      <c r="AW30" s="267"/>
      <c r="AX30" s="267"/>
      <c r="AY30" s="381"/>
      <c r="AZ30" s="381"/>
      <c r="BA30" s="381"/>
      <c r="BB30" s="381"/>
      <c r="BC30" s="381"/>
      <c r="BD30" s="381"/>
      <c r="BE30" s="381"/>
      <c r="BF30" s="381"/>
      <c r="BG30" s="381"/>
      <c r="BH30" s="381"/>
      <c r="BI30" s="381"/>
      <c r="BJ30" s="381"/>
      <c r="BK30" s="381"/>
      <c r="BL30" s="381"/>
      <c r="BM30" s="381"/>
      <c r="BN30" s="381"/>
      <c r="BO30" s="381"/>
      <c r="BP30" s="381"/>
      <c r="BQ30" s="381"/>
      <c r="BR30" s="381"/>
      <c r="BS30" s="381"/>
      <c r="BT30" s="381"/>
      <c r="BU30" s="381"/>
      <c r="BV30" s="381"/>
    </row>
    <row r="31" spans="1:74" ht="11.1" customHeight="1" x14ac:dyDescent="0.2">
      <c r="A31" s="93"/>
      <c r="B31" s="91" t="s">
        <v>871</v>
      </c>
      <c r="C31" s="233"/>
      <c r="D31" s="233"/>
      <c r="E31" s="233"/>
      <c r="F31" s="233"/>
      <c r="G31" s="233"/>
      <c r="H31" s="233"/>
      <c r="I31" s="233"/>
      <c r="J31" s="233"/>
      <c r="K31" s="233"/>
      <c r="L31" s="233"/>
      <c r="M31" s="233"/>
      <c r="N31" s="233"/>
      <c r="O31" s="233"/>
      <c r="P31" s="233"/>
      <c r="Q31" s="233"/>
      <c r="R31" s="233"/>
      <c r="S31" s="233"/>
      <c r="T31" s="233"/>
      <c r="U31" s="233"/>
      <c r="V31" s="233"/>
      <c r="W31" s="233"/>
      <c r="X31" s="233"/>
      <c r="Y31" s="233"/>
      <c r="Z31" s="233"/>
      <c r="AA31" s="233"/>
      <c r="AB31" s="233"/>
      <c r="AC31" s="233"/>
      <c r="AD31" s="233"/>
      <c r="AE31" s="233"/>
      <c r="AF31" s="233"/>
      <c r="AG31" s="233"/>
      <c r="AH31" s="233"/>
      <c r="AI31" s="233"/>
      <c r="AJ31" s="233"/>
      <c r="AK31" s="233"/>
      <c r="AL31" s="233"/>
      <c r="AM31" s="233"/>
      <c r="AN31" s="233"/>
      <c r="AO31" s="233"/>
      <c r="AP31" s="233"/>
      <c r="AQ31" s="233"/>
      <c r="AR31" s="233"/>
      <c r="AS31" s="233"/>
      <c r="AT31" s="233"/>
      <c r="AU31" s="233"/>
      <c r="AV31" s="233"/>
      <c r="AW31" s="233"/>
      <c r="AX31" s="233"/>
      <c r="AY31" s="382"/>
      <c r="AZ31" s="382"/>
      <c r="BA31" s="382"/>
      <c r="BB31" s="382"/>
      <c r="BC31" s="382"/>
      <c r="BD31" s="382"/>
      <c r="BE31" s="382"/>
      <c r="BF31" s="382"/>
      <c r="BG31" s="382"/>
      <c r="BH31" s="382"/>
      <c r="BI31" s="382"/>
      <c r="BJ31" s="382"/>
      <c r="BK31" s="382"/>
      <c r="BL31" s="382"/>
      <c r="BM31" s="382"/>
      <c r="BN31" s="382"/>
      <c r="BO31" s="382"/>
      <c r="BP31" s="382"/>
      <c r="BQ31" s="382"/>
      <c r="BR31" s="382"/>
      <c r="BS31" s="382"/>
      <c r="BT31" s="382"/>
      <c r="BU31" s="382"/>
      <c r="BV31" s="382"/>
    </row>
    <row r="32" spans="1:74" ht="11.1" customHeight="1" x14ac:dyDescent="0.2">
      <c r="A32" s="93" t="s">
        <v>762</v>
      </c>
      <c r="B32" s="199" t="s">
        <v>198</v>
      </c>
      <c r="C32" s="258">
        <v>38.817</v>
      </c>
      <c r="D32" s="258">
        <v>39.581000000000003</v>
      </c>
      <c r="E32" s="258">
        <v>39.61</v>
      </c>
      <c r="F32" s="258">
        <v>40.225999999999999</v>
      </c>
      <c r="G32" s="258">
        <v>39.817</v>
      </c>
      <c r="H32" s="258">
        <v>39.399000000000001</v>
      </c>
      <c r="I32" s="258">
        <v>38.993000000000002</v>
      </c>
      <c r="J32" s="258">
        <v>37.353000000000002</v>
      </c>
      <c r="K32" s="258">
        <v>36.213000000000001</v>
      </c>
      <c r="L32" s="258">
        <v>36.232999999999997</v>
      </c>
      <c r="M32" s="258">
        <v>36.509</v>
      </c>
      <c r="N32" s="258">
        <v>35.871000000000002</v>
      </c>
      <c r="O32" s="258">
        <v>35.235999999999997</v>
      </c>
      <c r="P32" s="258">
        <v>35.258000000000003</v>
      </c>
      <c r="Q32" s="258">
        <v>35.207000000000001</v>
      </c>
      <c r="R32" s="258">
        <v>35.011000000000003</v>
      </c>
      <c r="S32" s="258">
        <v>34.052999999999997</v>
      </c>
      <c r="T32" s="258">
        <v>32.932000000000002</v>
      </c>
      <c r="U32" s="258">
        <v>31.393000000000001</v>
      </c>
      <c r="V32" s="258">
        <v>29.126000000000001</v>
      </c>
      <c r="W32" s="258">
        <v>27.282</v>
      </c>
      <c r="X32" s="258">
        <v>26.425000000000001</v>
      </c>
      <c r="Y32" s="258">
        <v>25.645</v>
      </c>
      <c r="Z32" s="258">
        <v>25.309000000000001</v>
      </c>
      <c r="AA32" s="258">
        <v>24.974070000000001</v>
      </c>
      <c r="AB32" s="258">
        <v>25.169720000000002</v>
      </c>
      <c r="AC32" s="258">
        <v>25.189969999999999</v>
      </c>
      <c r="AD32" s="258">
        <v>25.169450000000001</v>
      </c>
      <c r="AE32" s="258">
        <v>24.349720000000001</v>
      </c>
      <c r="AF32" s="258">
        <v>23.430489999999999</v>
      </c>
      <c r="AG32" s="258">
        <v>25.464833333000001</v>
      </c>
      <c r="AH32" s="258">
        <v>24.225666666999999</v>
      </c>
      <c r="AI32" s="258">
        <v>23.429500000000001</v>
      </c>
      <c r="AJ32" s="258">
        <v>23.459333333</v>
      </c>
      <c r="AK32" s="258">
        <v>23.705166667</v>
      </c>
      <c r="AL32" s="258">
        <v>23.998999999999999</v>
      </c>
      <c r="AM32" s="258">
        <v>24.768999999999998</v>
      </c>
      <c r="AN32" s="258">
        <v>26.594000000000001</v>
      </c>
      <c r="AO32" s="258">
        <v>26.774999999999999</v>
      </c>
      <c r="AP32" s="258">
        <v>26.558</v>
      </c>
      <c r="AQ32" s="258">
        <v>25.141999999999999</v>
      </c>
      <c r="AR32" s="258">
        <v>24.524000000000001</v>
      </c>
      <c r="AS32" s="258">
        <v>24.690999999999999</v>
      </c>
      <c r="AT32" s="258">
        <v>22.574000000000002</v>
      </c>
      <c r="AU32" s="258">
        <v>23.413</v>
      </c>
      <c r="AV32" s="258">
        <v>24.19781</v>
      </c>
      <c r="AW32" s="258">
        <v>23.489740000000001</v>
      </c>
      <c r="AX32" s="258">
        <v>24.071179999999998</v>
      </c>
      <c r="AY32" s="346">
        <v>21.54804</v>
      </c>
      <c r="AZ32" s="346">
        <v>23.274989999999999</v>
      </c>
      <c r="BA32" s="346">
        <v>23.454039999999999</v>
      </c>
      <c r="BB32" s="346">
        <v>21.688749999999999</v>
      </c>
      <c r="BC32" s="346">
        <v>22.58061</v>
      </c>
      <c r="BD32" s="346">
        <v>22.291920000000001</v>
      </c>
      <c r="BE32" s="346">
        <v>22.38111</v>
      </c>
      <c r="BF32" s="346">
        <v>21.749960000000002</v>
      </c>
      <c r="BG32" s="346">
        <v>21.365379999999998</v>
      </c>
      <c r="BH32" s="346">
        <v>23.813929999999999</v>
      </c>
      <c r="BI32" s="346">
        <v>24.677420000000001</v>
      </c>
      <c r="BJ32" s="346">
        <v>24.800750000000001</v>
      </c>
      <c r="BK32" s="346">
        <v>24.075759999999999</v>
      </c>
      <c r="BL32" s="346">
        <v>25.74765</v>
      </c>
      <c r="BM32" s="346">
        <v>25.85782</v>
      </c>
      <c r="BN32" s="346">
        <v>24.092780000000001</v>
      </c>
      <c r="BO32" s="346">
        <v>24.982379999999999</v>
      </c>
      <c r="BP32" s="346">
        <v>24.649039999999999</v>
      </c>
      <c r="BQ32" s="346">
        <v>24.7333</v>
      </c>
      <c r="BR32" s="346">
        <v>24.13316</v>
      </c>
      <c r="BS32" s="346">
        <v>23.785689999999999</v>
      </c>
      <c r="BT32" s="346">
        <v>26.271699999999999</v>
      </c>
      <c r="BU32" s="346">
        <v>27.154599999999999</v>
      </c>
      <c r="BV32" s="346">
        <v>27.404299999999999</v>
      </c>
    </row>
    <row r="33" spans="1:74" ht="11.1" customHeight="1" x14ac:dyDescent="0.2">
      <c r="A33" s="98" t="s">
        <v>763</v>
      </c>
      <c r="B33" s="200" t="s">
        <v>101</v>
      </c>
      <c r="C33" s="258">
        <v>161.300139</v>
      </c>
      <c r="D33" s="258">
        <v>155.60760200000001</v>
      </c>
      <c r="E33" s="258">
        <v>160.508768</v>
      </c>
      <c r="F33" s="258">
        <v>173.463763</v>
      </c>
      <c r="G33" s="258">
        <v>179.44797299999999</v>
      </c>
      <c r="H33" s="258">
        <v>173.31351900000001</v>
      </c>
      <c r="I33" s="258">
        <v>165.08131</v>
      </c>
      <c r="J33" s="258">
        <v>163.3614</v>
      </c>
      <c r="K33" s="258">
        <v>169.78447499999999</v>
      </c>
      <c r="L33" s="258">
        <v>183.04254499999999</v>
      </c>
      <c r="M33" s="258">
        <v>195.827832</v>
      </c>
      <c r="N33" s="258">
        <v>202.56</v>
      </c>
      <c r="O33" s="258">
        <v>193.944963</v>
      </c>
      <c r="P33" s="258">
        <v>193.53549000000001</v>
      </c>
      <c r="Q33" s="258">
        <v>197.75456</v>
      </c>
      <c r="R33" s="258">
        <v>199.310911</v>
      </c>
      <c r="S33" s="258">
        <v>198.46650199999999</v>
      </c>
      <c r="T33" s="258">
        <v>188.059922</v>
      </c>
      <c r="U33" s="258">
        <v>174.01779400000001</v>
      </c>
      <c r="V33" s="258">
        <v>164.73309800000001</v>
      </c>
      <c r="W33" s="258">
        <v>162.31757200000001</v>
      </c>
      <c r="X33" s="258">
        <v>166.65662599999999</v>
      </c>
      <c r="Y33" s="258">
        <v>175.974628</v>
      </c>
      <c r="Z33" s="258">
        <v>167.68078700000001</v>
      </c>
      <c r="AA33" s="258">
        <v>161.64826199999999</v>
      </c>
      <c r="AB33" s="258">
        <v>165.697835</v>
      </c>
      <c r="AC33" s="258">
        <v>166.774102</v>
      </c>
      <c r="AD33" s="258">
        <v>168.99274399999999</v>
      </c>
      <c r="AE33" s="258">
        <v>167.69529299999999</v>
      </c>
      <c r="AF33" s="258">
        <v>163.26423</v>
      </c>
      <c r="AG33" s="258">
        <v>151.14127999999999</v>
      </c>
      <c r="AH33" s="258">
        <v>146.613383</v>
      </c>
      <c r="AI33" s="258">
        <v>145.06004799999999</v>
      </c>
      <c r="AJ33" s="258">
        <v>146.87850299999999</v>
      </c>
      <c r="AK33" s="258">
        <v>148.767157</v>
      </c>
      <c r="AL33" s="258">
        <v>142.957404</v>
      </c>
      <c r="AM33" s="258">
        <v>128.583887</v>
      </c>
      <c r="AN33" s="258">
        <v>125.730716</v>
      </c>
      <c r="AO33" s="258">
        <v>131.081829</v>
      </c>
      <c r="AP33" s="258">
        <v>133.666933</v>
      </c>
      <c r="AQ33" s="258">
        <v>133.09456</v>
      </c>
      <c r="AR33" s="258">
        <v>126.20676400000001</v>
      </c>
      <c r="AS33" s="258">
        <v>115.59662</v>
      </c>
      <c r="AT33" s="258">
        <v>109.10975193</v>
      </c>
      <c r="AU33" s="258">
        <v>105.7959566</v>
      </c>
      <c r="AV33" s="258">
        <v>110.25427759999999</v>
      </c>
      <c r="AW33" s="258">
        <v>113.8391962</v>
      </c>
      <c r="AX33" s="258">
        <v>112.7694906</v>
      </c>
      <c r="AY33" s="346">
        <v>108.152</v>
      </c>
      <c r="AZ33" s="346">
        <v>105.4714</v>
      </c>
      <c r="BA33" s="346">
        <v>111.4028</v>
      </c>
      <c r="BB33" s="346">
        <v>112.598</v>
      </c>
      <c r="BC33" s="346">
        <v>114.6022</v>
      </c>
      <c r="BD33" s="346">
        <v>109.98439999999999</v>
      </c>
      <c r="BE33" s="346">
        <v>108.94889999999999</v>
      </c>
      <c r="BF33" s="346">
        <v>107.41719999999999</v>
      </c>
      <c r="BG33" s="346">
        <v>106.14919999999999</v>
      </c>
      <c r="BH33" s="346">
        <v>111.2911</v>
      </c>
      <c r="BI33" s="346">
        <v>116.32859999999999</v>
      </c>
      <c r="BJ33" s="346">
        <v>114.5574</v>
      </c>
      <c r="BK33" s="346">
        <v>110.46599999999999</v>
      </c>
      <c r="BL33" s="346">
        <v>107.9734</v>
      </c>
      <c r="BM33" s="346">
        <v>114.0164</v>
      </c>
      <c r="BN33" s="346">
        <v>115.1292</v>
      </c>
      <c r="BO33" s="346">
        <v>117.0557</v>
      </c>
      <c r="BP33" s="346">
        <v>112.3647</v>
      </c>
      <c r="BQ33" s="346">
        <v>110.0095</v>
      </c>
      <c r="BR33" s="346">
        <v>107.46120000000001</v>
      </c>
      <c r="BS33" s="346">
        <v>106.67910000000001</v>
      </c>
      <c r="BT33" s="346">
        <v>112.0103</v>
      </c>
      <c r="BU33" s="346">
        <v>117.4897</v>
      </c>
      <c r="BV33" s="346">
        <v>116.1628</v>
      </c>
    </row>
    <row r="34" spans="1:74" ht="11.1" customHeight="1" x14ac:dyDescent="0.2">
      <c r="A34" s="98" t="s">
        <v>64</v>
      </c>
      <c r="B34" s="200" t="s">
        <v>65</v>
      </c>
      <c r="C34" s="258">
        <v>154.389578</v>
      </c>
      <c r="D34" s="258">
        <v>149.07128700000001</v>
      </c>
      <c r="E34" s="258">
        <v>154.346698</v>
      </c>
      <c r="F34" s="258">
        <v>167.06340900000001</v>
      </c>
      <c r="G34" s="258">
        <v>172.809335</v>
      </c>
      <c r="H34" s="258">
        <v>166.43659700000001</v>
      </c>
      <c r="I34" s="258">
        <v>157.93807699999999</v>
      </c>
      <c r="J34" s="258">
        <v>155.95185499999999</v>
      </c>
      <c r="K34" s="258">
        <v>162.108619</v>
      </c>
      <c r="L34" s="258">
        <v>175.587987</v>
      </c>
      <c r="M34" s="258">
        <v>188.594571</v>
      </c>
      <c r="N34" s="258">
        <v>195.54803699999999</v>
      </c>
      <c r="O34" s="258">
        <v>187.203047</v>
      </c>
      <c r="P34" s="258">
        <v>187.06361799999999</v>
      </c>
      <c r="Q34" s="258">
        <v>191.55273500000001</v>
      </c>
      <c r="R34" s="258">
        <v>193.18521200000001</v>
      </c>
      <c r="S34" s="258">
        <v>192.41693000000001</v>
      </c>
      <c r="T34" s="258">
        <v>182.086476</v>
      </c>
      <c r="U34" s="258">
        <v>168.11860899999999</v>
      </c>
      <c r="V34" s="258">
        <v>158.908174</v>
      </c>
      <c r="W34" s="258">
        <v>156.56690900000001</v>
      </c>
      <c r="X34" s="258">
        <v>160.93226000000001</v>
      </c>
      <c r="Y34" s="258">
        <v>170.27655799999999</v>
      </c>
      <c r="Z34" s="258">
        <v>162.00901400000001</v>
      </c>
      <c r="AA34" s="258">
        <v>156.21421000000001</v>
      </c>
      <c r="AB34" s="258">
        <v>160.50150199999999</v>
      </c>
      <c r="AC34" s="258">
        <v>161.81549000000001</v>
      </c>
      <c r="AD34" s="258">
        <v>163.93691200000001</v>
      </c>
      <c r="AE34" s="258">
        <v>162.54224199999999</v>
      </c>
      <c r="AF34" s="258">
        <v>158.013959</v>
      </c>
      <c r="AG34" s="258">
        <v>145.81148300000001</v>
      </c>
      <c r="AH34" s="258">
        <v>141.204061</v>
      </c>
      <c r="AI34" s="258">
        <v>139.5712</v>
      </c>
      <c r="AJ34" s="258">
        <v>141.46251899999999</v>
      </c>
      <c r="AK34" s="258">
        <v>143.424037</v>
      </c>
      <c r="AL34" s="258">
        <v>137.68714800000001</v>
      </c>
      <c r="AM34" s="258">
        <v>123.51349500000001</v>
      </c>
      <c r="AN34" s="258">
        <v>120.858017</v>
      </c>
      <c r="AO34" s="258">
        <v>126.40682200000001</v>
      </c>
      <c r="AP34" s="258">
        <v>128.964258</v>
      </c>
      <c r="AQ34" s="258">
        <v>128.36279999999999</v>
      </c>
      <c r="AR34" s="258">
        <v>121.44792099999999</v>
      </c>
      <c r="AS34" s="258">
        <v>110.731427</v>
      </c>
      <c r="AT34" s="258">
        <v>104.138159</v>
      </c>
      <c r="AU34" s="258">
        <v>100.71674299999999</v>
      </c>
      <c r="AV34" s="258">
        <v>105.19275</v>
      </c>
      <c r="AW34" s="258">
        <v>108.7886</v>
      </c>
      <c r="AX34" s="258">
        <v>107.7139</v>
      </c>
      <c r="AY34" s="346">
        <v>103.0334</v>
      </c>
      <c r="AZ34" s="346">
        <v>100.8348</v>
      </c>
      <c r="BA34" s="346">
        <v>106.6139</v>
      </c>
      <c r="BB34" s="346">
        <v>107.67740000000001</v>
      </c>
      <c r="BC34" s="346">
        <v>109.54810000000001</v>
      </c>
      <c r="BD34" s="346">
        <v>104.7869</v>
      </c>
      <c r="BE34" s="346">
        <v>103.6549</v>
      </c>
      <c r="BF34" s="346">
        <v>102.0247</v>
      </c>
      <c r="BG34" s="346">
        <v>100.6649</v>
      </c>
      <c r="BH34" s="346">
        <v>105.7978</v>
      </c>
      <c r="BI34" s="346">
        <v>110.8222</v>
      </c>
      <c r="BJ34" s="346">
        <v>109.0445</v>
      </c>
      <c r="BK34" s="346">
        <v>104.92700000000001</v>
      </c>
      <c r="BL34" s="346">
        <v>102.9522</v>
      </c>
      <c r="BM34" s="346">
        <v>108.82599999999999</v>
      </c>
      <c r="BN34" s="346">
        <v>109.8374</v>
      </c>
      <c r="BO34" s="346">
        <v>111.6584</v>
      </c>
      <c r="BP34" s="346">
        <v>106.8501</v>
      </c>
      <c r="BQ34" s="346">
        <v>104.42319999999999</v>
      </c>
      <c r="BR34" s="346">
        <v>101.75</v>
      </c>
      <c r="BS34" s="346">
        <v>100.8486</v>
      </c>
      <c r="BT34" s="346">
        <v>106.1922</v>
      </c>
      <c r="BU34" s="346">
        <v>111.67919999999999</v>
      </c>
      <c r="BV34" s="346">
        <v>110.366</v>
      </c>
    </row>
    <row r="35" spans="1:74" ht="11.1" customHeight="1" x14ac:dyDescent="0.2">
      <c r="A35" s="98" t="s">
        <v>62</v>
      </c>
      <c r="B35" s="200" t="s">
        <v>66</v>
      </c>
      <c r="C35" s="258">
        <v>4.0104300000000004</v>
      </c>
      <c r="D35" s="258">
        <v>3.8248859999999998</v>
      </c>
      <c r="E35" s="258">
        <v>3.6393420000000001</v>
      </c>
      <c r="F35" s="258">
        <v>3.7141130000000002</v>
      </c>
      <c r="G35" s="258">
        <v>3.7888839999999999</v>
      </c>
      <c r="H35" s="258">
        <v>3.8636550000000001</v>
      </c>
      <c r="I35" s="258">
        <v>3.9993910000000001</v>
      </c>
      <c r="J35" s="258">
        <v>4.1351279999999999</v>
      </c>
      <c r="K35" s="258">
        <v>4.2708640000000004</v>
      </c>
      <c r="L35" s="258">
        <v>4.3077509999999997</v>
      </c>
      <c r="M35" s="258">
        <v>4.3446389999999999</v>
      </c>
      <c r="N35" s="258">
        <v>4.381526</v>
      </c>
      <c r="O35" s="258">
        <v>4.2395490000000002</v>
      </c>
      <c r="P35" s="258">
        <v>4.0975729999999997</v>
      </c>
      <c r="Q35" s="258">
        <v>3.9555959999999999</v>
      </c>
      <c r="R35" s="258">
        <v>3.9152149999999999</v>
      </c>
      <c r="S35" s="258">
        <v>3.8748339999999999</v>
      </c>
      <c r="T35" s="258">
        <v>3.8344529999999999</v>
      </c>
      <c r="U35" s="258">
        <v>3.796265</v>
      </c>
      <c r="V35" s="258">
        <v>3.7580770000000001</v>
      </c>
      <c r="W35" s="258">
        <v>3.7198889999999998</v>
      </c>
      <c r="X35" s="258">
        <v>3.692218</v>
      </c>
      <c r="Y35" s="258">
        <v>3.6645460000000001</v>
      </c>
      <c r="Z35" s="258">
        <v>3.6368749999999999</v>
      </c>
      <c r="AA35" s="258">
        <v>3.503212</v>
      </c>
      <c r="AB35" s="258">
        <v>3.3695499999999998</v>
      </c>
      <c r="AC35" s="258">
        <v>3.235887</v>
      </c>
      <c r="AD35" s="258">
        <v>3.25556</v>
      </c>
      <c r="AE35" s="258">
        <v>3.2752319999999999</v>
      </c>
      <c r="AF35" s="258">
        <v>3.294905</v>
      </c>
      <c r="AG35" s="258">
        <v>3.357164</v>
      </c>
      <c r="AH35" s="258">
        <v>3.4194230000000001</v>
      </c>
      <c r="AI35" s="258">
        <v>3.4816820000000002</v>
      </c>
      <c r="AJ35" s="258">
        <v>3.4018329999999999</v>
      </c>
      <c r="AK35" s="258">
        <v>3.3219829999999999</v>
      </c>
      <c r="AL35" s="258">
        <v>3.2421340000000001</v>
      </c>
      <c r="AM35" s="258">
        <v>3.1241089999999998</v>
      </c>
      <c r="AN35" s="258">
        <v>3.0079470000000001</v>
      </c>
      <c r="AO35" s="258">
        <v>2.891785</v>
      </c>
      <c r="AP35" s="258">
        <v>2.889929</v>
      </c>
      <c r="AQ35" s="258">
        <v>2.8890340000000001</v>
      </c>
      <c r="AR35" s="258">
        <v>2.886139</v>
      </c>
      <c r="AS35" s="258">
        <v>2.9257593329999998</v>
      </c>
      <c r="AT35" s="258">
        <v>2.9653800000000001</v>
      </c>
      <c r="AU35" s="258">
        <v>3.0049999999999999</v>
      </c>
      <c r="AV35" s="258">
        <v>2.9746769999999998</v>
      </c>
      <c r="AW35" s="258">
        <v>2.9453749999999999</v>
      </c>
      <c r="AX35" s="258">
        <v>2.9166599999999998</v>
      </c>
      <c r="AY35" s="346">
        <v>2.9942500000000001</v>
      </c>
      <c r="AZ35" s="346">
        <v>2.699554</v>
      </c>
      <c r="BA35" s="346">
        <v>3.0672920000000001</v>
      </c>
      <c r="BB35" s="346">
        <v>3.0669749999999998</v>
      </c>
      <c r="BC35" s="346">
        <v>3.064352</v>
      </c>
      <c r="BD35" s="346">
        <v>3.0620430000000001</v>
      </c>
      <c r="BE35" s="346">
        <v>3.1175389999999998</v>
      </c>
      <c r="BF35" s="346">
        <v>3.1743640000000002</v>
      </c>
      <c r="BG35" s="346">
        <v>3.2314029999999998</v>
      </c>
      <c r="BH35" s="346">
        <v>3.2125539999999999</v>
      </c>
      <c r="BI35" s="346">
        <v>3.194804</v>
      </c>
      <c r="BJ35" s="346">
        <v>3.177181</v>
      </c>
      <c r="BK35" s="346">
        <v>3.250467</v>
      </c>
      <c r="BL35" s="346">
        <v>2.9514999999999998</v>
      </c>
      <c r="BM35" s="346">
        <v>3.3147570000000002</v>
      </c>
      <c r="BN35" s="346">
        <v>3.3098380000000001</v>
      </c>
      <c r="BO35" s="346">
        <v>3.302403</v>
      </c>
      <c r="BP35" s="346">
        <v>3.295134</v>
      </c>
      <c r="BQ35" s="346">
        <v>3.3453879999999998</v>
      </c>
      <c r="BR35" s="346">
        <v>3.3968219999999998</v>
      </c>
      <c r="BS35" s="346">
        <v>3.4484780000000002</v>
      </c>
      <c r="BT35" s="346">
        <v>3.424172</v>
      </c>
      <c r="BU35" s="346">
        <v>3.4009179999999999</v>
      </c>
      <c r="BV35" s="346">
        <v>3.3776670000000002</v>
      </c>
    </row>
    <row r="36" spans="1:74" ht="11.1" customHeight="1" x14ac:dyDescent="0.2">
      <c r="A36" s="98" t="s">
        <v>63</v>
      </c>
      <c r="B36" s="200" t="s">
        <v>254</v>
      </c>
      <c r="C36" s="258">
        <v>2.4714429999999998</v>
      </c>
      <c r="D36" s="258">
        <v>2.3033199999999998</v>
      </c>
      <c r="E36" s="258">
        <v>2.1351979999999999</v>
      </c>
      <c r="F36" s="258">
        <v>2.2992560000000002</v>
      </c>
      <c r="G36" s="258">
        <v>2.4633129999999999</v>
      </c>
      <c r="H36" s="258">
        <v>2.6273710000000001</v>
      </c>
      <c r="I36" s="258">
        <v>2.7558199999999999</v>
      </c>
      <c r="J36" s="258">
        <v>2.8842680000000001</v>
      </c>
      <c r="K36" s="258">
        <v>3.0127169999999999</v>
      </c>
      <c r="L36" s="258">
        <v>2.7539030000000002</v>
      </c>
      <c r="M36" s="258">
        <v>2.4950890000000001</v>
      </c>
      <c r="N36" s="258">
        <v>2.236275</v>
      </c>
      <c r="O36" s="258">
        <v>2.1289310000000001</v>
      </c>
      <c r="P36" s="258">
        <v>2.0215879999999999</v>
      </c>
      <c r="Q36" s="258">
        <v>1.9142440000000001</v>
      </c>
      <c r="R36" s="258">
        <v>1.8767229999999999</v>
      </c>
      <c r="S36" s="258">
        <v>1.839202</v>
      </c>
      <c r="T36" s="258">
        <v>1.8016810000000001</v>
      </c>
      <c r="U36" s="258">
        <v>1.7545459999999999</v>
      </c>
      <c r="V36" s="258">
        <v>1.707411</v>
      </c>
      <c r="W36" s="258">
        <v>1.6602760000000001</v>
      </c>
      <c r="X36" s="258">
        <v>1.6650879999999999</v>
      </c>
      <c r="Y36" s="258">
        <v>1.6699010000000001</v>
      </c>
      <c r="Z36" s="258">
        <v>1.6747129999999999</v>
      </c>
      <c r="AA36" s="258">
        <v>1.579061</v>
      </c>
      <c r="AB36" s="258">
        <v>1.483409</v>
      </c>
      <c r="AC36" s="258">
        <v>1.3877569999999999</v>
      </c>
      <c r="AD36" s="258">
        <v>1.4671380000000001</v>
      </c>
      <c r="AE36" s="258">
        <v>1.546519</v>
      </c>
      <c r="AF36" s="258">
        <v>1.6258999999999999</v>
      </c>
      <c r="AG36" s="258">
        <v>1.640547</v>
      </c>
      <c r="AH36" s="258">
        <v>1.6551940000000001</v>
      </c>
      <c r="AI36" s="258">
        <v>1.6698409999999999</v>
      </c>
      <c r="AJ36" s="258">
        <v>1.685878</v>
      </c>
      <c r="AK36" s="258">
        <v>1.701916</v>
      </c>
      <c r="AL36" s="258">
        <v>1.7179530000000001</v>
      </c>
      <c r="AM36" s="258">
        <v>1.6479470000000001</v>
      </c>
      <c r="AN36" s="258">
        <v>1.5779399999999999</v>
      </c>
      <c r="AO36" s="258">
        <v>1.5079340000000001</v>
      </c>
      <c r="AP36" s="258">
        <v>1.5438620000000001</v>
      </c>
      <c r="AQ36" s="258">
        <v>1.5797909999999999</v>
      </c>
      <c r="AR36" s="258">
        <v>1.6157189999999999</v>
      </c>
      <c r="AS36" s="258">
        <v>1.6808126670000001</v>
      </c>
      <c r="AT36" s="258">
        <v>1.745906333</v>
      </c>
      <c r="AU36" s="258">
        <v>1.8109999999999999</v>
      </c>
      <c r="AV36" s="258">
        <v>1.824813</v>
      </c>
      <c r="AW36" s="258">
        <v>1.8446359999999999</v>
      </c>
      <c r="AX36" s="258">
        <v>1.881953</v>
      </c>
      <c r="AY36" s="346">
        <v>1.84423</v>
      </c>
      <c r="AZ36" s="346">
        <v>1.669829</v>
      </c>
      <c r="BA36" s="346">
        <v>1.4664250000000001</v>
      </c>
      <c r="BB36" s="346">
        <v>1.5980179999999999</v>
      </c>
      <c r="BC36" s="346">
        <v>1.733536</v>
      </c>
      <c r="BD36" s="346">
        <v>1.8786400000000001</v>
      </c>
      <c r="BE36" s="346">
        <v>1.918018</v>
      </c>
      <c r="BF36" s="346">
        <v>1.958107</v>
      </c>
      <c r="BG36" s="346">
        <v>1.990996</v>
      </c>
      <c r="BH36" s="346">
        <v>2.0200979999999999</v>
      </c>
      <c r="BI36" s="346">
        <v>2.0525769999999999</v>
      </c>
      <c r="BJ36" s="346">
        <v>2.0802580000000002</v>
      </c>
      <c r="BK36" s="346">
        <v>2.009881</v>
      </c>
      <c r="BL36" s="346">
        <v>1.8039149999999999</v>
      </c>
      <c r="BM36" s="346">
        <v>1.621985</v>
      </c>
      <c r="BN36" s="346">
        <v>1.727913</v>
      </c>
      <c r="BO36" s="346">
        <v>1.840198</v>
      </c>
      <c r="BP36" s="346">
        <v>1.964105</v>
      </c>
      <c r="BQ36" s="346">
        <v>1.9839389999999999</v>
      </c>
      <c r="BR36" s="346">
        <v>2.0558200000000002</v>
      </c>
      <c r="BS36" s="346">
        <v>2.121686</v>
      </c>
      <c r="BT36" s="346">
        <v>2.1347550000000002</v>
      </c>
      <c r="BU36" s="346">
        <v>2.1520229999999998</v>
      </c>
      <c r="BV36" s="346">
        <v>2.1651889999999998</v>
      </c>
    </row>
    <row r="37" spans="1:74" ht="11.1" customHeight="1" x14ac:dyDescent="0.2">
      <c r="A37" s="98" t="s">
        <v>211</v>
      </c>
      <c r="B37" s="495" t="s">
        <v>212</v>
      </c>
      <c r="C37" s="258">
        <v>0.42868800000000001</v>
      </c>
      <c r="D37" s="258">
        <v>0.408109</v>
      </c>
      <c r="E37" s="258">
        <v>0.38752999999999999</v>
      </c>
      <c r="F37" s="258">
        <v>0.38698500000000002</v>
      </c>
      <c r="G37" s="258">
        <v>0.38644099999999998</v>
      </c>
      <c r="H37" s="258">
        <v>0.38589600000000002</v>
      </c>
      <c r="I37" s="258">
        <v>0.38802199999999998</v>
      </c>
      <c r="J37" s="258">
        <v>0.39014900000000002</v>
      </c>
      <c r="K37" s="258">
        <v>0.39227499999999998</v>
      </c>
      <c r="L37" s="258">
        <v>0.39290399999999998</v>
      </c>
      <c r="M37" s="258">
        <v>0.39353300000000002</v>
      </c>
      <c r="N37" s="258">
        <v>0.39416200000000001</v>
      </c>
      <c r="O37" s="258">
        <v>0.37343599999999999</v>
      </c>
      <c r="P37" s="258">
        <v>0.352711</v>
      </c>
      <c r="Q37" s="258">
        <v>0.33198499999999997</v>
      </c>
      <c r="R37" s="258">
        <v>0.33376099999999997</v>
      </c>
      <c r="S37" s="258">
        <v>0.335536</v>
      </c>
      <c r="T37" s="258">
        <v>0.337312</v>
      </c>
      <c r="U37" s="258">
        <v>0.34837400000000002</v>
      </c>
      <c r="V37" s="258">
        <v>0.35943599999999998</v>
      </c>
      <c r="W37" s="258">
        <v>0.37049799999999999</v>
      </c>
      <c r="X37" s="258">
        <v>0.36706</v>
      </c>
      <c r="Y37" s="258">
        <v>0.36362299999999997</v>
      </c>
      <c r="Z37" s="258">
        <v>0.36018499999999998</v>
      </c>
      <c r="AA37" s="258">
        <v>0.35177900000000001</v>
      </c>
      <c r="AB37" s="258">
        <v>0.34337400000000001</v>
      </c>
      <c r="AC37" s="258">
        <v>0.33496799999999999</v>
      </c>
      <c r="AD37" s="258">
        <v>0.33313399999999999</v>
      </c>
      <c r="AE37" s="258">
        <v>0.33129999999999998</v>
      </c>
      <c r="AF37" s="258">
        <v>0.32946599999999998</v>
      </c>
      <c r="AG37" s="258">
        <v>0.33208599999999999</v>
      </c>
      <c r="AH37" s="258">
        <v>0.33470499999999997</v>
      </c>
      <c r="AI37" s="258">
        <v>0.33732499999999999</v>
      </c>
      <c r="AJ37" s="258">
        <v>0.32827299999999998</v>
      </c>
      <c r="AK37" s="258">
        <v>0.31922099999999998</v>
      </c>
      <c r="AL37" s="258">
        <v>0.31016899999999997</v>
      </c>
      <c r="AM37" s="258">
        <v>0.29833599999999999</v>
      </c>
      <c r="AN37" s="258">
        <v>0.28681200000000001</v>
      </c>
      <c r="AO37" s="258">
        <v>0.27528799999999998</v>
      </c>
      <c r="AP37" s="258">
        <v>0.26888400000000001</v>
      </c>
      <c r="AQ37" s="258">
        <v>0.26293499999999997</v>
      </c>
      <c r="AR37" s="258">
        <v>0.25698500000000002</v>
      </c>
      <c r="AS37" s="258">
        <v>0.25862099999999999</v>
      </c>
      <c r="AT37" s="258">
        <v>0.2603066</v>
      </c>
      <c r="AU37" s="258">
        <v>0.26321359999999999</v>
      </c>
      <c r="AV37" s="258">
        <v>0.26203759999999998</v>
      </c>
      <c r="AW37" s="258">
        <v>0.26058520000000002</v>
      </c>
      <c r="AX37" s="258">
        <v>0.25697759999999997</v>
      </c>
      <c r="AY37" s="346">
        <v>0.28010930000000001</v>
      </c>
      <c r="AZ37" s="346">
        <v>0.2672448</v>
      </c>
      <c r="BA37" s="346">
        <v>0.25519629999999999</v>
      </c>
      <c r="BB37" s="346">
        <v>0.25560129999999998</v>
      </c>
      <c r="BC37" s="346">
        <v>0.25623820000000003</v>
      </c>
      <c r="BD37" s="346">
        <v>0.256826</v>
      </c>
      <c r="BE37" s="346">
        <v>0.2584225</v>
      </c>
      <c r="BF37" s="346">
        <v>0.26006970000000001</v>
      </c>
      <c r="BG37" s="346">
        <v>0.26193109999999997</v>
      </c>
      <c r="BH37" s="346">
        <v>0.2606559</v>
      </c>
      <c r="BI37" s="346">
        <v>0.25909880000000002</v>
      </c>
      <c r="BJ37" s="346">
        <v>0.25548379999999998</v>
      </c>
      <c r="BK37" s="346">
        <v>0.27859620000000002</v>
      </c>
      <c r="BL37" s="346">
        <v>0.26572390000000001</v>
      </c>
      <c r="BM37" s="346">
        <v>0.25367040000000002</v>
      </c>
      <c r="BN37" s="346">
        <v>0.25407449999999998</v>
      </c>
      <c r="BO37" s="346">
        <v>0.25471310000000003</v>
      </c>
      <c r="BP37" s="346">
        <v>0.25530140000000001</v>
      </c>
      <c r="BQ37" s="346">
        <v>0.25689800000000002</v>
      </c>
      <c r="BR37" s="346">
        <v>0.2585462</v>
      </c>
      <c r="BS37" s="346">
        <v>0.26041029999999998</v>
      </c>
      <c r="BT37" s="346">
        <v>0.25913960000000003</v>
      </c>
      <c r="BU37" s="346">
        <v>0.25758589999999998</v>
      </c>
      <c r="BV37" s="346">
        <v>0.25397360000000002</v>
      </c>
    </row>
    <row r="38" spans="1:74" ht="11.1" customHeight="1" x14ac:dyDescent="0.2">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383"/>
      <c r="AZ38" s="383"/>
      <c r="BA38" s="383"/>
      <c r="BB38" s="383"/>
      <c r="BC38" s="383"/>
      <c r="BD38" s="383"/>
      <c r="BE38" s="383"/>
      <c r="BF38" s="383"/>
      <c r="BG38" s="383"/>
      <c r="BH38" s="383"/>
      <c r="BI38" s="383"/>
      <c r="BJ38" s="383"/>
      <c r="BK38" s="383"/>
      <c r="BL38" s="383"/>
      <c r="BM38" s="383"/>
      <c r="BN38" s="383"/>
      <c r="BO38" s="383"/>
      <c r="BP38" s="383"/>
      <c r="BQ38" s="383"/>
      <c r="BR38" s="383"/>
      <c r="BS38" s="383"/>
      <c r="BT38" s="383"/>
      <c r="BU38" s="383"/>
      <c r="BV38" s="383"/>
    </row>
    <row r="39" spans="1:74" ht="11.1" customHeight="1" x14ac:dyDescent="0.2">
      <c r="A39" s="98"/>
      <c r="B39" s="91" t="s">
        <v>51</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383"/>
      <c r="AZ39" s="383"/>
      <c r="BA39" s="383"/>
      <c r="BB39" s="383"/>
      <c r="BC39" s="383"/>
      <c r="BD39" s="383"/>
      <c r="BE39" s="383"/>
      <c r="BF39" s="383"/>
      <c r="BG39" s="383"/>
      <c r="BH39" s="383"/>
      <c r="BI39" s="383"/>
      <c r="BJ39" s="383"/>
      <c r="BK39" s="383"/>
      <c r="BL39" s="383"/>
      <c r="BM39" s="383"/>
      <c r="BN39" s="383"/>
      <c r="BO39" s="383"/>
      <c r="BP39" s="383"/>
      <c r="BQ39" s="383"/>
      <c r="BR39" s="383"/>
      <c r="BS39" s="383"/>
      <c r="BT39" s="383"/>
      <c r="BU39" s="383"/>
      <c r="BV39" s="383"/>
    </row>
    <row r="40" spans="1:74" ht="11.1" customHeight="1" x14ac:dyDescent="0.2">
      <c r="A40" s="98"/>
      <c r="B40" s="97" t="s">
        <v>52</v>
      </c>
      <c r="C40" s="233"/>
      <c r="D40" s="233"/>
      <c r="E40" s="233"/>
      <c r="F40" s="233"/>
      <c r="G40" s="233"/>
      <c r="H40" s="233"/>
      <c r="I40" s="233"/>
      <c r="J40" s="233"/>
      <c r="K40" s="233"/>
      <c r="L40" s="233"/>
      <c r="M40" s="233"/>
      <c r="N40" s="233"/>
      <c r="O40" s="233"/>
      <c r="P40" s="233"/>
      <c r="Q40" s="233"/>
      <c r="R40" s="233"/>
      <c r="S40" s="233"/>
      <c r="T40" s="233"/>
      <c r="U40" s="233"/>
      <c r="V40" s="233"/>
      <c r="W40" s="233"/>
      <c r="X40" s="233"/>
      <c r="Y40" s="233"/>
      <c r="Z40" s="233"/>
      <c r="AA40" s="233"/>
      <c r="AB40" s="233"/>
      <c r="AC40" s="233"/>
      <c r="AD40" s="233"/>
      <c r="AE40" s="233"/>
      <c r="AF40" s="233"/>
      <c r="AG40" s="233"/>
      <c r="AH40" s="233"/>
      <c r="AI40" s="233"/>
      <c r="AJ40" s="233"/>
      <c r="AK40" s="233"/>
      <c r="AL40" s="233"/>
      <c r="AM40" s="233"/>
      <c r="AN40" s="233"/>
      <c r="AO40" s="233"/>
      <c r="AP40" s="233"/>
      <c r="AQ40" s="233"/>
      <c r="AR40" s="233"/>
      <c r="AS40" s="233"/>
      <c r="AT40" s="233"/>
      <c r="AU40" s="233"/>
      <c r="AV40" s="233"/>
      <c r="AW40" s="233"/>
      <c r="AX40" s="233"/>
      <c r="AY40" s="382"/>
      <c r="AZ40" s="382"/>
      <c r="BA40" s="382"/>
      <c r="BB40" s="382"/>
      <c r="BC40" s="382"/>
      <c r="BD40" s="382"/>
      <c r="BE40" s="382"/>
      <c r="BF40" s="382"/>
      <c r="BG40" s="382"/>
      <c r="BH40" s="382"/>
      <c r="BI40" s="382"/>
      <c r="BJ40" s="382"/>
      <c r="BK40" s="382"/>
      <c r="BL40" s="382"/>
      <c r="BM40" s="382"/>
      <c r="BN40" s="382"/>
      <c r="BO40" s="382"/>
      <c r="BP40" s="382"/>
      <c r="BQ40" s="382"/>
      <c r="BR40" s="382"/>
      <c r="BS40" s="382"/>
      <c r="BT40" s="382"/>
      <c r="BU40" s="382"/>
      <c r="BV40" s="382"/>
    </row>
    <row r="41" spans="1:74" ht="11.1" customHeight="1" x14ac:dyDescent="0.2">
      <c r="A41" s="98" t="s">
        <v>58</v>
      </c>
      <c r="B41" s="200" t="s">
        <v>60</v>
      </c>
      <c r="C41" s="261">
        <v>6.28</v>
      </c>
      <c r="D41" s="261">
        <v>6.28</v>
      </c>
      <c r="E41" s="261">
        <v>6.28</v>
      </c>
      <c r="F41" s="261">
        <v>6.28</v>
      </c>
      <c r="G41" s="261">
        <v>6.28</v>
      </c>
      <c r="H41" s="261">
        <v>6.28</v>
      </c>
      <c r="I41" s="261">
        <v>6.28</v>
      </c>
      <c r="J41" s="261">
        <v>6.28</v>
      </c>
      <c r="K41" s="261">
        <v>6.28</v>
      </c>
      <c r="L41" s="261">
        <v>6.28</v>
      </c>
      <c r="M41" s="261">
        <v>6.28</v>
      </c>
      <c r="N41" s="261">
        <v>6.28</v>
      </c>
      <c r="O41" s="261">
        <v>6.2344444444000002</v>
      </c>
      <c r="P41" s="261">
        <v>6.2344444444000002</v>
      </c>
      <c r="Q41" s="261">
        <v>6.2344444444000002</v>
      </c>
      <c r="R41" s="261">
        <v>6.2344444444000002</v>
      </c>
      <c r="S41" s="261">
        <v>6.2344444444000002</v>
      </c>
      <c r="T41" s="261">
        <v>6.2344444444000002</v>
      </c>
      <c r="U41" s="261">
        <v>6.2344444444000002</v>
      </c>
      <c r="V41" s="261">
        <v>6.2344444444000002</v>
      </c>
      <c r="W41" s="261">
        <v>6.2344444444000002</v>
      </c>
      <c r="X41" s="261">
        <v>6.2344444444000002</v>
      </c>
      <c r="Y41" s="261">
        <v>6.2344444444000002</v>
      </c>
      <c r="Z41" s="261">
        <v>6.2344444444000002</v>
      </c>
      <c r="AA41" s="261">
        <v>6.1877777778</v>
      </c>
      <c r="AB41" s="261">
        <v>6.1877777778</v>
      </c>
      <c r="AC41" s="261">
        <v>6.1877777778</v>
      </c>
      <c r="AD41" s="261">
        <v>6.1877777778</v>
      </c>
      <c r="AE41" s="261">
        <v>6.1877777778</v>
      </c>
      <c r="AF41" s="261">
        <v>6.1877777778</v>
      </c>
      <c r="AG41" s="261">
        <v>6.1877777778</v>
      </c>
      <c r="AH41" s="261">
        <v>6.1877777778</v>
      </c>
      <c r="AI41" s="261">
        <v>6.1877777778</v>
      </c>
      <c r="AJ41" s="261">
        <v>6.1877777778</v>
      </c>
      <c r="AK41" s="261">
        <v>6.1877777778</v>
      </c>
      <c r="AL41" s="261">
        <v>6.1877777778</v>
      </c>
      <c r="AM41" s="261">
        <v>6.0977777778000002</v>
      </c>
      <c r="AN41" s="261">
        <v>6.0977777778000002</v>
      </c>
      <c r="AO41" s="261">
        <v>6.0977777778000002</v>
      </c>
      <c r="AP41" s="261">
        <v>6.0977777778000002</v>
      </c>
      <c r="AQ41" s="261">
        <v>6.0977777778000002</v>
      </c>
      <c r="AR41" s="261">
        <v>6.0977777778000002</v>
      </c>
      <c r="AS41" s="261">
        <v>6.0977777778000002</v>
      </c>
      <c r="AT41" s="261">
        <v>6.0977777778000002</v>
      </c>
      <c r="AU41" s="261">
        <v>6.0977777778000002</v>
      </c>
      <c r="AV41" s="261">
        <v>6.0977777778000002</v>
      </c>
      <c r="AW41" s="261">
        <v>6.0977777778000002</v>
      </c>
      <c r="AX41" s="261">
        <v>6.0977777778000002</v>
      </c>
      <c r="AY41" s="384">
        <v>6.0155560000000001</v>
      </c>
      <c r="AZ41" s="384">
        <v>6.0155560000000001</v>
      </c>
      <c r="BA41" s="384">
        <v>6.0155560000000001</v>
      </c>
      <c r="BB41" s="384">
        <v>6.0155560000000001</v>
      </c>
      <c r="BC41" s="384">
        <v>6.0155560000000001</v>
      </c>
      <c r="BD41" s="384">
        <v>6.0155560000000001</v>
      </c>
      <c r="BE41" s="384">
        <v>6.0155560000000001</v>
      </c>
      <c r="BF41" s="384">
        <v>6.0155560000000001</v>
      </c>
      <c r="BG41" s="384">
        <v>6.0155560000000001</v>
      </c>
      <c r="BH41" s="384">
        <v>6.0155560000000001</v>
      </c>
      <c r="BI41" s="384">
        <v>6.0155560000000001</v>
      </c>
      <c r="BJ41" s="384">
        <v>6.0155560000000001</v>
      </c>
      <c r="BK41" s="384">
        <v>6.0133330000000003</v>
      </c>
      <c r="BL41" s="384">
        <v>6.0133330000000003</v>
      </c>
      <c r="BM41" s="384">
        <v>6.0133330000000003</v>
      </c>
      <c r="BN41" s="384">
        <v>6.0133330000000003</v>
      </c>
      <c r="BO41" s="384">
        <v>6.0133330000000003</v>
      </c>
      <c r="BP41" s="384">
        <v>6.0133330000000003</v>
      </c>
      <c r="BQ41" s="384">
        <v>6.0133330000000003</v>
      </c>
      <c r="BR41" s="384">
        <v>6.0133330000000003</v>
      </c>
      <c r="BS41" s="384">
        <v>6.0133330000000003</v>
      </c>
      <c r="BT41" s="384">
        <v>6.0133330000000003</v>
      </c>
      <c r="BU41" s="384">
        <v>6.0133330000000003</v>
      </c>
      <c r="BV41" s="384">
        <v>6.0133330000000003</v>
      </c>
    </row>
    <row r="42" spans="1:74" ht="11.1" customHeight="1" x14ac:dyDescent="0.2">
      <c r="A42" s="98"/>
      <c r="B42" s="97" t="s">
        <v>56</v>
      </c>
      <c r="C42" s="232"/>
      <c r="D42" s="232"/>
      <c r="E42" s="232"/>
      <c r="F42" s="232"/>
      <c r="G42" s="232"/>
      <c r="H42" s="232"/>
      <c r="I42" s="232"/>
      <c r="J42" s="232"/>
      <c r="K42" s="232"/>
      <c r="L42" s="232"/>
      <c r="M42" s="232"/>
      <c r="N42" s="232"/>
      <c r="O42" s="232"/>
      <c r="P42" s="232"/>
      <c r="Q42" s="232"/>
      <c r="R42" s="232"/>
      <c r="S42" s="232"/>
      <c r="T42" s="232"/>
      <c r="U42" s="232"/>
      <c r="V42" s="232"/>
      <c r="W42" s="232"/>
      <c r="X42" s="232"/>
      <c r="Y42" s="232"/>
      <c r="Z42" s="232"/>
      <c r="AA42" s="232"/>
      <c r="AB42" s="232"/>
      <c r="AC42" s="232"/>
      <c r="AD42" s="232"/>
      <c r="AE42" s="232"/>
      <c r="AF42" s="232"/>
      <c r="AG42" s="232"/>
      <c r="AH42" s="232"/>
      <c r="AI42" s="232"/>
      <c r="AJ42" s="232"/>
      <c r="AK42" s="232"/>
      <c r="AL42" s="232"/>
      <c r="AM42" s="232"/>
      <c r="AN42" s="232"/>
      <c r="AO42" s="232"/>
      <c r="AP42" s="232"/>
      <c r="AQ42" s="232"/>
      <c r="AR42" s="232"/>
      <c r="AS42" s="232"/>
      <c r="AT42" s="232"/>
      <c r="AU42" s="232"/>
      <c r="AV42" s="232"/>
      <c r="AW42" s="232"/>
      <c r="AX42" s="232"/>
      <c r="AY42" s="385"/>
      <c r="AZ42" s="385"/>
      <c r="BA42" s="385"/>
      <c r="BB42" s="385"/>
      <c r="BC42" s="385"/>
      <c r="BD42" s="385"/>
      <c r="BE42" s="385"/>
      <c r="BF42" s="385"/>
      <c r="BG42" s="385"/>
      <c r="BH42" s="385"/>
      <c r="BI42" s="385"/>
      <c r="BJ42" s="385"/>
      <c r="BK42" s="385"/>
      <c r="BL42" s="385"/>
      <c r="BM42" s="385"/>
      <c r="BN42" s="385"/>
      <c r="BO42" s="385"/>
      <c r="BP42" s="385"/>
      <c r="BQ42" s="385"/>
      <c r="BR42" s="385"/>
      <c r="BS42" s="385"/>
      <c r="BT42" s="385"/>
      <c r="BU42" s="385"/>
      <c r="BV42" s="385"/>
    </row>
    <row r="43" spans="1:74" ht="11.1" customHeight="1" x14ac:dyDescent="0.2">
      <c r="A43" s="98" t="s">
        <v>729</v>
      </c>
      <c r="B43" s="200" t="s">
        <v>61</v>
      </c>
      <c r="C43" s="271">
        <v>0.26173732718999998</v>
      </c>
      <c r="D43" s="271">
        <v>0.2465</v>
      </c>
      <c r="E43" s="271">
        <v>0.23292626727999999</v>
      </c>
      <c r="F43" s="271">
        <v>0.23733809523999999</v>
      </c>
      <c r="G43" s="271">
        <v>0.24313364055</v>
      </c>
      <c r="H43" s="271">
        <v>0.24679047619</v>
      </c>
      <c r="I43" s="271">
        <v>0.24851152073999999</v>
      </c>
      <c r="J43" s="271">
        <v>0.24896313364</v>
      </c>
      <c r="K43" s="271">
        <v>0.24551428571</v>
      </c>
      <c r="L43" s="271">
        <v>0.23961751151999999</v>
      </c>
      <c r="M43" s="271">
        <v>0.22372380952000001</v>
      </c>
      <c r="N43" s="271">
        <v>0.21460829493</v>
      </c>
      <c r="O43" s="271">
        <v>0.23306912442</v>
      </c>
      <c r="P43" s="271">
        <v>0.2419408867</v>
      </c>
      <c r="Q43" s="271">
        <v>0.23995391704999999</v>
      </c>
      <c r="R43" s="271">
        <v>0.24051428571</v>
      </c>
      <c r="S43" s="271">
        <v>0.25033179723999999</v>
      </c>
      <c r="T43" s="271">
        <v>0.25108095238</v>
      </c>
      <c r="U43" s="271">
        <v>0.24453917050999999</v>
      </c>
      <c r="V43" s="271">
        <v>0.23815668203000001</v>
      </c>
      <c r="W43" s="271">
        <v>0.23178571429</v>
      </c>
      <c r="X43" s="271">
        <v>0.22693087558</v>
      </c>
      <c r="Y43" s="271">
        <v>0.22875238095</v>
      </c>
      <c r="Z43" s="271">
        <v>0.23537788018</v>
      </c>
      <c r="AA43" s="271">
        <v>0.24443317972</v>
      </c>
      <c r="AB43" s="271">
        <v>0.25045918366999997</v>
      </c>
      <c r="AC43" s="271">
        <v>0.249</v>
      </c>
      <c r="AD43" s="271">
        <v>0.2465952381</v>
      </c>
      <c r="AE43" s="271">
        <v>0.24871889401</v>
      </c>
      <c r="AF43" s="271">
        <v>0.24690952381</v>
      </c>
      <c r="AG43" s="271">
        <v>0.25118433179999999</v>
      </c>
      <c r="AH43" s="271">
        <v>0.2512718894</v>
      </c>
      <c r="AI43" s="271">
        <v>0.24677142857000001</v>
      </c>
      <c r="AJ43" s="271">
        <v>0.24806451613</v>
      </c>
      <c r="AK43" s="271">
        <v>0.24651904761999999</v>
      </c>
      <c r="AL43" s="271">
        <v>0.24038709677</v>
      </c>
      <c r="AM43" s="271">
        <v>0.24292626728</v>
      </c>
      <c r="AN43" s="271">
        <v>0.25241836735000001</v>
      </c>
      <c r="AO43" s="271">
        <v>0.25819354839000003</v>
      </c>
      <c r="AP43" s="271">
        <v>0.25464285714000001</v>
      </c>
      <c r="AQ43" s="271">
        <v>0.25275115206999998</v>
      </c>
      <c r="AR43" s="271">
        <v>0.25158095238</v>
      </c>
      <c r="AS43" s="271">
        <v>0.25836866358999999</v>
      </c>
      <c r="AT43" s="271">
        <v>0.26530414746999997</v>
      </c>
      <c r="AU43" s="271">
        <v>0.26638571429000002</v>
      </c>
      <c r="AV43" s="271">
        <v>0.26890322580999998</v>
      </c>
      <c r="AW43" s="271">
        <v>0.27294285713999999</v>
      </c>
      <c r="AX43" s="271">
        <v>0.26914778324999999</v>
      </c>
      <c r="AY43" s="365">
        <v>0.30644110000000002</v>
      </c>
      <c r="AZ43" s="365">
        <v>0.30709769999999997</v>
      </c>
      <c r="BA43" s="365">
        <v>0.31486389999999997</v>
      </c>
      <c r="BB43" s="365">
        <v>0.29905229999999999</v>
      </c>
      <c r="BC43" s="365">
        <v>0.30103160000000001</v>
      </c>
      <c r="BD43" s="365">
        <v>0.2924699</v>
      </c>
      <c r="BE43" s="365">
        <v>0.2870374</v>
      </c>
      <c r="BF43" s="365">
        <v>0.2784798</v>
      </c>
      <c r="BG43" s="365">
        <v>0.268899</v>
      </c>
      <c r="BH43" s="365">
        <v>0.24691740000000001</v>
      </c>
      <c r="BI43" s="365">
        <v>0.24427299999999999</v>
      </c>
      <c r="BJ43" s="365">
        <v>0.24590890000000001</v>
      </c>
      <c r="BK43" s="365">
        <v>0.2951182</v>
      </c>
      <c r="BL43" s="365">
        <v>0.30410700000000002</v>
      </c>
      <c r="BM43" s="365">
        <v>0.31589460000000003</v>
      </c>
      <c r="BN43" s="365">
        <v>0.30219079999999998</v>
      </c>
      <c r="BO43" s="365">
        <v>0.30359439999999999</v>
      </c>
      <c r="BP43" s="365">
        <v>0.29449209999999998</v>
      </c>
      <c r="BQ43" s="365">
        <v>0.28688000000000002</v>
      </c>
      <c r="BR43" s="365">
        <v>0.27651480000000001</v>
      </c>
      <c r="BS43" s="365">
        <v>0.26589210000000002</v>
      </c>
      <c r="BT43" s="365">
        <v>0.2421082</v>
      </c>
      <c r="BU43" s="365">
        <v>0.23861070000000001</v>
      </c>
      <c r="BV43" s="365">
        <v>0.23870649999999999</v>
      </c>
    </row>
    <row r="44" spans="1:74" ht="11.1" customHeight="1" x14ac:dyDescent="0.2">
      <c r="A44" s="98"/>
      <c r="B44" s="97" t="s">
        <v>57</v>
      </c>
      <c r="C44" s="232"/>
      <c r="D44" s="232"/>
      <c r="E44" s="232"/>
      <c r="F44" s="232"/>
      <c r="G44" s="232"/>
      <c r="H44" s="232"/>
      <c r="I44" s="232"/>
      <c r="J44" s="232"/>
      <c r="K44" s="232"/>
      <c r="L44" s="232"/>
      <c r="M44" s="232"/>
      <c r="N44" s="232"/>
      <c r="O44" s="232"/>
      <c r="P44" s="232"/>
      <c r="Q44" s="232"/>
      <c r="R44" s="232"/>
      <c r="S44" s="232"/>
      <c r="T44" s="232"/>
      <c r="U44" s="232"/>
      <c r="V44" s="232"/>
      <c r="W44" s="232"/>
      <c r="X44" s="232"/>
      <c r="Y44" s="232"/>
      <c r="Z44" s="232"/>
      <c r="AA44" s="232"/>
      <c r="AB44" s="232"/>
      <c r="AC44" s="232"/>
      <c r="AD44" s="232"/>
      <c r="AE44" s="232"/>
      <c r="AF44" s="232"/>
      <c r="AG44" s="232"/>
      <c r="AH44" s="232"/>
      <c r="AI44" s="232"/>
      <c r="AJ44" s="232"/>
      <c r="AK44" s="232"/>
      <c r="AL44" s="232"/>
      <c r="AM44" s="232"/>
      <c r="AN44" s="232"/>
      <c r="AO44" s="232"/>
      <c r="AP44" s="232"/>
      <c r="AQ44" s="232"/>
      <c r="AR44" s="232"/>
      <c r="AS44" s="232"/>
      <c r="AT44" s="232"/>
      <c r="AU44" s="232"/>
      <c r="AV44" s="232"/>
      <c r="AW44" s="232"/>
      <c r="AX44" s="232"/>
      <c r="AY44" s="385"/>
      <c r="AZ44" s="385"/>
      <c r="BA44" s="385"/>
      <c r="BB44" s="385"/>
      <c r="BC44" s="385"/>
      <c r="BD44" s="385"/>
      <c r="BE44" s="385"/>
      <c r="BF44" s="385"/>
      <c r="BG44" s="385"/>
      <c r="BH44" s="385"/>
      <c r="BI44" s="385"/>
      <c r="BJ44" s="385"/>
      <c r="BK44" s="385"/>
      <c r="BL44" s="385"/>
      <c r="BM44" s="385"/>
      <c r="BN44" s="385"/>
      <c r="BO44" s="385"/>
      <c r="BP44" s="385"/>
      <c r="BQ44" s="385"/>
      <c r="BR44" s="385"/>
      <c r="BS44" s="385"/>
      <c r="BT44" s="385"/>
      <c r="BU44" s="385"/>
      <c r="BV44" s="385"/>
    </row>
    <row r="45" spans="1:74" ht="11.1" customHeight="1" x14ac:dyDescent="0.2">
      <c r="A45" s="98" t="s">
        <v>658</v>
      </c>
      <c r="B45" s="201" t="s">
        <v>59</v>
      </c>
      <c r="C45" s="215">
        <v>2.29</v>
      </c>
      <c r="D45" s="215">
        <v>2.2599999999999998</v>
      </c>
      <c r="E45" s="215">
        <v>2.2599999999999998</v>
      </c>
      <c r="F45" s="215">
        <v>2.23</v>
      </c>
      <c r="G45" s="215">
        <v>2.2599999999999998</v>
      </c>
      <c r="H45" s="215">
        <v>2.25</v>
      </c>
      <c r="I45" s="215">
        <v>2.21</v>
      </c>
      <c r="J45" s="215">
        <v>2.23</v>
      </c>
      <c r="K45" s="215">
        <v>2.2200000000000002</v>
      </c>
      <c r="L45" s="215">
        <v>2.15</v>
      </c>
      <c r="M45" s="215">
        <v>2.15</v>
      </c>
      <c r="N45" s="215">
        <v>2.16</v>
      </c>
      <c r="O45" s="215">
        <v>2.12</v>
      </c>
      <c r="P45" s="215">
        <v>2.11</v>
      </c>
      <c r="Q45" s="215">
        <v>2.17</v>
      </c>
      <c r="R45" s="215">
        <v>2.16</v>
      </c>
      <c r="S45" s="215">
        <v>2.16</v>
      </c>
      <c r="T45" s="215">
        <v>2.1</v>
      </c>
      <c r="U45" s="215">
        <v>2.11</v>
      </c>
      <c r="V45" s="215">
        <v>2.11</v>
      </c>
      <c r="W45" s="215">
        <v>2.12</v>
      </c>
      <c r="X45" s="215">
        <v>2.0699999999999998</v>
      </c>
      <c r="Y45" s="215">
        <v>2.08</v>
      </c>
      <c r="Z45" s="215">
        <v>2.08</v>
      </c>
      <c r="AA45" s="215">
        <v>2.09</v>
      </c>
      <c r="AB45" s="215">
        <v>2.06</v>
      </c>
      <c r="AC45" s="215">
        <v>2.0699999999999998</v>
      </c>
      <c r="AD45" s="215">
        <v>2.08</v>
      </c>
      <c r="AE45" s="215">
        <v>2.09</v>
      </c>
      <c r="AF45" s="215">
        <v>2.0699999999999998</v>
      </c>
      <c r="AG45" s="215">
        <v>2.06</v>
      </c>
      <c r="AH45" s="215">
        <v>2.0499999999999998</v>
      </c>
      <c r="AI45" s="215">
        <v>2.02</v>
      </c>
      <c r="AJ45" s="215">
        <v>2.0299999999999998</v>
      </c>
      <c r="AK45" s="215">
        <v>2.04</v>
      </c>
      <c r="AL45" s="215">
        <v>2.04</v>
      </c>
      <c r="AM45" s="215">
        <v>2.0699999999999998</v>
      </c>
      <c r="AN45" s="215">
        <v>2.0699999999999998</v>
      </c>
      <c r="AO45" s="215">
        <v>2.04</v>
      </c>
      <c r="AP45" s="215">
        <v>2.0699999999999998</v>
      </c>
      <c r="AQ45" s="215">
        <v>2.0499999999999998</v>
      </c>
      <c r="AR45" s="215">
        <v>2.0499999999999998</v>
      </c>
      <c r="AS45" s="215">
        <v>2.06</v>
      </c>
      <c r="AT45" s="215">
        <v>2.06</v>
      </c>
      <c r="AU45" s="215">
        <v>2.0522773758000001</v>
      </c>
      <c r="AV45" s="215">
        <v>2.0486899397</v>
      </c>
      <c r="AW45" s="215">
        <v>2.1294379999999999</v>
      </c>
      <c r="AX45" s="215">
        <v>2.1016460000000001</v>
      </c>
      <c r="AY45" s="386">
        <v>2.0817860000000001</v>
      </c>
      <c r="AZ45" s="386">
        <v>2.081906</v>
      </c>
      <c r="BA45" s="386">
        <v>2.083253</v>
      </c>
      <c r="BB45" s="386">
        <v>2.0710989999999998</v>
      </c>
      <c r="BC45" s="386">
        <v>2.0796920000000001</v>
      </c>
      <c r="BD45" s="386">
        <v>2.059965</v>
      </c>
      <c r="BE45" s="386">
        <v>2.0702880000000001</v>
      </c>
      <c r="BF45" s="386">
        <v>2.0692200000000001</v>
      </c>
      <c r="BG45" s="386">
        <v>2.051885</v>
      </c>
      <c r="BH45" s="386">
        <v>2.0719919999999998</v>
      </c>
      <c r="BI45" s="386">
        <v>2.0727370000000001</v>
      </c>
      <c r="BJ45" s="386">
        <v>2.083631</v>
      </c>
      <c r="BK45" s="386">
        <v>2.0765180000000001</v>
      </c>
      <c r="BL45" s="386">
        <v>2.0823179999999999</v>
      </c>
      <c r="BM45" s="386">
        <v>2.0881159999999999</v>
      </c>
      <c r="BN45" s="386">
        <v>2.0789900000000001</v>
      </c>
      <c r="BO45" s="386">
        <v>2.0909300000000002</v>
      </c>
      <c r="BP45" s="386">
        <v>2.0680260000000001</v>
      </c>
      <c r="BQ45" s="386">
        <v>2.0738050000000001</v>
      </c>
      <c r="BR45" s="386">
        <v>2.070398</v>
      </c>
      <c r="BS45" s="386">
        <v>2.0556040000000002</v>
      </c>
      <c r="BT45" s="386">
        <v>2.0701459999999998</v>
      </c>
      <c r="BU45" s="386">
        <v>2.0681639999999999</v>
      </c>
      <c r="BV45" s="386">
        <v>2.0784919999999998</v>
      </c>
    </row>
    <row r="46" spans="1:74" s="289" customFormat="1" ht="11.1" customHeight="1" x14ac:dyDescent="0.2">
      <c r="A46" s="93"/>
      <c r="B46" s="287"/>
      <c r="C46" s="288"/>
      <c r="D46" s="288"/>
      <c r="E46" s="288"/>
      <c r="F46" s="288"/>
      <c r="G46" s="288"/>
      <c r="H46" s="288"/>
      <c r="I46" s="288"/>
      <c r="J46" s="288"/>
      <c r="K46" s="288"/>
      <c r="L46" s="288"/>
      <c r="M46" s="288"/>
      <c r="N46" s="288"/>
      <c r="O46" s="288"/>
      <c r="P46" s="288"/>
      <c r="Q46" s="288"/>
      <c r="R46" s="288"/>
      <c r="S46" s="288"/>
      <c r="T46" s="288"/>
      <c r="U46" s="288"/>
      <c r="V46" s="288"/>
      <c r="W46" s="288"/>
      <c r="X46" s="288"/>
      <c r="Y46" s="288"/>
      <c r="Z46" s="288"/>
      <c r="AA46" s="288"/>
      <c r="AB46" s="288"/>
      <c r="AC46" s="288"/>
      <c r="AD46" s="288"/>
      <c r="AE46" s="288"/>
      <c r="AF46" s="288"/>
      <c r="AG46" s="288"/>
      <c r="AH46" s="288"/>
      <c r="AI46" s="288"/>
      <c r="AJ46" s="288"/>
      <c r="AK46" s="288"/>
      <c r="AL46" s="288"/>
      <c r="AM46" s="288"/>
      <c r="AN46" s="288"/>
      <c r="AO46" s="288"/>
      <c r="AP46" s="288"/>
      <c r="AQ46" s="288"/>
      <c r="AR46" s="288"/>
      <c r="AS46" s="288"/>
      <c r="AT46" s="288"/>
      <c r="AU46" s="288"/>
      <c r="AV46" s="288"/>
      <c r="AW46" s="288"/>
      <c r="AX46" s="288"/>
      <c r="AY46" s="387"/>
      <c r="AZ46" s="387"/>
      <c r="BA46" s="387"/>
      <c r="BB46" s="387"/>
      <c r="BC46" s="387"/>
      <c r="BD46" s="288"/>
      <c r="BE46" s="288"/>
      <c r="BF46" s="288"/>
      <c r="BG46" s="387"/>
      <c r="BH46" s="387"/>
      <c r="BI46" s="387"/>
      <c r="BJ46" s="387"/>
      <c r="BK46" s="387"/>
      <c r="BL46" s="387"/>
      <c r="BM46" s="387"/>
      <c r="BN46" s="387"/>
      <c r="BO46" s="387"/>
      <c r="BP46" s="387"/>
      <c r="BQ46" s="387"/>
      <c r="BR46" s="387"/>
      <c r="BS46" s="387"/>
      <c r="BT46" s="387"/>
      <c r="BU46" s="387"/>
      <c r="BV46" s="387"/>
    </row>
    <row r="47" spans="1:74" s="289" customFormat="1" ht="12" customHeight="1" x14ac:dyDescent="0.2">
      <c r="A47" s="93"/>
      <c r="B47" s="802" t="s">
        <v>1011</v>
      </c>
      <c r="C47" s="799"/>
      <c r="D47" s="799"/>
      <c r="E47" s="799"/>
      <c r="F47" s="799"/>
      <c r="G47" s="799"/>
      <c r="H47" s="799"/>
      <c r="I47" s="799"/>
      <c r="J47" s="799"/>
      <c r="K47" s="799"/>
      <c r="L47" s="799"/>
      <c r="M47" s="799"/>
      <c r="N47" s="799"/>
      <c r="O47" s="799"/>
      <c r="P47" s="799"/>
      <c r="Q47" s="799"/>
      <c r="AY47" s="520"/>
      <c r="AZ47" s="520"/>
      <c r="BA47" s="520"/>
      <c r="BB47" s="520"/>
      <c r="BC47" s="520"/>
      <c r="BD47" s="679"/>
      <c r="BE47" s="679"/>
      <c r="BF47" s="679"/>
      <c r="BG47" s="520"/>
      <c r="BH47" s="520"/>
      <c r="BI47" s="520"/>
      <c r="BJ47" s="520"/>
    </row>
    <row r="48" spans="1:74" s="456" customFormat="1" ht="12" customHeight="1" x14ac:dyDescent="0.2">
      <c r="A48" s="455"/>
      <c r="B48" s="837" t="s">
        <v>1076</v>
      </c>
      <c r="C48" s="789"/>
      <c r="D48" s="789"/>
      <c r="E48" s="789"/>
      <c r="F48" s="789"/>
      <c r="G48" s="789"/>
      <c r="H48" s="789"/>
      <c r="I48" s="789"/>
      <c r="J48" s="789"/>
      <c r="K48" s="789"/>
      <c r="L48" s="789"/>
      <c r="M48" s="789"/>
      <c r="N48" s="789"/>
      <c r="O48" s="789"/>
      <c r="P48" s="789"/>
      <c r="Q48" s="785"/>
      <c r="AY48" s="521"/>
      <c r="AZ48" s="521"/>
      <c r="BA48" s="521"/>
      <c r="BB48" s="521"/>
      <c r="BC48" s="521"/>
      <c r="BD48" s="680"/>
      <c r="BE48" s="680"/>
      <c r="BF48" s="680"/>
      <c r="BG48" s="521"/>
      <c r="BH48" s="521"/>
      <c r="BI48" s="521"/>
      <c r="BJ48" s="521"/>
    </row>
    <row r="49" spans="1:74" s="456" customFormat="1" ht="12" customHeight="1" x14ac:dyDescent="0.2">
      <c r="A49" s="455"/>
      <c r="B49" s="833" t="s">
        <v>1077</v>
      </c>
      <c r="C49" s="789"/>
      <c r="D49" s="789"/>
      <c r="E49" s="789"/>
      <c r="F49" s="789"/>
      <c r="G49" s="789"/>
      <c r="H49" s="789"/>
      <c r="I49" s="789"/>
      <c r="J49" s="789"/>
      <c r="K49" s="789"/>
      <c r="L49" s="789"/>
      <c r="M49" s="789"/>
      <c r="N49" s="789"/>
      <c r="O49" s="789"/>
      <c r="P49" s="789"/>
      <c r="Q49" s="785"/>
      <c r="AY49" s="521"/>
      <c r="AZ49" s="521"/>
      <c r="BA49" s="521"/>
      <c r="BB49" s="521"/>
      <c r="BC49" s="521"/>
      <c r="BD49" s="680"/>
      <c r="BE49" s="680"/>
      <c r="BF49" s="680"/>
      <c r="BG49" s="521"/>
      <c r="BH49" s="521"/>
      <c r="BI49" s="521"/>
      <c r="BJ49" s="521"/>
    </row>
    <row r="50" spans="1:74" s="456" customFormat="1" ht="12" customHeight="1" x14ac:dyDescent="0.2">
      <c r="A50" s="455"/>
      <c r="B50" s="837" t="s">
        <v>1078</v>
      </c>
      <c r="C50" s="789"/>
      <c r="D50" s="789"/>
      <c r="E50" s="789"/>
      <c r="F50" s="789"/>
      <c r="G50" s="789"/>
      <c r="H50" s="789"/>
      <c r="I50" s="789"/>
      <c r="J50" s="789"/>
      <c r="K50" s="789"/>
      <c r="L50" s="789"/>
      <c r="M50" s="789"/>
      <c r="N50" s="789"/>
      <c r="O50" s="789"/>
      <c r="P50" s="789"/>
      <c r="Q50" s="785"/>
      <c r="AY50" s="521"/>
      <c r="AZ50" s="521"/>
      <c r="BA50" s="521"/>
      <c r="BB50" s="521"/>
      <c r="BC50" s="521"/>
      <c r="BD50" s="680"/>
      <c r="BE50" s="680"/>
      <c r="BF50" s="680"/>
      <c r="BG50" s="521"/>
      <c r="BH50" s="521"/>
      <c r="BI50" s="521"/>
      <c r="BJ50" s="521"/>
    </row>
    <row r="51" spans="1:74" s="456" customFormat="1" ht="12" customHeight="1" x14ac:dyDescent="0.2">
      <c r="A51" s="455"/>
      <c r="B51" s="837" t="s">
        <v>100</v>
      </c>
      <c r="C51" s="789"/>
      <c r="D51" s="789"/>
      <c r="E51" s="789"/>
      <c r="F51" s="789"/>
      <c r="G51" s="789"/>
      <c r="H51" s="789"/>
      <c r="I51" s="789"/>
      <c r="J51" s="789"/>
      <c r="K51" s="789"/>
      <c r="L51" s="789"/>
      <c r="M51" s="789"/>
      <c r="N51" s="789"/>
      <c r="O51" s="789"/>
      <c r="P51" s="789"/>
      <c r="Q51" s="785"/>
      <c r="AY51" s="521"/>
      <c r="AZ51" s="521"/>
      <c r="BA51" s="521"/>
      <c r="BB51" s="521"/>
      <c r="BC51" s="521"/>
      <c r="BD51" s="680"/>
      <c r="BE51" s="680"/>
      <c r="BF51" s="680"/>
      <c r="BG51" s="521"/>
      <c r="BH51" s="521"/>
      <c r="BI51" s="521"/>
      <c r="BJ51" s="521"/>
    </row>
    <row r="52" spans="1:74" s="456" customFormat="1" ht="12" customHeight="1" x14ac:dyDescent="0.2">
      <c r="A52" s="455"/>
      <c r="B52" s="788" t="s">
        <v>1036</v>
      </c>
      <c r="C52" s="789"/>
      <c r="D52" s="789"/>
      <c r="E52" s="789"/>
      <c r="F52" s="789"/>
      <c r="G52" s="789"/>
      <c r="H52" s="789"/>
      <c r="I52" s="789"/>
      <c r="J52" s="789"/>
      <c r="K52" s="789"/>
      <c r="L52" s="789"/>
      <c r="M52" s="789"/>
      <c r="N52" s="789"/>
      <c r="O52" s="789"/>
      <c r="P52" s="789"/>
      <c r="Q52" s="785"/>
      <c r="AY52" s="521"/>
      <c r="AZ52" s="521"/>
      <c r="BA52" s="521"/>
      <c r="BB52" s="521"/>
      <c r="BC52" s="521"/>
      <c r="BD52" s="680"/>
      <c r="BE52" s="680"/>
      <c r="BF52" s="680"/>
      <c r="BG52" s="521"/>
      <c r="BH52" s="521"/>
      <c r="BI52" s="521"/>
      <c r="BJ52" s="521"/>
    </row>
    <row r="53" spans="1:74" s="456" customFormat="1" ht="22.35" customHeight="1" x14ac:dyDescent="0.2">
      <c r="A53" s="455"/>
      <c r="B53" s="788" t="s">
        <v>1079</v>
      </c>
      <c r="C53" s="789"/>
      <c r="D53" s="789"/>
      <c r="E53" s="789"/>
      <c r="F53" s="789"/>
      <c r="G53" s="789"/>
      <c r="H53" s="789"/>
      <c r="I53" s="789"/>
      <c r="J53" s="789"/>
      <c r="K53" s="789"/>
      <c r="L53" s="789"/>
      <c r="M53" s="789"/>
      <c r="N53" s="789"/>
      <c r="O53" s="789"/>
      <c r="P53" s="789"/>
      <c r="Q53" s="785"/>
      <c r="AY53" s="521"/>
      <c r="AZ53" s="521"/>
      <c r="BA53" s="521"/>
      <c r="BB53" s="521"/>
      <c r="BC53" s="521"/>
      <c r="BD53" s="680"/>
      <c r="BE53" s="680"/>
      <c r="BF53" s="680"/>
      <c r="BG53" s="521"/>
      <c r="BH53" s="521"/>
      <c r="BI53" s="521"/>
      <c r="BJ53" s="521"/>
    </row>
    <row r="54" spans="1:74" s="456" customFormat="1" ht="12" customHeight="1" x14ac:dyDescent="0.2">
      <c r="A54" s="455"/>
      <c r="B54" s="783" t="s">
        <v>1040</v>
      </c>
      <c r="C54" s="784"/>
      <c r="D54" s="784"/>
      <c r="E54" s="784"/>
      <c r="F54" s="784"/>
      <c r="G54" s="784"/>
      <c r="H54" s="784"/>
      <c r="I54" s="784"/>
      <c r="J54" s="784"/>
      <c r="K54" s="784"/>
      <c r="L54" s="784"/>
      <c r="M54" s="784"/>
      <c r="N54" s="784"/>
      <c r="O54" s="784"/>
      <c r="P54" s="784"/>
      <c r="Q54" s="785"/>
      <c r="AY54" s="521"/>
      <c r="AZ54" s="521"/>
      <c r="BA54" s="521"/>
      <c r="BB54" s="521"/>
      <c r="BC54" s="521"/>
      <c r="BD54" s="680"/>
      <c r="BE54" s="680"/>
      <c r="BF54" s="680"/>
      <c r="BG54" s="521"/>
      <c r="BH54" s="521"/>
      <c r="BI54" s="521"/>
      <c r="BJ54" s="521"/>
    </row>
    <row r="55" spans="1:74" s="457" customFormat="1" ht="12" customHeight="1" x14ac:dyDescent="0.2">
      <c r="A55" s="436"/>
      <c r="B55" s="805" t="s">
        <v>1138</v>
      </c>
      <c r="C55" s="785"/>
      <c r="D55" s="785"/>
      <c r="E55" s="785"/>
      <c r="F55" s="785"/>
      <c r="G55" s="785"/>
      <c r="H55" s="785"/>
      <c r="I55" s="785"/>
      <c r="J55" s="785"/>
      <c r="K55" s="785"/>
      <c r="L55" s="785"/>
      <c r="M55" s="785"/>
      <c r="N55" s="785"/>
      <c r="O55" s="785"/>
      <c r="P55" s="785"/>
      <c r="Q55" s="785"/>
      <c r="AY55" s="522"/>
      <c r="AZ55" s="522"/>
      <c r="BA55" s="522"/>
      <c r="BB55" s="522"/>
      <c r="BC55" s="522"/>
      <c r="BD55" s="681"/>
      <c r="BE55" s="681"/>
      <c r="BF55" s="681"/>
      <c r="BG55" s="522"/>
      <c r="BH55" s="522"/>
      <c r="BI55" s="522"/>
      <c r="BJ55" s="522"/>
    </row>
    <row r="56" spans="1:74" x14ac:dyDescent="0.2">
      <c r="BK56" s="388"/>
      <c r="BL56" s="388"/>
      <c r="BM56" s="388"/>
      <c r="BN56" s="388"/>
      <c r="BO56" s="388"/>
      <c r="BP56" s="388"/>
      <c r="BQ56" s="388"/>
      <c r="BR56" s="388"/>
      <c r="BS56" s="388"/>
      <c r="BT56" s="388"/>
      <c r="BU56" s="388"/>
      <c r="BV56" s="388"/>
    </row>
    <row r="57" spans="1:74" x14ac:dyDescent="0.2">
      <c r="BK57" s="388"/>
      <c r="BL57" s="388"/>
      <c r="BM57" s="388"/>
      <c r="BN57" s="388"/>
      <c r="BO57" s="388"/>
      <c r="BP57" s="388"/>
      <c r="BQ57" s="388"/>
      <c r="BR57" s="388"/>
      <c r="BS57" s="388"/>
      <c r="BT57" s="388"/>
      <c r="BU57" s="388"/>
      <c r="BV57" s="388"/>
    </row>
    <row r="58" spans="1:74" x14ac:dyDescent="0.2">
      <c r="BK58" s="388"/>
      <c r="BL58" s="388"/>
      <c r="BM58" s="388"/>
      <c r="BN58" s="388"/>
      <c r="BO58" s="388"/>
      <c r="BP58" s="388"/>
      <c r="BQ58" s="388"/>
      <c r="BR58" s="388"/>
      <c r="BS58" s="388"/>
      <c r="BT58" s="388"/>
      <c r="BU58" s="388"/>
      <c r="BV58" s="388"/>
    </row>
    <row r="59" spans="1:74" x14ac:dyDescent="0.2">
      <c r="BK59" s="388"/>
      <c r="BL59" s="388"/>
      <c r="BM59" s="388"/>
      <c r="BN59" s="388"/>
      <c r="BO59" s="388"/>
      <c r="BP59" s="388"/>
      <c r="BQ59" s="388"/>
      <c r="BR59" s="388"/>
      <c r="BS59" s="388"/>
      <c r="BT59" s="388"/>
      <c r="BU59" s="388"/>
      <c r="BV59" s="388"/>
    </row>
    <row r="60" spans="1:74" x14ac:dyDescent="0.2">
      <c r="BK60" s="388"/>
      <c r="BL60" s="388"/>
      <c r="BM60" s="388"/>
      <c r="BN60" s="388"/>
      <c r="BO60" s="388"/>
      <c r="BP60" s="388"/>
      <c r="BQ60" s="388"/>
      <c r="BR60" s="388"/>
      <c r="BS60" s="388"/>
      <c r="BT60" s="388"/>
      <c r="BU60" s="388"/>
      <c r="BV60" s="388"/>
    </row>
    <row r="61" spans="1:74" x14ac:dyDescent="0.2">
      <c r="BK61" s="388"/>
      <c r="BL61" s="388"/>
      <c r="BM61" s="388"/>
      <c r="BN61" s="388"/>
      <c r="BO61" s="388"/>
      <c r="BP61" s="388"/>
      <c r="BQ61" s="388"/>
      <c r="BR61" s="388"/>
      <c r="BS61" s="388"/>
      <c r="BT61" s="388"/>
      <c r="BU61" s="388"/>
      <c r="BV61" s="388"/>
    </row>
    <row r="62" spans="1:74" x14ac:dyDescent="0.2">
      <c r="BK62" s="388"/>
      <c r="BL62" s="388"/>
      <c r="BM62" s="388"/>
      <c r="BN62" s="388"/>
      <c r="BO62" s="388"/>
      <c r="BP62" s="388"/>
      <c r="BQ62" s="388"/>
      <c r="BR62" s="388"/>
      <c r="BS62" s="388"/>
      <c r="BT62" s="388"/>
      <c r="BU62" s="388"/>
      <c r="BV62" s="388"/>
    </row>
    <row r="63" spans="1:74" x14ac:dyDescent="0.2">
      <c r="BK63" s="388"/>
      <c r="BL63" s="388"/>
      <c r="BM63" s="388"/>
      <c r="BN63" s="388"/>
      <c r="BO63" s="388"/>
      <c r="BP63" s="388"/>
      <c r="BQ63" s="388"/>
      <c r="BR63" s="388"/>
      <c r="BS63" s="388"/>
      <c r="BT63" s="388"/>
      <c r="BU63" s="388"/>
      <c r="BV63" s="388"/>
    </row>
    <row r="64" spans="1:74" x14ac:dyDescent="0.2">
      <c r="BK64" s="388"/>
      <c r="BL64" s="388"/>
      <c r="BM64" s="388"/>
      <c r="BN64" s="388"/>
      <c r="BO64" s="388"/>
      <c r="BP64" s="388"/>
      <c r="BQ64" s="388"/>
      <c r="BR64" s="388"/>
      <c r="BS64" s="388"/>
      <c r="BT64" s="388"/>
      <c r="BU64" s="388"/>
      <c r="BV64" s="388"/>
    </row>
    <row r="65" spans="63:74" x14ac:dyDescent="0.2">
      <c r="BK65" s="388"/>
      <c r="BL65" s="388"/>
      <c r="BM65" s="388"/>
      <c r="BN65" s="388"/>
      <c r="BO65" s="388"/>
      <c r="BP65" s="388"/>
      <c r="BQ65" s="388"/>
      <c r="BR65" s="388"/>
      <c r="BS65" s="388"/>
      <c r="BT65" s="388"/>
      <c r="BU65" s="388"/>
      <c r="BV65" s="388"/>
    </row>
    <row r="66" spans="63:74" x14ac:dyDescent="0.2">
      <c r="BK66" s="388"/>
      <c r="BL66" s="388"/>
      <c r="BM66" s="388"/>
      <c r="BN66" s="388"/>
      <c r="BO66" s="388"/>
      <c r="BP66" s="388"/>
      <c r="BQ66" s="388"/>
      <c r="BR66" s="388"/>
      <c r="BS66" s="388"/>
      <c r="BT66" s="388"/>
      <c r="BU66" s="388"/>
      <c r="BV66" s="388"/>
    </row>
    <row r="67" spans="63:74" x14ac:dyDescent="0.2">
      <c r="BK67" s="388"/>
      <c r="BL67" s="388"/>
      <c r="BM67" s="388"/>
      <c r="BN67" s="388"/>
      <c r="BO67" s="388"/>
      <c r="BP67" s="388"/>
      <c r="BQ67" s="388"/>
      <c r="BR67" s="388"/>
      <c r="BS67" s="388"/>
      <c r="BT67" s="388"/>
      <c r="BU67" s="388"/>
      <c r="BV67" s="388"/>
    </row>
    <row r="68" spans="63:74" x14ac:dyDescent="0.2">
      <c r="BK68" s="388"/>
      <c r="BL68" s="388"/>
      <c r="BM68" s="388"/>
      <c r="BN68" s="388"/>
      <c r="BO68" s="388"/>
      <c r="BP68" s="388"/>
      <c r="BQ68" s="388"/>
      <c r="BR68" s="388"/>
      <c r="BS68" s="388"/>
      <c r="BT68" s="388"/>
      <c r="BU68" s="388"/>
      <c r="BV68" s="388"/>
    </row>
    <row r="69" spans="63:74" x14ac:dyDescent="0.2">
      <c r="BK69" s="388"/>
      <c r="BL69" s="388"/>
      <c r="BM69" s="388"/>
      <c r="BN69" s="388"/>
      <c r="BO69" s="388"/>
      <c r="BP69" s="388"/>
      <c r="BQ69" s="388"/>
      <c r="BR69" s="388"/>
      <c r="BS69" s="388"/>
      <c r="BT69" s="388"/>
      <c r="BU69" s="388"/>
      <c r="BV69" s="388"/>
    </row>
    <row r="70" spans="63:74" x14ac:dyDescent="0.2">
      <c r="BK70" s="388"/>
      <c r="BL70" s="388"/>
      <c r="BM70" s="388"/>
      <c r="BN70" s="388"/>
      <c r="BO70" s="388"/>
      <c r="BP70" s="388"/>
      <c r="BQ70" s="388"/>
      <c r="BR70" s="388"/>
      <c r="BS70" s="388"/>
      <c r="BT70" s="388"/>
      <c r="BU70" s="388"/>
      <c r="BV70" s="388"/>
    </row>
    <row r="71" spans="63:74" x14ac:dyDescent="0.2">
      <c r="BK71" s="388"/>
      <c r="BL71" s="388"/>
      <c r="BM71" s="388"/>
      <c r="BN71" s="388"/>
      <c r="BO71" s="388"/>
      <c r="BP71" s="388"/>
      <c r="BQ71" s="388"/>
      <c r="BR71" s="388"/>
      <c r="BS71" s="388"/>
      <c r="BT71" s="388"/>
      <c r="BU71" s="388"/>
      <c r="BV71" s="388"/>
    </row>
    <row r="72" spans="63:74" x14ac:dyDescent="0.2">
      <c r="BK72" s="388"/>
      <c r="BL72" s="388"/>
      <c r="BM72" s="388"/>
      <c r="BN72" s="388"/>
      <c r="BO72" s="388"/>
      <c r="BP72" s="388"/>
      <c r="BQ72" s="388"/>
      <c r="BR72" s="388"/>
      <c r="BS72" s="388"/>
      <c r="BT72" s="388"/>
      <c r="BU72" s="388"/>
      <c r="BV72" s="388"/>
    </row>
    <row r="73" spans="63:74" x14ac:dyDescent="0.2">
      <c r="BK73" s="388"/>
      <c r="BL73" s="388"/>
      <c r="BM73" s="388"/>
      <c r="BN73" s="388"/>
      <c r="BO73" s="388"/>
      <c r="BP73" s="388"/>
      <c r="BQ73" s="388"/>
      <c r="BR73" s="388"/>
      <c r="BS73" s="388"/>
      <c r="BT73" s="388"/>
      <c r="BU73" s="388"/>
      <c r="BV73" s="388"/>
    </row>
    <row r="74" spans="63:74" x14ac:dyDescent="0.2">
      <c r="BK74" s="388"/>
      <c r="BL74" s="388"/>
      <c r="BM74" s="388"/>
      <c r="BN74" s="388"/>
      <c r="BO74" s="388"/>
      <c r="BP74" s="388"/>
      <c r="BQ74" s="388"/>
      <c r="BR74" s="388"/>
      <c r="BS74" s="388"/>
      <c r="BT74" s="388"/>
      <c r="BU74" s="388"/>
      <c r="BV74" s="388"/>
    </row>
    <row r="75" spans="63:74" x14ac:dyDescent="0.2">
      <c r="BK75" s="388"/>
      <c r="BL75" s="388"/>
      <c r="BM75" s="388"/>
      <c r="BN75" s="388"/>
      <c r="BO75" s="388"/>
      <c r="BP75" s="388"/>
      <c r="BQ75" s="388"/>
      <c r="BR75" s="388"/>
      <c r="BS75" s="388"/>
      <c r="BT75" s="388"/>
      <c r="BU75" s="388"/>
      <c r="BV75" s="388"/>
    </row>
    <row r="76" spans="63:74" x14ac:dyDescent="0.2">
      <c r="BK76" s="388"/>
      <c r="BL76" s="388"/>
      <c r="BM76" s="388"/>
      <c r="BN76" s="388"/>
      <c r="BO76" s="388"/>
      <c r="BP76" s="388"/>
      <c r="BQ76" s="388"/>
      <c r="BR76" s="388"/>
      <c r="BS76" s="388"/>
      <c r="BT76" s="388"/>
      <c r="BU76" s="388"/>
      <c r="BV76" s="388"/>
    </row>
    <row r="77" spans="63:74" x14ac:dyDescent="0.2">
      <c r="BK77" s="388"/>
      <c r="BL77" s="388"/>
      <c r="BM77" s="388"/>
      <c r="BN77" s="388"/>
      <c r="BO77" s="388"/>
      <c r="BP77" s="388"/>
      <c r="BQ77" s="388"/>
      <c r="BR77" s="388"/>
      <c r="BS77" s="388"/>
      <c r="BT77" s="388"/>
      <c r="BU77" s="388"/>
      <c r="BV77" s="388"/>
    </row>
    <row r="78" spans="63:74" x14ac:dyDescent="0.2">
      <c r="BK78" s="388"/>
      <c r="BL78" s="388"/>
      <c r="BM78" s="388"/>
      <c r="BN78" s="388"/>
      <c r="BO78" s="388"/>
      <c r="BP78" s="388"/>
      <c r="BQ78" s="388"/>
      <c r="BR78" s="388"/>
      <c r="BS78" s="388"/>
      <c r="BT78" s="388"/>
      <c r="BU78" s="388"/>
      <c r="BV78" s="388"/>
    </row>
    <row r="79" spans="63:74" x14ac:dyDescent="0.2">
      <c r="BK79" s="388"/>
      <c r="BL79" s="388"/>
      <c r="BM79" s="388"/>
      <c r="BN79" s="388"/>
      <c r="BO79" s="388"/>
      <c r="BP79" s="388"/>
      <c r="BQ79" s="388"/>
      <c r="BR79" s="388"/>
      <c r="BS79" s="388"/>
      <c r="BT79" s="388"/>
      <c r="BU79" s="388"/>
      <c r="BV79" s="388"/>
    </row>
    <row r="80" spans="63:74" x14ac:dyDescent="0.2">
      <c r="BK80" s="388"/>
      <c r="BL80" s="388"/>
      <c r="BM80" s="388"/>
      <c r="BN80" s="388"/>
      <c r="BO80" s="388"/>
      <c r="BP80" s="388"/>
      <c r="BQ80" s="388"/>
      <c r="BR80" s="388"/>
      <c r="BS80" s="388"/>
      <c r="BT80" s="388"/>
      <c r="BU80" s="388"/>
      <c r="BV80" s="388"/>
    </row>
    <row r="81" spans="63:74" x14ac:dyDescent="0.2">
      <c r="BK81" s="388"/>
      <c r="BL81" s="388"/>
      <c r="BM81" s="388"/>
      <c r="BN81" s="388"/>
      <c r="BO81" s="388"/>
      <c r="BP81" s="388"/>
      <c r="BQ81" s="388"/>
      <c r="BR81" s="388"/>
      <c r="BS81" s="388"/>
      <c r="BT81" s="388"/>
      <c r="BU81" s="388"/>
      <c r="BV81" s="388"/>
    </row>
    <row r="82" spans="63:74" x14ac:dyDescent="0.2">
      <c r="BK82" s="388"/>
      <c r="BL82" s="388"/>
      <c r="BM82" s="388"/>
      <c r="BN82" s="388"/>
      <c r="BO82" s="388"/>
      <c r="BP82" s="388"/>
      <c r="BQ82" s="388"/>
      <c r="BR82" s="388"/>
      <c r="BS82" s="388"/>
      <c r="BT82" s="388"/>
      <c r="BU82" s="388"/>
      <c r="BV82" s="388"/>
    </row>
    <row r="83" spans="63:74" x14ac:dyDescent="0.2">
      <c r="BK83" s="388"/>
      <c r="BL83" s="388"/>
      <c r="BM83" s="388"/>
      <c r="BN83" s="388"/>
      <c r="BO83" s="388"/>
      <c r="BP83" s="388"/>
      <c r="BQ83" s="388"/>
      <c r="BR83" s="388"/>
      <c r="BS83" s="388"/>
      <c r="BT83" s="388"/>
      <c r="BU83" s="388"/>
      <c r="BV83" s="388"/>
    </row>
    <row r="84" spans="63:74" x14ac:dyDescent="0.2">
      <c r="BK84" s="388"/>
      <c r="BL84" s="388"/>
      <c r="BM84" s="388"/>
      <c r="BN84" s="388"/>
      <c r="BO84" s="388"/>
      <c r="BP84" s="388"/>
      <c r="BQ84" s="388"/>
      <c r="BR84" s="388"/>
      <c r="BS84" s="388"/>
      <c r="BT84" s="388"/>
      <c r="BU84" s="388"/>
      <c r="BV84" s="388"/>
    </row>
    <row r="85" spans="63:74" x14ac:dyDescent="0.2">
      <c r="BK85" s="388"/>
      <c r="BL85" s="388"/>
      <c r="BM85" s="388"/>
      <c r="BN85" s="388"/>
      <c r="BO85" s="388"/>
      <c r="BP85" s="388"/>
      <c r="BQ85" s="388"/>
      <c r="BR85" s="388"/>
      <c r="BS85" s="388"/>
      <c r="BT85" s="388"/>
      <c r="BU85" s="388"/>
      <c r="BV85" s="388"/>
    </row>
    <row r="86" spans="63:74" x14ac:dyDescent="0.2">
      <c r="BK86" s="388"/>
      <c r="BL86" s="388"/>
      <c r="BM86" s="388"/>
      <c r="BN86" s="388"/>
      <c r="BO86" s="388"/>
      <c r="BP86" s="388"/>
      <c r="BQ86" s="388"/>
      <c r="BR86" s="388"/>
      <c r="BS86" s="388"/>
      <c r="BT86" s="388"/>
      <c r="BU86" s="388"/>
      <c r="BV86" s="388"/>
    </row>
    <row r="87" spans="63:74" x14ac:dyDescent="0.2">
      <c r="BK87" s="388"/>
      <c r="BL87" s="388"/>
      <c r="BM87" s="388"/>
      <c r="BN87" s="388"/>
      <c r="BO87" s="388"/>
      <c r="BP87" s="388"/>
      <c r="BQ87" s="388"/>
      <c r="BR87" s="388"/>
      <c r="BS87" s="388"/>
      <c r="BT87" s="388"/>
      <c r="BU87" s="388"/>
      <c r="BV87" s="388"/>
    </row>
    <row r="88" spans="63:74" x14ac:dyDescent="0.2">
      <c r="BK88" s="388"/>
      <c r="BL88" s="388"/>
      <c r="BM88" s="388"/>
      <c r="BN88" s="388"/>
      <c r="BO88" s="388"/>
      <c r="BP88" s="388"/>
      <c r="BQ88" s="388"/>
      <c r="BR88" s="388"/>
      <c r="BS88" s="388"/>
      <c r="BT88" s="388"/>
      <c r="BU88" s="388"/>
      <c r="BV88" s="388"/>
    </row>
    <row r="89" spans="63:74" x14ac:dyDescent="0.2">
      <c r="BK89" s="388"/>
      <c r="BL89" s="388"/>
      <c r="BM89" s="388"/>
      <c r="BN89" s="388"/>
      <c r="BO89" s="388"/>
      <c r="BP89" s="388"/>
      <c r="BQ89" s="388"/>
      <c r="BR89" s="388"/>
      <c r="BS89" s="388"/>
      <c r="BT89" s="388"/>
      <c r="BU89" s="388"/>
      <c r="BV89" s="388"/>
    </row>
    <row r="90" spans="63:74" x14ac:dyDescent="0.2">
      <c r="BK90" s="388"/>
      <c r="BL90" s="388"/>
      <c r="BM90" s="388"/>
      <c r="BN90" s="388"/>
      <c r="BO90" s="388"/>
      <c r="BP90" s="388"/>
      <c r="BQ90" s="388"/>
      <c r="BR90" s="388"/>
      <c r="BS90" s="388"/>
      <c r="BT90" s="388"/>
      <c r="BU90" s="388"/>
      <c r="BV90" s="388"/>
    </row>
    <row r="91" spans="63:74" x14ac:dyDescent="0.2">
      <c r="BK91" s="388"/>
      <c r="BL91" s="388"/>
      <c r="BM91" s="388"/>
      <c r="BN91" s="388"/>
      <c r="BO91" s="388"/>
      <c r="BP91" s="388"/>
      <c r="BQ91" s="388"/>
      <c r="BR91" s="388"/>
      <c r="BS91" s="388"/>
      <c r="BT91" s="388"/>
      <c r="BU91" s="388"/>
      <c r="BV91" s="388"/>
    </row>
    <row r="92" spans="63:74" x14ac:dyDescent="0.2">
      <c r="BK92" s="388"/>
      <c r="BL92" s="388"/>
      <c r="BM92" s="388"/>
      <c r="BN92" s="388"/>
      <c r="BO92" s="388"/>
      <c r="BP92" s="388"/>
      <c r="BQ92" s="388"/>
      <c r="BR92" s="388"/>
      <c r="BS92" s="388"/>
      <c r="BT92" s="388"/>
      <c r="BU92" s="388"/>
      <c r="BV92" s="388"/>
    </row>
    <row r="93" spans="63:74" x14ac:dyDescent="0.2">
      <c r="BK93" s="388"/>
      <c r="BL93" s="388"/>
      <c r="BM93" s="388"/>
      <c r="BN93" s="388"/>
      <c r="BO93" s="388"/>
      <c r="BP93" s="388"/>
      <c r="BQ93" s="388"/>
      <c r="BR93" s="388"/>
      <c r="BS93" s="388"/>
      <c r="BT93" s="388"/>
      <c r="BU93" s="388"/>
      <c r="BV93" s="388"/>
    </row>
    <row r="94" spans="63:74" x14ac:dyDescent="0.2">
      <c r="BK94" s="388"/>
      <c r="BL94" s="388"/>
      <c r="BM94" s="388"/>
      <c r="BN94" s="388"/>
      <c r="BO94" s="388"/>
      <c r="BP94" s="388"/>
      <c r="BQ94" s="388"/>
      <c r="BR94" s="388"/>
      <c r="BS94" s="388"/>
      <c r="BT94" s="388"/>
      <c r="BU94" s="388"/>
      <c r="BV94" s="388"/>
    </row>
    <row r="95" spans="63:74" x14ac:dyDescent="0.2">
      <c r="BK95" s="388"/>
      <c r="BL95" s="388"/>
      <c r="BM95" s="388"/>
      <c r="BN95" s="388"/>
      <c r="BO95" s="388"/>
      <c r="BP95" s="388"/>
      <c r="BQ95" s="388"/>
      <c r="BR95" s="388"/>
      <c r="BS95" s="388"/>
      <c r="BT95" s="388"/>
      <c r="BU95" s="388"/>
      <c r="BV95" s="388"/>
    </row>
    <row r="96" spans="63:74" x14ac:dyDescent="0.2">
      <c r="BK96" s="388"/>
      <c r="BL96" s="388"/>
      <c r="BM96" s="388"/>
      <c r="BN96" s="388"/>
      <c r="BO96" s="388"/>
      <c r="BP96" s="388"/>
      <c r="BQ96" s="388"/>
      <c r="BR96" s="388"/>
      <c r="BS96" s="388"/>
      <c r="BT96" s="388"/>
      <c r="BU96" s="388"/>
      <c r="BV96" s="388"/>
    </row>
    <row r="97" spans="63:74" x14ac:dyDescent="0.2">
      <c r="BK97" s="388"/>
      <c r="BL97" s="388"/>
      <c r="BM97" s="388"/>
      <c r="BN97" s="388"/>
      <c r="BO97" s="388"/>
      <c r="BP97" s="388"/>
      <c r="BQ97" s="388"/>
      <c r="BR97" s="388"/>
      <c r="BS97" s="388"/>
      <c r="BT97" s="388"/>
      <c r="BU97" s="388"/>
      <c r="BV97" s="388"/>
    </row>
    <row r="98" spans="63:74" x14ac:dyDescent="0.2">
      <c r="BK98" s="388"/>
      <c r="BL98" s="388"/>
      <c r="BM98" s="388"/>
      <c r="BN98" s="388"/>
      <c r="BO98" s="388"/>
      <c r="BP98" s="388"/>
      <c r="BQ98" s="388"/>
      <c r="BR98" s="388"/>
      <c r="BS98" s="388"/>
      <c r="BT98" s="388"/>
      <c r="BU98" s="388"/>
      <c r="BV98" s="388"/>
    </row>
    <row r="99" spans="63:74" x14ac:dyDescent="0.2">
      <c r="BK99" s="388"/>
      <c r="BL99" s="388"/>
      <c r="BM99" s="388"/>
      <c r="BN99" s="388"/>
      <c r="BO99" s="388"/>
      <c r="BP99" s="388"/>
      <c r="BQ99" s="388"/>
      <c r="BR99" s="388"/>
      <c r="BS99" s="388"/>
      <c r="BT99" s="388"/>
      <c r="BU99" s="388"/>
      <c r="BV99" s="388"/>
    </row>
    <row r="100" spans="63:74" x14ac:dyDescent="0.2">
      <c r="BK100" s="388"/>
      <c r="BL100" s="388"/>
      <c r="BM100" s="388"/>
      <c r="BN100" s="388"/>
      <c r="BO100" s="388"/>
      <c r="BP100" s="388"/>
      <c r="BQ100" s="388"/>
      <c r="BR100" s="388"/>
      <c r="BS100" s="388"/>
      <c r="BT100" s="388"/>
      <c r="BU100" s="388"/>
      <c r="BV100" s="388"/>
    </row>
    <row r="101" spans="63:74" x14ac:dyDescent="0.2">
      <c r="BK101" s="388"/>
      <c r="BL101" s="388"/>
      <c r="BM101" s="388"/>
      <c r="BN101" s="388"/>
      <c r="BO101" s="388"/>
      <c r="BP101" s="388"/>
      <c r="BQ101" s="388"/>
      <c r="BR101" s="388"/>
      <c r="BS101" s="388"/>
      <c r="BT101" s="388"/>
      <c r="BU101" s="388"/>
      <c r="BV101" s="388"/>
    </row>
    <row r="102" spans="63:74" x14ac:dyDescent="0.2">
      <c r="BK102" s="388"/>
      <c r="BL102" s="388"/>
      <c r="BM102" s="388"/>
      <c r="BN102" s="388"/>
      <c r="BO102" s="388"/>
      <c r="BP102" s="388"/>
      <c r="BQ102" s="388"/>
      <c r="BR102" s="388"/>
      <c r="BS102" s="388"/>
      <c r="BT102" s="388"/>
      <c r="BU102" s="388"/>
      <c r="BV102" s="388"/>
    </row>
    <row r="103" spans="63:74" x14ac:dyDescent="0.2">
      <c r="BK103" s="388"/>
      <c r="BL103" s="388"/>
      <c r="BM103" s="388"/>
      <c r="BN103" s="388"/>
      <c r="BO103" s="388"/>
      <c r="BP103" s="388"/>
      <c r="BQ103" s="388"/>
      <c r="BR103" s="388"/>
      <c r="BS103" s="388"/>
      <c r="BT103" s="388"/>
      <c r="BU103" s="388"/>
      <c r="BV103" s="388"/>
    </row>
    <row r="104" spans="63:74" x14ac:dyDescent="0.2">
      <c r="BK104" s="388"/>
      <c r="BL104" s="388"/>
      <c r="BM104" s="388"/>
      <c r="BN104" s="388"/>
      <c r="BO104" s="388"/>
      <c r="BP104" s="388"/>
      <c r="BQ104" s="388"/>
      <c r="BR104" s="388"/>
      <c r="BS104" s="388"/>
      <c r="BT104" s="388"/>
      <c r="BU104" s="388"/>
      <c r="BV104" s="388"/>
    </row>
    <row r="105" spans="63:74" x14ac:dyDescent="0.2">
      <c r="BK105" s="388"/>
      <c r="BL105" s="388"/>
      <c r="BM105" s="388"/>
      <c r="BN105" s="388"/>
      <c r="BO105" s="388"/>
      <c r="BP105" s="388"/>
      <c r="BQ105" s="388"/>
      <c r="BR105" s="388"/>
      <c r="BS105" s="388"/>
      <c r="BT105" s="388"/>
      <c r="BU105" s="388"/>
      <c r="BV105" s="388"/>
    </row>
    <row r="106" spans="63:74" x14ac:dyDescent="0.2">
      <c r="BK106" s="388"/>
      <c r="BL106" s="388"/>
      <c r="BM106" s="388"/>
      <c r="BN106" s="388"/>
      <c r="BO106" s="388"/>
      <c r="BP106" s="388"/>
      <c r="BQ106" s="388"/>
      <c r="BR106" s="388"/>
      <c r="BS106" s="388"/>
      <c r="BT106" s="388"/>
      <c r="BU106" s="388"/>
      <c r="BV106" s="388"/>
    </row>
    <row r="107" spans="63:74" x14ac:dyDescent="0.2">
      <c r="BK107" s="388"/>
      <c r="BL107" s="388"/>
      <c r="BM107" s="388"/>
      <c r="BN107" s="388"/>
      <c r="BO107" s="388"/>
      <c r="BP107" s="388"/>
      <c r="BQ107" s="388"/>
      <c r="BR107" s="388"/>
      <c r="BS107" s="388"/>
      <c r="BT107" s="388"/>
      <c r="BU107" s="388"/>
      <c r="BV107" s="388"/>
    </row>
    <row r="108" spans="63:74" x14ac:dyDescent="0.2">
      <c r="BK108" s="388"/>
      <c r="BL108" s="388"/>
      <c r="BM108" s="388"/>
      <c r="BN108" s="388"/>
      <c r="BO108" s="388"/>
      <c r="BP108" s="388"/>
      <c r="BQ108" s="388"/>
      <c r="BR108" s="388"/>
      <c r="BS108" s="388"/>
      <c r="BT108" s="388"/>
      <c r="BU108" s="388"/>
      <c r="BV108" s="388"/>
    </row>
    <row r="109" spans="63:74" x14ac:dyDescent="0.2">
      <c r="BK109" s="388"/>
      <c r="BL109" s="388"/>
      <c r="BM109" s="388"/>
      <c r="BN109" s="388"/>
      <c r="BO109" s="388"/>
      <c r="BP109" s="388"/>
      <c r="BQ109" s="388"/>
      <c r="BR109" s="388"/>
      <c r="BS109" s="388"/>
      <c r="BT109" s="388"/>
      <c r="BU109" s="388"/>
      <c r="BV109" s="388"/>
    </row>
    <row r="110" spans="63:74" x14ac:dyDescent="0.2">
      <c r="BK110" s="388"/>
      <c r="BL110" s="388"/>
      <c r="BM110" s="388"/>
      <c r="BN110" s="388"/>
      <c r="BO110" s="388"/>
      <c r="BP110" s="388"/>
      <c r="BQ110" s="388"/>
      <c r="BR110" s="388"/>
      <c r="BS110" s="388"/>
      <c r="BT110" s="388"/>
      <c r="BU110" s="388"/>
      <c r="BV110" s="388"/>
    </row>
    <row r="111" spans="63:74" x14ac:dyDescent="0.2">
      <c r="BK111" s="388"/>
      <c r="BL111" s="388"/>
      <c r="BM111" s="388"/>
      <c r="BN111" s="388"/>
      <c r="BO111" s="388"/>
      <c r="BP111" s="388"/>
      <c r="BQ111" s="388"/>
      <c r="BR111" s="388"/>
      <c r="BS111" s="388"/>
      <c r="BT111" s="388"/>
      <c r="BU111" s="388"/>
      <c r="BV111" s="388"/>
    </row>
    <row r="112" spans="63:74" x14ac:dyDescent="0.2">
      <c r="BK112" s="388"/>
      <c r="BL112" s="388"/>
      <c r="BM112" s="388"/>
      <c r="BN112" s="388"/>
      <c r="BO112" s="388"/>
      <c r="BP112" s="388"/>
      <c r="BQ112" s="388"/>
      <c r="BR112" s="388"/>
      <c r="BS112" s="388"/>
      <c r="BT112" s="388"/>
      <c r="BU112" s="388"/>
      <c r="BV112" s="388"/>
    </row>
    <row r="113" spans="63:74" x14ac:dyDescent="0.2">
      <c r="BK113" s="388"/>
      <c r="BL113" s="388"/>
      <c r="BM113" s="388"/>
      <c r="BN113" s="388"/>
      <c r="BO113" s="388"/>
      <c r="BP113" s="388"/>
      <c r="BQ113" s="388"/>
      <c r="BR113" s="388"/>
      <c r="BS113" s="388"/>
      <c r="BT113" s="388"/>
      <c r="BU113" s="388"/>
      <c r="BV113" s="388"/>
    </row>
    <row r="114" spans="63:74" x14ac:dyDescent="0.2">
      <c r="BK114" s="388"/>
      <c r="BL114" s="388"/>
      <c r="BM114" s="388"/>
      <c r="BN114" s="388"/>
      <c r="BO114" s="388"/>
      <c r="BP114" s="388"/>
      <c r="BQ114" s="388"/>
      <c r="BR114" s="388"/>
      <c r="BS114" s="388"/>
      <c r="BT114" s="388"/>
      <c r="BU114" s="388"/>
      <c r="BV114" s="388"/>
    </row>
    <row r="115" spans="63:74" x14ac:dyDescent="0.2">
      <c r="BK115" s="388"/>
      <c r="BL115" s="388"/>
      <c r="BM115" s="388"/>
      <c r="BN115" s="388"/>
      <c r="BO115" s="388"/>
      <c r="BP115" s="388"/>
      <c r="BQ115" s="388"/>
      <c r="BR115" s="388"/>
      <c r="BS115" s="388"/>
      <c r="BT115" s="388"/>
      <c r="BU115" s="388"/>
      <c r="BV115" s="388"/>
    </row>
    <row r="116" spans="63:74" x14ac:dyDescent="0.2">
      <c r="BK116" s="388"/>
      <c r="BL116" s="388"/>
      <c r="BM116" s="388"/>
      <c r="BN116" s="388"/>
      <c r="BO116" s="388"/>
      <c r="BP116" s="388"/>
      <c r="BQ116" s="388"/>
      <c r="BR116" s="388"/>
      <c r="BS116" s="388"/>
      <c r="BT116" s="388"/>
      <c r="BU116" s="388"/>
      <c r="BV116" s="388"/>
    </row>
    <row r="117" spans="63:74" x14ac:dyDescent="0.2">
      <c r="BK117" s="388"/>
      <c r="BL117" s="388"/>
      <c r="BM117" s="388"/>
      <c r="BN117" s="388"/>
      <c r="BO117" s="388"/>
      <c r="BP117" s="388"/>
      <c r="BQ117" s="388"/>
      <c r="BR117" s="388"/>
      <c r="BS117" s="388"/>
      <c r="BT117" s="388"/>
      <c r="BU117" s="388"/>
      <c r="BV117" s="388"/>
    </row>
    <row r="118" spans="63:74" x14ac:dyDescent="0.2">
      <c r="BK118" s="388"/>
      <c r="BL118" s="388"/>
      <c r="BM118" s="388"/>
      <c r="BN118" s="388"/>
      <c r="BO118" s="388"/>
      <c r="BP118" s="388"/>
      <c r="BQ118" s="388"/>
      <c r="BR118" s="388"/>
      <c r="BS118" s="388"/>
      <c r="BT118" s="388"/>
      <c r="BU118" s="388"/>
      <c r="BV118" s="388"/>
    </row>
    <row r="119" spans="63:74" x14ac:dyDescent="0.2">
      <c r="BK119" s="388"/>
      <c r="BL119" s="388"/>
      <c r="BM119" s="388"/>
      <c r="BN119" s="388"/>
      <c r="BO119" s="388"/>
      <c r="BP119" s="388"/>
      <c r="BQ119" s="388"/>
      <c r="BR119" s="388"/>
      <c r="BS119" s="388"/>
      <c r="BT119" s="388"/>
      <c r="BU119" s="388"/>
      <c r="BV119" s="388"/>
    </row>
    <row r="120" spans="63:74" x14ac:dyDescent="0.2">
      <c r="BK120" s="388"/>
      <c r="BL120" s="388"/>
      <c r="BM120" s="388"/>
      <c r="BN120" s="388"/>
      <c r="BO120" s="388"/>
      <c r="BP120" s="388"/>
      <c r="BQ120" s="388"/>
      <c r="BR120" s="388"/>
      <c r="BS120" s="388"/>
      <c r="BT120" s="388"/>
      <c r="BU120" s="388"/>
      <c r="BV120" s="388"/>
    </row>
    <row r="121" spans="63:74" x14ac:dyDescent="0.2">
      <c r="BK121" s="388"/>
      <c r="BL121" s="388"/>
      <c r="BM121" s="388"/>
      <c r="BN121" s="388"/>
      <c r="BO121" s="388"/>
      <c r="BP121" s="388"/>
      <c r="BQ121" s="388"/>
      <c r="BR121" s="388"/>
      <c r="BS121" s="388"/>
      <c r="BT121" s="388"/>
      <c r="BU121" s="388"/>
      <c r="BV121" s="388"/>
    </row>
    <row r="122" spans="63:74" x14ac:dyDescent="0.2">
      <c r="BK122" s="388"/>
      <c r="BL122" s="388"/>
      <c r="BM122" s="388"/>
      <c r="BN122" s="388"/>
      <c r="BO122" s="388"/>
      <c r="BP122" s="388"/>
      <c r="BQ122" s="388"/>
      <c r="BR122" s="388"/>
      <c r="BS122" s="388"/>
      <c r="BT122" s="388"/>
      <c r="BU122" s="388"/>
      <c r="BV122" s="388"/>
    </row>
    <row r="123" spans="63:74" x14ac:dyDescent="0.2">
      <c r="BK123" s="388"/>
      <c r="BL123" s="388"/>
      <c r="BM123" s="388"/>
      <c r="BN123" s="388"/>
      <c r="BO123" s="388"/>
      <c r="BP123" s="388"/>
      <c r="BQ123" s="388"/>
      <c r="BR123" s="388"/>
      <c r="BS123" s="388"/>
      <c r="BT123" s="388"/>
      <c r="BU123" s="388"/>
      <c r="BV123" s="388"/>
    </row>
    <row r="124" spans="63:74" x14ac:dyDescent="0.2">
      <c r="BK124" s="388"/>
      <c r="BL124" s="388"/>
      <c r="BM124" s="388"/>
      <c r="BN124" s="388"/>
      <c r="BO124" s="388"/>
      <c r="BP124" s="388"/>
      <c r="BQ124" s="388"/>
      <c r="BR124" s="388"/>
      <c r="BS124" s="388"/>
      <c r="BT124" s="388"/>
      <c r="BU124" s="388"/>
      <c r="BV124" s="388"/>
    </row>
    <row r="125" spans="63:74" x14ac:dyDescent="0.2">
      <c r="BK125" s="388"/>
      <c r="BL125" s="388"/>
      <c r="BM125" s="388"/>
      <c r="BN125" s="388"/>
      <c r="BO125" s="388"/>
      <c r="BP125" s="388"/>
      <c r="BQ125" s="388"/>
      <c r="BR125" s="388"/>
      <c r="BS125" s="388"/>
      <c r="BT125" s="388"/>
      <c r="BU125" s="388"/>
      <c r="BV125" s="388"/>
    </row>
    <row r="126" spans="63:74" x14ac:dyDescent="0.2">
      <c r="BK126" s="388"/>
      <c r="BL126" s="388"/>
      <c r="BM126" s="388"/>
      <c r="BN126" s="388"/>
      <c r="BO126" s="388"/>
      <c r="BP126" s="388"/>
      <c r="BQ126" s="388"/>
      <c r="BR126" s="388"/>
      <c r="BS126" s="388"/>
      <c r="BT126" s="388"/>
      <c r="BU126" s="388"/>
      <c r="BV126" s="388"/>
    </row>
    <row r="127" spans="63:74" x14ac:dyDescent="0.2">
      <c r="BK127" s="388"/>
      <c r="BL127" s="388"/>
      <c r="BM127" s="388"/>
      <c r="BN127" s="388"/>
      <c r="BO127" s="388"/>
      <c r="BP127" s="388"/>
      <c r="BQ127" s="388"/>
      <c r="BR127" s="388"/>
      <c r="BS127" s="388"/>
      <c r="BT127" s="388"/>
      <c r="BU127" s="388"/>
      <c r="BV127" s="388"/>
    </row>
    <row r="128" spans="63:74" x14ac:dyDescent="0.2">
      <c r="BK128" s="388"/>
      <c r="BL128" s="388"/>
      <c r="BM128" s="388"/>
      <c r="BN128" s="388"/>
      <c r="BO128" s="388"/>
      <c r="BP128" s="388"/>
      <c r="BQ128" s="388"/>
      <c r="BR128" s="388"/>
      <c r="BS128" s="388"/>
      <c r="BT128" s="388"/>
      <c r="BU128" s="388"/>
      <c r="BV128" s="388"/>
    </row>
    <row r="129" spans="63:74" x14ac:dyDescent="0.2">
      <c r="BK129" s="388"/>
      <c r="BL129" s="388"/>
      <c r="BM129" s="388"/>
      <c r="BN129" s="388"/>
      <c r="BO129" s="388"/>
      <c r="BP129" s="388"/>
      <c r="BQ129" s="388"/>
      <c r="BR129" s="388"/>
      <c r="BS129" s="388"/>
      <c r="BT129" s="388"/>
      <c r="BU129" s="388"/>
      <c r="BV129" s="388"/>
    </row>
    <row r="130" spans="63:74" x14ac:dyDescent="0.2">
      <c r="BK130" s="388"/>
      <c r="BL130" s="388"/>
      <c r="BM130" s="388"/>
      <c r="BN130" s="388"/>
      <c r="BO130" s="388"/>
      <c r="BP130" s="388"/>
      <c r="BQ130" s="388"/>
      <c r="BR130" s="388"/>
      <c r="BS130" s="388"/>
      <c r="BT130" s="388"/>
      <c r="BU130" s="388"/>
      <c r="BV130" s="388"/>
    </row>
    <row r="131" spans="63:74" x14ac:dyDescent="0.2">
      <c r="BK131" s="388"/>
      <c r="BL131" s="388"/>
      <c r="BM131" s="388"/>
      <c r="BN131" s="388"/>
      <c r="BO131" s="388"/>
      <c r="BP131" s="388"/>
      <c r="BQ131" s="388"/>
      <c r="BR131" s="388"/>
      <c r="BS131" s="388"/>
      <c r="BT131" s="388"/>
      <c r="BU131" s="388"/>
      <c r="BV131" s="388"/>
    </row>
    <row r="132" spans="63:74" x14ac:dyDescent="0.2">
      <c r="BK132" s="388"/>
      <c r="BL132" s="388"/>
      <c r="BM132" s="388"/>
      <c r="BN132" s="388"/>
      <c r="BO132" s="388"/>
      <c r="BP132" s="388"/>
      <c r="BQ132" s="388"/>
      <c r="BR132" s="388"/>
      <c r="BS132" s="388"/>
      <c r="BT132" s="388"/>
      <c r="BU132" s="388"/>
      <c r="BV132" s="388"/>
    </row>
    <row r="133" spans="63:74" x14ac:dyDescent="0.2">
      <c r="BK133" s="388"/>
      <c r="BL133" s="388"/>
      <c r="BM133" s="388"/>
      <c r="BN133" s="388"/>
      <c r="BO133" s="388"/>
      <c r="BP133" s="388"/>
      <c r="BQ133" s="388"/>
      <c r="BR133" s="388"/>
      <c r="BS133" s="388"/>
      <c r="BT133" s="388"/>
      <c r="BU133" s="388"/>
      <c r="BV133" s="388"/>
    </row>
    <row r="134" spans="63:74" x14ac:dyDescent="0.2">
      <c r="BK134" s="388"/>
      <c r="BL134" s="388"/>
      <c r="BM134" s="388"/>
      <c r="BN134" s="388"/>
      <c r="BO134" s="388"/>
      <c r="BP134" s="388"/>
      <c r="BQ134" s="388"/>
      <c r="BR134" s="388"/>
      <c r="BS134" s="388"/>
      <c r="BT134" s="388"/>
      <c r="BU134" s="388"/>
      <c r="BV134" s="388"/>
    </row>
    <row r="135" spans="63:74" x14ac:dyDescent="0.2">
      <c r="BK135" s="388"/>
      <c r="BL135" s="388"/>
      <c r="BM135" s="388"/>
      <c r="BN135" s="388"/>
      <c r="BO135" s="388"/>
      <c r="BP135" s="388"/>
      <c r="BQ135" s="388"/>
      <c r="BR135" s="388"/>
      <c r="BS135" s="388"/>
      <c r="BT135" s="388"/>
      <c r="BU135" s="388"/>
      <c r="BV135" s="388"/>
    </row>
    <row r="136" spans="63:74" x14ac:dyDescent="0.2">
      <c r="BK136" s="388"/>
      <c r="BL136" s="388"/>
      <c r="BM136" s="388"/>
      <c r="BN136" s="388"/>
      <c r="BO136" s="388"/>
      <c r="BP136" s="388"/>
      <c r="BQ136" s="388"/>
      <c r="BR136" s="388"/>
      <c r="BS136" s="388"/>
      <c r="BT136" s="388"/>
      <c r="BU136" s="388"/>
      <c r="BV136" s="388"/>
    </row>
    <row r="137" spans="63:74" x14ac:dyDescent="0.2">
      <c r="BK137" s="388"/>
      <c r="BL137" s="388"/>
      <c r="BM137" s="388"/>
      <c r="BN137" s="388"/>
      <c r="BO137" s="388"/>
      <c r="BP137" s="388"/>
      <c r="BQ137" s="388"/>
      <c r="BR137" s="388"/>
      <c r="BS137" s="388"/>
      <c r="BT137" s="388"/>
      <c r="BU137" s="388"/>
      <c r="BV137" s="388"/>
    </row>
    <row r="138" spans="63:74" x14ac:dyDescent="0.2">
      <c r="BK138" s="388"/>
      <c r="BL138" s="388"/>
      <c r="BM138" s="388"/>
      <c r="BN138" s="388"/>
      <c r="BO138" s="388"/>
      <c r="BP138" s="388"/>
      <c r="BQ138" s="388"/>
      <c r="BR138" s="388"/>
      <c r="BS138" s="388"/>
      <c r="BT138" s="388"/>
      <c r="BU138" s="388"/>
      <c r="BV138" s="388"/>
    </row>
    <row r="139" spans="63:74" x14ac:dyDescent="0.2">
      <c r="BK139" s="388"/>
      <c r="BL139" s="388"/>
      <c r="BM139" s="388"/>
      <c r="BN139" s="388"/>
      <c r="BO139" s="388"/>
      <c r="BP139" s="388"/>
      <c r="BQ139" s="388"/>
      <c r="BR139" s="388"/>
      <c r="BS139" s="388"/>
      <c r="BT139" s="388"/>
      <c r="BU139" s="388"/>
      <c r="BV139" s="388"/>
    </row>
    <row r="140" spans="63:74" x14ac:dyDescent="0.2">
      <c r="BK140" s="388"/>
      <c r="BL140" s="388"/>
      <c r="BM140" s="388"/>
      <c r="BN140" s="388"/>
      <c r="BO140" s="388"/>
      <c r="BP140" s="388"/>
      <c r="BQ140" s="388"/>
      <c r="BR140" s="388"/>
      <c r="BS140" s="388"/>
      <c r="BT140" s="388"/>
      <c r="BU140" s="388"/>
      <c r="BV140" s="388"/>
    </row>
    <row r="141" spans="63:74" x14ac:dyDescent="0.2">
      <c r="BK141" s="388"/>
      <c r="BL141" s="388"/>
      <c r="BM141" s="388"/>
      <c r="BN141" s="388"/>
      <c r="BO141" s="388"/>
      <c r="BP141" s="388"/>
      <c r="BQ141" s="388"/>
      <c r="BR141" s="388"/>
      <c r="BS141" s="388"/>
      <c r="BT141" s="388"/>
      <c r="BU141" s="388"/>
      <c r="BV141" s="388"/>
    </row>
    <row r="142" spans="63:74" x14ac:dyDescent="0.2">
      <c r="BK142" s="388"/>
      <c r="BL142" s="388"/>
      <c r="BM142" s="388"/>
      <c r="BN142" s="388"/>
      <c r="BO142" s="388"/>
      <c r="BP142" s="388"/>
      <c r="BQ142" s="388"/>
      <c r="BR142" s="388"/>
      <c r="BS142" s="388"/>
      <c r="BT142" s="388"/>
      <c r="BU142" s="388"/>
      <c r="BV142" s="388"/>
    </row>
    <row r="143" spans="63:74" x14ac:dyDescent="0.2">
      <c r="BK143" s="388"/>
      <c r="BL143" s="388"/>
      <c r="BM143" s="388"/>
      <c r="BN143" s="388"/>
      <c r="BO143" s="388"/>
      <c r="BP143" s="388"/>
      <c r="BQ143" s="388"/>
      <c r="BR143" s="388"/>
      <c r="BS143" s="388"/>
      <c r="BT143" s="388"/>
      <c r="BU143" s="388"/>
      <c r="BV143" s="388"/>
    </row>
  </sheetData>
  <mergeCells count="17">
    <mergeCell ref="AM3:AX3"/>
    <mergeCell ref="AY3:BJ3"/>
    <mergeCell ref="BK3:BV3"/>
    <mergeCell ref="B1:AL1"/>
    <mergeCell ref="C3:N3"/>
    <mergeCell ref="O3:Z3"/>
    <mergeCell ref="AA3:AL3"/>
    <mergeCell ref="B55:Q55"/>
    <mergeCell ref="B51:Q51"/>
    <mergeCell ref="B52:Q52"/>
    <mergeCell ref="B53:Q53"/>
    <mergeCell ref="A1:A2"/>
    <mergeCell ref="B47:Q47"/>
    <mergeCell ref="B48:Q48"/>
    <mergeCell ref="B49:Q49"/>
    <mergeCell ref="B50:Q50"/>
    <mergeCell ref="B54:Q54"/>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46"/>
  <sheetViews>
    <sheetView showGridLines="0" workbookViewId="0">
      <pane xSplit="2" ySplit="4" topLeftCell="AS5" activePane="bottomRight" state="frozen"/>
      <selection activeCell="BF63" sqref="BF63"/>
      <selection pane="topRight" activeCell="BF63" sqref="BF63"/>
      <selection pane="bottomLeft" activeCell="BF63" sqref="BF63"/>
      <selection pane="bottomRight" activeCell="BI40" sqref="BI40"/>
    </sheetView>
  </sheetViews>
  <sheetFormatPr defaultColWidth="11" defaultRowHeight="11.25" x14ac:dyDescent="0.2"/>
  <cols>
    <col min="1" max="1" width="11.5703125" style="100" customWidth="1"/>
    <col min="2" max="2" width="26.85546875" style="100" customWidth="1"/>
    <col min="3" max="50" width="6.5703125" style="100" customWidth="1"/>
    <col min="51" max="55" width="6.5703125" style="380" customWidth="1"/>
    <col min="56" max="58" width="6.5703125" style="682" customWidth="1"/>
    <col min="59" max="62" width="6.5703125" style="380" customWidth="1"/>
    <col min="63" max="74" width="6.5703125" style="100" customWidth="1"/>
    <col min="75" max="16384" width="11" style="100"/>
  </cols>
  <sheetData>
    <row r="1" spans="1:74" ht="15.6" customHeight="1" x14ac:dyDescent="0.2">
      <c r="A1" s="791" t="s">
        <v>990</v>
      </c>
      <c r="B1" s="840" t="s">
        <v>1005</v>
      </c>
      <c r="C1" s="799"/>
      <c r="D1" s="799"/>
      <c r="E1" s="799"/>
      <c r="F1" s="799"/>
      <c r="G1" s="799"/>
      <c r="H1" s="799"/>
      <c r="I1" s="799"/>
      <c r="J1" s="799"/>
      <c r="K1" s="799"/>
      <c r="L1" s="799"/>
      <c r="M1" s="799"/>
      <c r="N1" s="799"/>
      <c r="O1" s="799"/>
      <c r="P1" s="799"/>
      <c r="Q1" s="799"/>
      <c r="R1" s="799"/>
      <c r="S1" s="799"/>
      <c r="T1" s="799"/>
      <c r="U1" s="799"/>
      <c r="V1" s="799"/>
      <c r="W1" s="799"/>
      <c r="X1" s="799"/>
      <c r="Y1" s="799"/>
      <c r="Z1" s="799"/>
      <c r="AA1" s="799"/>
      <c r="AB1" s="799"/>
      <c r="AC1" s="799"/>
      <c r="AD1" s="799"/>
      <c r="AE1" s="799"/>
      <c r="AF1" s="799"/>
      <c r="AG1" s="799"/>
      <c r="AH1" s="799"/>
      <c r="AI1" s="799"/>
      <c r="AJ1" s="799"/>
      <c r="AK1" s="799"/>
      <c r="AL1" s="799"/>
      <c r="AM1" s="302"/>
    </row>
    <row r="2" spans="1:74" ht="14.1" customHeight="1" x14ac:dyDescent="0.2">
      <c r="A2" s="792"/>
      <c r="B2" s="541" t="str">
        <f>"U.S. Energy Information Administration  |  Short-Term Energy Outlook  - "&amp;Dates!D1</f>
        <v>U.S. Energy Information Administration  |  Short-Term Energy Outlook  - January 2019</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2"/>
    </row>
    <row r="3" spans="1:74" s="12" customFormat="1" ht="12.75" x14ac:dyDescent="0.2">
      <c r="A3" s="14"/>
      <c r="B3" s="15"/>
      <c r="C3" s="800">
        <f>Dates!D3</f>
        <v>2015</v>
      </c>
      <c r="D3" s="796"/>
      <c r="E3" s="796"/>
      <c r="F3" s="796"/>
      <c r="G3" s="796"/>
      <c r="H3" s="796"/>
      <c r="I3" s="796"/>
      <c r="J3" s="796"/>
      <c r="K3" s="796"/>
      <c r="L3" s="796"/>
      <c r="M3" s="796"/>
      <c r="N3" s="797"/>
      <c r="O3" s="800">
        <f>C3+1</f>
        <v>2016</v>
      </c>
      <c r="P3" s="801"/>
      <c r="Q3" s="801"/>
      <c r="R3" s="801"/>
      <c r="S3" s="801"/>
      <c r="T3" s="801"/>
      <c r="U3" s="801"/>
      <c r="V3" s="801"/>
      <c r="W3" s="801"/>
      <c r="X3" s="796"/>
      <c r="Y3" s="796"/>
      <c r="Z3" s="797"/>
      <c r="AA3" s="793">
        <f>O3+1</f>
        <v>2017</v>
      </c>
      <c r="AB3" s="796"/>
      <c r="AC3" s="796"/>
      <c r="AD3" s="796"/>
      <c r="AE3" s="796"/>
      <c r="AF3" s="796"/>
      <c r="AG3" s="796"/>
      <c r="AH3" s="796"/>
      <c r="AI3" s="796"/>
      <c r="AJ3" s="796"/>
      <c r="AK3" s="796"/>
      <c r="AL3" s="797"/>
      <c r="AM3" s="793">
        <f>AA3+1</f>
        <v>2018</v>
      </c>
      <c r="AN3" s="796"/>
      <c r="AO3" s="796"/>
      <c r="AP3" s="796"/>
      <c r="AQ3" s="796"/>
      <c r="AR3" s="796"/>
      <c r="AS3" s="796"/>
      <c r="AT3" s="796"/>
      <c r="AU3" s="796"/>
      <c r="AV3" s="796"/>
      <c r="AW3" s="796"/>
      <c r="AX3" s="797"/>
      <c r="AY3" s="793">
        <f>AM3+1</f>
        <v>2019</v>
      </c>
      <c r="AZ3" s="794"/>
      <c r="BA3" s="794"/>
      <c r="BB3" s="794"/>
      <c r="BC3" s="794"/>
      <c r="BD3" s="794"/>
      <c r="BE3" s="794"/>
      <c r="BF3" s="794"/>
      <c r="BG3" s="794"/>
      <c r="BH3" s="794"/>
      <c r="BI3" s="794"/>
      <c r="BJ3" s="795"/>
      <c r="BK3" s="793">
        <f>AY3+1</f>
        <v>2020</v>
      </c>
      <c r="BL3" s="796"/>
      <c r="BM3" s="796"/>
      <c r="BN3" s="796"/>
      <c r="BO3" s="796"/>
      <c r="BP3" s="796"/>
      <c r="BQ3" s="796"/>
      <c r="BR3" s="796"/>
      <c r="BS3" s="796"/>
      <c r="BT3" s="796"/>
      <c r="BU3" s="796"/>
      <c r="BV3" s="797"/>
    </row>
    <row r="4" spans="1:74" s="12" customFormat="1" x14ac:dyDescent="0.2">
      <c r="A4" s="16"/>
      <c r="B4" s="17"/>
      <c r="C4" s="18" t="s">
        <v>603</v>
      </c>
      <c r="D4" s="18" t="s">
        <v>604</v>
      </c>
      <c r="E4" s="18" t="s">
        <v>605</v>
      </c>
      <c r="F4" s="18" t="s">
        <v>606</v>
      </c>
      <c r="G4" s="18" t="s">
        <v>607</v>
      </c>
      <c r="H4" s="18" t="s">
        <v>608</v>
      </c>
      <c r="I4" s="18" t="s">
        <v>609</v>
      </c>
      <c r="J4" s="18" t="s">
        <v>610</v>
      </c>
      <c r="K4" s="18" t="s">
        <v>611</v>
      </c>
      <c r="L4" s="18" t="s">
        <v>612</v>
      </c>
      <c r="M4" s="18" t="s">
        <v>613</v>
      </c>
      <c r="N4" s="18" t="s">
        <v>614</v>
      </c>
      <c r="O4" s="18" t="s">
        <v>603</v>
      </c>
      <c r="P4" s="18" t="s">
        <v>604</v>
      </c>
      <c r="Q4" s="18" t="s">
        <v>605</v>
      </c>
      <c r="R4" s="18" t="s">
        <v>606</v>
      </c>
      <c r="S4" s="18" t="s">
        <v>607</v>
      </c>
      <c r="T4" s="18" t="s">
        <v>608</v>
      </c>
      <c r="U4" s="18" t="s">
        <v>609</v>
      </c>
      <c r="V4" s="18" t="s">
        <v>610</v>
      </c>
      <c r="W4" s="18" t="s">
        <v>611</v>
      </c>
      <c r="X4" s="18" t="s">
        <v>612</v>
      </c>
      <c r="Y4" s="18" t="s">
        <v>613</v>
      </c>
      <c r="Z4" s="18" t="s">
        <v>614</v>
      </c>
      <c r="AA4" s="18" t="s">
        <v>603</v>
      </c>
      <c r="AB4" s="18" t="s">
        <v>604</v>
      </c>
      <c r="AC4" s="18" t="s">
        <v>605</v>
      </c>
      <c r="AD4" s="18" t="s">
        <v>606</v>
      </c>
      <c r="AE4" s="18" t="s">
        <v>607</v>
      </c>
      <c r="AF4" s="18" t="s">
        <v>608</v>
      </c>
      <c r="AG4" s="18" t="s">
        <v>609</v>
      </c>
      <c r="AH4" s="18" t="s">
        <v>610</v>
      </c>
      <c r="AI4" s="18" t="s">
        <v>611</v>
      </c>
      <c r="AJ4" s="18" t="s">
        <v>612</v>
      </c>
      <c r="AK4" s="18" t="s">
        <v>613</v>
      </c>
      <c r="AL4" s="18" t="s">
        <v>614</v>
      </c>
      <c r="AM4" s="18" t="s">
        <v>603</v>
      </c>
      <c r="AN4" s="18" t="s">
        <v>604</v>
      </c>
      <c r="AO4" s="18" t="s">
        <v>605</v>
      </c>
      <c r="AP4" s="18" t="s">
        <v>606</v>
      </c>
      <c r="AQ4" s="18" t="s">
        <v>607</v>
      </c>
      <c r="AR4" s="18" t="s">
        <v>608</v>
      </c>
      <c r="AS4" s="18" t="s">
        <v>609</v>
      </c>
      <c r="AT4" s="18" t="s">
        <v>610</v>
      </c>
      <c r="AU4" s="18" t="s">
        <v>611</v>
      </c>
      <c r="AV4" s="18" t="s">
        <v>612</v>
      </c>
      <c r="AW4" s="18" t="s">
        <v>613</v>
      </c>
      <c r="AX4" s="18" t="s">
        <v>614</v>
      </c>
      <c r="AY4" s="18" t="s">
        <v>603</v>
      </c>
      <c r="AZ4" s="18" t="s">
        <v>604</v>
      </c>
      <c r="BA4" s="18" t="s">
        <v>605</v>
      </c>
      <c r="BB4" s="18" t="s">
        <v>606</v>
      </c>
      <c r="BC4" s="18" t="s">
        <v>607</v>
      </c>
      <c r="BD4" s="18" t="s">
        <v>608</v>
      </c>
      <c r="BE4" s="18" t="s">
        <v>609</v>
      </c>
      <c r="BF4" s="18" t="s">
        <v>610</v>
      </c>
      <c r="BG4" s="18" t="s">
        <v>611</v>
      </c>
      <c r="BH4" s="18" t="s">
        <v>612</v>
      </c>
      <c r="BI4" s="18" t="s">
        <v>613</v>
      </c>
      <c r="BJ4" s="18" t="s">
        <v>614</v>
      </c>
      <c r="BK4" s="18" t="s">
        <v>603</v>
      </c>
      <c r="BL4" s="18" t="s">
        <v>604</v>
      </c>
      <c r="BM4" s="18" t="s">
        <v>605</v>
      </c>
      <c r="BN4" s="18" t="s">
        <v>606</v>
      </c>
      <c r="BO4" s="18" t="s">
        <v>607</v>
      </c>
      <c r="BP4" s="18" t="s">
        <v>608</v>
      </c>
      <c r="BQ4" s="18" t="s">
        <v>609</v>
      </c>
      <c r="BR4" s="18" t="s">
        <v>610</v>
      </c>
      <c r="BS4" s="18" t="s">
        <v>611</v>
      </c>
      <c r="BT4" s="18" t="s">
        <v>612</v>
      </c>
      <c r="BU4" s="18" t="s">
        <v>613</v>
      </c>
      <c r="BV4" s="18" t="s">
        <v>614</v>
      </c>
    </row>
    <row r="5" spans="1:74" ht="11.1" customHeight="1" x14ac:dyDescent="0.2">
      <c r="A5" s="101"/>
      <c r="B5" s="102" t="s">
        <v>78</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416"/>
      <c r="AZ5" s="416"/>
      <c r="BA5" s="416"/>
      <c r="BB5" s="416"/>
      <c r="BC5" s="416"/>
      <c r="BD5" s="103"/>
      <c r="BE5" s="103"/>
      <c r="BF5" s="103"/>
      <c r="BG5" s="103"/>
      <c r="BH5" s="103"/>
      <c r="BI5" s="103"/>
      <c r="BJ5" s="416"/>
      <c r="BK5" s="416"/>
      <c r="BL5" s="416"/>
      <c r="BM5" s="416"/>
      <c r="BN5" s="416"/>
      <c r="BO5" s="416"/>
      <c r="BP5" s="416"/>
      <c r="BQ5" s="416"/>
      <c r="BR5" s="416"/>
      <c r="BS5" s="416"/>
      <c r="BT5" s="416"/>
      <c r="BU5" s="416"/>
      <c r="BV5" s="416"/>
    </row>
    <row r="6" spans="1:74" ht="11.1" customHeight="1" x14ac:dyDescent="0.2">
      <c r="A6" s="101" t="s">
        <v>745</v>
      </c>
      <c r="B6" s="202" t="s">
        <v>584</v>
      </c>
      <c r="C6" s="214">
        <v>11.627586048</v>
      </c>
      <c r="D6" s="214">
        <v>11.945555233</v>
      </c>
      <c r="E6" s="214">
        <v>10.457803012999999</v>
      </c>
      <c r="F6" s="214">
        <v>9.80444475</v>
      </c>
      <c r="G6" s="214">
        <v>10.389900393</v>
      </c>
      <c r="H6" s="214">
        <v>12.080306731</v>
      </c>
      <c r="I6" s="214">
        <v>12.916737187000001</v>
      </c>
      <c r="J6" s="214">
        <v>12.648909776</v>
      </c>
      <c r="K6" s="214">
        <v>11.670721607000001</v>
      </c>
      <c r="L6" s="214">
        <v>10.068118707</v>
      </c>
      <c r="M6" s="214">
        <v>10.021775587</v>
      </c>
      <c r="N6" s="214">
        <v>10.465394308</v>
      </c>
      <c r="O6" s="214">
        <v>11.378034384999999</v>
      </c>
      <c r="P6" s="214">
        <v>10.816737954000001</v>
      </c>
      <c r="Q6" s="214">
        <v>9.8190187390000006</v>
      </c>
      <c r="R6" s="214">
        <v>9.7631183400000001</v>
      </c>
      <c r="S6" s="214">
        <v>10.218853442</v>
      </c>
      <c r="T6" s="214">
        <v>12.259373191</v>
      </c>
      <c r="U6" s="214">
        <v>13.286675554</v>
      </c>
      <c r="V6" s="214">
        <v>13.216155218000001</v>
      </c>
      <c r="W6" s="214">
        <v>11.716148932999999</v>
      </c>
      <c r="X6" s="214">
        <v>10.095005284000001</v>
      </c>
      <c r="Y6" s="214">
        <v>9.9020590530000003</v>
      </c>
      <c r="Z6" s="214">
        <v>11.140083123</v>
      </c>
      <c r="AA6" s="214">
        <v>11.070637874999999</v>
      </c>
      <c r="AB6" s="214">
        <v>10.344727865999999</v>
      </c>
      <c r="AC6" s="214">
        <v>10.25596829</v>
      </c>
      <c r="AD6" s="214">
        <v>9.8108262340000003</v>
      </c>
      <c r="AE6" s="214">
        <v>10.403790946999999</v>
      </c>
      <c r="AF6" s="214">
        <v>11.930543634999999</v>
      </c>
      <c r="AG6" s="214">
        <v>13.044723810000001</v>
      </c>
      <c r="AH6" s="214">
        <v>12.398138116</v>
      </c>
      <c r="AI6" s="214">
        <v>11.195365721</v>
      </c>
      <c r="AJ6" s="214">
        <v>10.33471544</v>
      </c>
      <c r="AK6" s="214">
        <v>10.343839811</v>
      </c>
      <c r="AL6" s="214">
        <v>11.401663893</v>
      </c>
      <c r="AM6" s="214">
        <v>12.077363823000001</v>
      </c>
      <c r="AN6" s="214">
        <v>10.933640098</v>
      </c>
      <c r="AO6" s="214">
        <v>10.355322455</v>
      </c>
      <c r="AP6" s="214">
        <v>10.059702400999999</v>
      </c>
      <c r="AQ6" s="214">
        <v>10.957125765000001</v>
      </c>
      <c r="AR6" s="214">
        <v>12.412868720000001</v>
      </c>
      <c r="AS6" s="214">
        <v>13.302669568000001</v>
      </c>
      <c r="AT6" s="214">
        <v>13.241440544</v>
      </c>
      <c r="AU6" s="214">
        <v>11.891269012</v>
      </c>
      <c r="AV6" s="214">
        <v>10.498273033</v>
      </c>
      <c r="AW6" s="214">
        <v>10.75812</v>
      </c>
      <c r="AX6" s="214">
        <v>11.10242</v>
      </c>
      <c r="AY6" s="355">
        <v>11.860110000000001</v>
      </c>
      <c r="AZ6" s="355">
        <v>11.09009</v>
      </c>
      <c r="BA6" s="355">
        <v>10.360939999999999</v>
      </c>
      <c r="BB6" s="355">
        <v>9.7896640000000001</v>
      </c>
      <c r="BC6" s="355">
        <v>10.5501</v>
      </c>
      <c r="BD6" s="355">
        <v>12.033340000000001</v>
      </c>
      <c r="BE6" s="355">
        <v>13.07611</v>
      </c>
      <c r="BF6" s="355">
        <v>13.03463</v>
      </c>
      <c r="BG6" s="355">
        <v>11.19346</v>
      </c>
      <c r="BH6" s="355">
        <v>10.397180000000001</v>
      </c>
      <c r="BI6" s="355">
        <v>10.42381</v>
      </c>
      <c r="BJ6" s="355">
        <v>11.214639999999999</v>
      </c>
      <c r="BK6" s="355">
        <v>11.86567</v>
      </c>
      <c r="BL6" s="355">
        <v>11.105180000000001</v>
      </c>
      <c r="BM6" s="355">
        <v>10.397449999999999</v>
      </c>
      <c r="BN6" s="355">
        <v>9.8288399999999996</v>
      </c>
      <c r="BO6" s="355">
        <v>10.596769999999999</v>
      </c>
      <c r="BP6" s="355">
        <v>12.08793</v>
      </c>
      <c r="BQ6" s="355">
        <v>13.13062</v>
      </c>
      <c r="BR6" s="355">
        <v>13.08184</v>
      </c>
      <c r="BS6" s="355">
        <v>11.22747</v>
      </c>
      <c r="BT6" s="355">
        <v>10.4199</v>
      </c>
      <c r="BU6" s="355">
        <v>10.43812</v>
      </c>
      <c r="BV6" s="355">
        <v>11.233650000000001</v>
      </c>
    </row>
    <row r="7" spans="1:74" ht="11.1" customHeight="1" x14ac:dyDescent="0.2">
      <c r="A7" s="101" t="s">
        <v>744</v>
      </c>
      <c r="B7" s="130" t="s">
        <v>200</v>
      </c>
      <c r="C7" s="214">
        <v>11.18573554</v>
      </c>
      <c r="D7" s="214">
        <v>11.516881870000001</v>
      </c>
      <c r="E7" s="214">
        <v>10.05614707</v>
      </c>
      <c r="F7" s="214">
        <v>9.4065756890000003</v>
      </c>
      <c r="G7" s="214">
        <v>9.9855526280000007</v>
      </c>
      <c r="H7" s="214">
        <v>11.63557788</v>
      </c>
      <c r="I7" s="214">
        <v>12.44804716</v>
      </c>
      <c r="J7" s="214">
        <v>12.188914159999999</v>
      </c>
      <c r="K7" s="214">
        <v>11.22058717</v>
      </c>
      <c r="L7" s="214">
        <v>9.6505851329999999</v>
      </c>
      <c r="M7" s="214">
        <v>9.5850330439999993</v>
      </c>
      <c r="N7" s="214">
        <v>10.013657309999999</v>
      </c>
      <c r="O7" s="214">
        <v>10.9419372</v>
      </c>
      <c r="P7" s="214">
        <v>10.38350363</v>
      </c>
      <c r="Q7" s="214">
        <v>9.3955383210000001</v>
      </c>
      <c r="R7" s="214">
        <v>9.351583604</v>
      </c>
      <c r="S7" s="214">
        <v>9.8025569620000006</v>
      </c>
      <c r="T7" s="214">
        <v>11.814832689999999</v>
      </c>
      <c r="U7" s="214">
        <v>12.826926029999999</v>
      </c>
      <c r="V7" s="214">
        <v>12.752532179999999</v>
      </c>
      <c r="W7" s="214">
        <v>11.27532933</v>
      </c>
      <c r="X7" s="214">
        <v>9.6797861180000009</v>
      </c>
      <c r="Y7" s="214">
        <v>9.4760816739999996</v>
      </c>
      <c r="Z7" s="214">
        <v>10.711109520000001</v>
      </c>
      <c r="AA7" s="214">
        <v>10.637131309999999</v>
      </c>
      <c r="AB7" s="214">
        <v>9.9124246419999995</v>
      </c>
      <c r="AC7" s="214">
        <v>9.8385851110000004</v>
      </c>
      <c r="AD7" s="214">
        <v>9.3964034989999998</v>
      </c>
      <c r="AE7" s="214">
        <v>9.9923311659999996</v>
      </c>
      <c r="AF7" s="214">
        <v>11.487246949999999</v>
      </c>
      <c r="AG7" s="214">
        <v>12.58721201</v>
      </c>
      <c r="AH7" s="214">
        <v>11.94796828</v>
      </c>
      <c r="AI7" s="214">
        <v>10.7800034</v>
      </c>
      <c r="AJ7" s="214">
        <v>9.9277484000000005</v>
      </c>
      <c r="AK7" s="214">
        <v>9.9195047219999992</v>
      </c>
      <c r="AL7" s="214">
        <v>10.953144529999999</v>
      </c>
      <c r="AM7" s="214">
        <v>11.62998264</v>
      </c>
      <c r="AN7" s="214">
        <v>10.49056294</v>
      </c>
      <c r="AO7" s="214">
        <v>9.9404954629999995</v>
      </c>
      <c r="AP7" s="214">
        <v>9.6427791870000004</v>
      </c>
      <c r="AQ7" s="214">
        <v>10.53810305</v>
      </c>
      <c r="AR7" s="214">
        <v>11.96984146</v>
      </c>
      <c r="AS7" s="214">
        <v>12.848718699999999</v>
      </c>
      <c r="AT7" s="214">
        <v>12.781782229999999</v>
      </c>
      <c r="AU7" s="214">
        <v>11.451956882999999</v>
      </c>
      <c r="AV7" s="214">
        <v>10.080838798</v>
      </c>
      <c r="AW7" s="214">
        <v>10.3215865</v>
      </c>
      <c r="AX7" s="214">
        <v>10.649653000000001</v>
      </c>
      <c r="AY7" s="355">
        <v>11.41398</v>
      </c>
      <c r="AZ7" s="355">
        <v>10.64513</v>
      </c>
      <c r="BA7" s="355">
        <v>9.9272869999999998</v>
      </c>
      <c r="BB7" s="355">
        <v>9.3644160000000003</v>
      </c>
      <c r="BC7" s="355">
        <v>10.123150000000001</v>
      </c>
      <c r="BD7" s="355">
        <v>11.590619999999999</v>
      </c>
      <c r="BE7" s="355">
        <v>12.622579999999999</v>
      </c>
      <c r="BF7" s="355">
        <v>12.585789999999999</v>
      </c>
      <c r="BG7" s="355">
        <v>10.76252</v>
      </c>
      <c r="BH7" s="355">
        <v>9.9814480000000003</v>
      </c>
      <c r="BI7" s="355">
        <v>9.9892769999999995</v>
      </c>
      <c r="BJ7" s="355">
        <v>10.762869999999999</v>
      </c>
      <c r="BK7" s="355">
        <v>11.413449999999999</v>
      </c>
      <c r="BL7" s="355">
        <v>10.6532</v>
      </c>
      <c r="BM7" s="355">
        <v>9.9556950000000004</v>
      </c>
      <c r="BN7" s="355">
        <v>9.3946670000000001</v>
      </c>
      <c r="BO7" s="355">
        <v>10.16018</v>
      </c>
      <c r="BP7" s="355">
        <v>11.63509</v>
      </c>
      <c r="BQ7" s="355">
        <v>12.66672</v>
      </c>
      <c r="BR7" s="355">
        <v>12.62243</v>
      </c>
      <c r="BS7" s="355">
        <v>10.785880000000001</v>
      </c>
      <c r="BT7" s="355">
        <v>9.9934729999999998</v>
      </c>
      <c r="BU7" s="355">
        <v>9.9928620000000006</v>
      </c>
      <c r="BV7" s="355">
        <v>10.77116</v>
      </c>
    </row>
    <row r="8" spans="1:74" ht="11.1" customHeight="1" x14ac:dyDescent="0.2">
      <c r="A8" s="101" t="s">
        <v>362</v>
      </c>
      <c r="B8" s="130" t="s">
        <v>363</v>
      </c>
      <c r="C8" s="214">
        <v>0.44185050799999998</v>
      </c>
      <c r="D8" s="214">
        <v>0.42867336299999997</v>
      </c>
      <c r="E8" s="214">
        <v>0.40165594300000002</v>
      </c>
      <c r="F8" s="214">
        <v>0.39786906100000002</v>
      </c>
      <c r="G8" s="214">
        <v>0.40434776500000003</v>
      </c>
      <c r="H8" s="214">
        <v>0.44472885099999998</v>
      </c>
      <c r="I8" s="214">
        <v>0.46869002700000001</v>
      </c>
      <c r="J8" s="214">
        <v>0.459995616</v>
      </c>
      <c r="K8" s="214">
        <v>0.450134437</v>
      </c>
      <c r="L8" s="214">
        <v>0.41753357400000002</v>
      </c>
      <c r="M8" s="214">
        <v>0.43674254299999998</v>
      </c>
      <c r="N8" s="214">
        <v>0.451736998</v>
      </c>
      <c r="O8" s="214">
        <v>0.436097185</v>
      </c>
      <c r="P8" s="214">
        <v>0.433234324</v>
      </c>
      <c r="Q8" s="214">
        <v>0.42348041800000003</v>
      </c>
      <c r="R8" s="214">
        <v>0.41153473600000001</v>
      </c>
      <c r="S8" s="214">
        <v>0.41629648000000002</v>
      </c>
      <c r="T8" s="214">
        <v>0.44454050099999998</v>
      </c>
      <c r="U8" s="214">
        <v>0.45974952400000002</v>
      </c>
      <c r="V8" s="214">
        <v>0.46362303799999999</v>
      </c>
      <c r="W8" s="214">
        <v>0.440819603</v>
      </c>
      <c r="X8" s="214">
        <v>0.41521916599999997</v>
      </c>
      <c r="Y8" s="214">
        <v>0.42597737899999999</v>
      </c>
      <c r="Z8" s="214">
        <v>0.42897360299999998</v>
      </c>
      <c r="AA8" s="214">
        <v>0.43350656500000001</v>
      </c>
      <c r="AB8" s="214">
        <v>0.43230322399999999</v>
      </c>
      <c r="AC8" s="214">
        <v>0.41738317899999999</v>
      </c>
      <c r="AD8" s="214">
        <v>0.41442273499999999</v>
      </c>
      <c r="AE8" s="214">
        <v>0.41145978100000002</v>
      </c>
      <c r="AF8" s="214">
        <v>0.44329668500000002</v>
      </c>
      <c r="AG8" s="214">
        <v>0.45751180000000002</v>
      </c>
      <c r="AH8" s="214">
        <v>0.45016983599999999</v>
      </c>
      <c r="AI8" s="214">
        <v>0.41536232099999998</v>
      </c>
      <c r="AJ8" s="214">
        <v>0.40696704</v>
      </c>
      <c r="AK8" s="214">
        <v>0.424335089</v>
      </c>
      <c r="AL8" s="214">
        <v>0.448519363</v>
      </c>
      <c r="AM8" s="214">
        <v>0.44738118300000002</v>
      </c>
      <c r="AN8" s="214">
        <v>0.44307715800000003</v>
      </c>
      <c r="AO8" s="214">
        <v>0.41482699200000001</v>
      </c>
      <c r="AP8" s="214">
        <v>0.41692321399999999</v>
      </c>
      <c r="AQ8" s="214">
        <v>0.41902271499999999</v>
      </c>
      <c r="AR8" s="214">
        <v>0.44302725999999998</v>
      </c>
      <c r="AS8" s="214">
        <v>0.45395086800000001</v>
      </c>
      <c r="AT8" s="214">
        <v>0.45965831400000001</v>
      </c>
      <c r="AU8" s="214">
        <v>0.43931212889999999</v>
      </c>
      <c r="AV8" s="214">
        <v>0.41743423489999998</v>
      </c>
      <c r="AW8" s="214">
        <v>0.43653350000000002</v>
      </c>
      <c r="AX8" s="214">
        <v>0.45276690000000003</v>
      </c>
      <c r="AY8" s="355">
        <v>0.44612489999999999</v>
      </c>
      <c r="AZ8" s="355">
        <v>0.44495410000000002</v>
      </c>
      <c r="BA8" s="355">
        <v>0.43365619999999999</v>
      </c>
      <c r="BB8" s="355">
        <v>0.42524770000000001</v>
      </c>
      <c r="BC8" s="355">
        <v>0.42694460000000001</v>
      </c>
      <c r="BD8" s="355">
        <v>0.44271670000000002</v>
      </c>
      <c r="BE8" s="355">
        <v>0.4535303</v>
      </c>
      <c r="BF8" s="355">
        <v>0.44884689999999999</v>
      </c>
      <c r="BG8" s="355">
        <v>0.43093819999999999</v>
      </c>
      <c r="BH8" s="355">
        <v>0.41573599999999999</v>
      </c>
      <c r="BI8" s="355">
        <v>0.4345328</v>
      </c>
      <c r="BJ8" s="355">
        <v>0.45176749999999999</v>
      </c>
      <c r="BK8" s="355">
        <v>0.45222610000000002</v>
      </c>
      <c r="BL8" s="355">
        <v>0.4519801</v>
      </c>
      <c r="BM8" s="355">
        <v>0.441751</v>
      </c>
      <c r="BN8" s="355">
        <v>0.43417319999999998</v>
      </c>
      <c r="BO8" s="355">
        <v>0.4365909</v>
      </c>
      <c r="BP8" s="355">
        <v>0.45284150000000001</v>
      </c>
      <c r="BQ8" s="355">
        <v>0.46389599999999998</v>
      </c>
      <c r="BR8" s="355">
        <v>0.45941650000000001</v>
      </c>
      <c r="BS8" s="355">
        <v>0.44159080000000001</v>
      </c>
      <c r="BT8" s="355">
        <v>0.42642989999999997</v>
      </c>
      <c r="BU8" s="355">
        <v>0.44525589999999998</v>
      </c>
      <c r="BV8" s="355">
        <v>0.46249240000000003</v>
      </c>
    </row>
    <row r="9" spans="1:74" ht="11.1" customHeight="1" x14ac:dyDescent="0.2">
      <c r="A9" s="104" t="s">
        <v>746</v>
      </c>
      <c r="B9" s="130" t="s">
        <v>585</v>
      </c>
      <c r="C9" s="214">
        <v>0.16843451600000001</v>
      </c>
      <c r="D9" s="214">
        <v>0.15066853599999999</v>
      </c>
      <c r="E9" s="214">
        <v>0.18349538700000001</v>
      </c>
      <c r="F9" s="214">
        <v>0.19809723300000001</v>
      </c>
      <c r="G9" s="214">
        <v>0.19378441900000001</v>
      </c>
      <c r="H9" s="214">
        <v>0.20257176599999999</v>
      </c>
      <c r="I9" s="214">
        <v>0.201587775</v>
      </c>
      <c r="J9" s="214">
        <v>0.21003132199999999</v>
      </c>
      <c r="K9" s="214">
        <v>0.19674493300000001</v>
      </c>
      <c r="L9" s="214">
        <v>0.147221451</v>
      </c>
      <c r="M9" s="214">
        <v>0.17291933300000001</v>
      </c>
      <c r="N9" s="214">
        <v>0.16453748400000001</v>
      </c>
      <c r="O9" s="214">
        <v>0.19788496799999999</v>
      </c>
      <c r="P9" s="214">
        <v>0.16830013799999999</v>
      </c>
      <c r="Q9" s="214">
        <v>0.165742419</v>
      </c>
      <c r="R9" s="214">
        <v>0.14173623299999999</v>
      </c>
      <c r="S9" s="214">
        <v>0.16745574199999999</v>
      </c>
      <c r="T9" s="214">
        <v>0.20459913299999999</v>
      </c>
      <c r="U9" s="214">
        <v>0.22900867799999999</v>
      </c>
      <c r="V9" s="214">
        <v>0.21813471000000001</v>
      </c>
      <c r="W9" s="214">
        <v>0.157019933</v>
      </c>
      <c r="X9" s="214">
        <v>0.17156490299999999</v>
      </c>
      <c r="Y9" s="214">
        <v>0.20013096699999999</v>
      </c>
      <c r="Z9" s="214">
        <v>0.15720709699999999</v>
      </c>
      <c r="AA9" s="214">
        <v>0.21080048400000001</v>
      </c>
      <c r="AB9" s="214">
        <v>0.177942393</v>
      </c>
      <c r="AC9" s="214">
        <v>0.162093032</v>
      </c>
      <c r="AD9" s="214">
        <v>0.14852616699999999</v>
      </c>
      <c r="AE9" s="214">
        <v>0.13717574199999999</v>
      </c>
      <c r="AF9" s="214">
        <v>0.17271929999999999</v>
      </c>
      <c r="AG9" s="214">
        <v>0.167902677</v>
      </c>
      <c r="AH9" s="214">
        <v>0.18504467699999999</v>
      </c>
      <c r="AI9" s="214">
        <v>0.15120819999999999</v>
      </c>
      <c r="AJ9" s="214">
        <v>0.104594742</v>
      </c>
      <c r="AK9" s="214">
        <v>0.1035701</v>
      </c>
      <c r="AL9" s="214">
        <v>0.13080845099999999</v>
      </c>
      <c r="AM9" s="214">
        <v>0.13178261199999999</v>
      </c>
      <c r="AN9" s="214">
        <v>0.12571992900000001</v>
      </c>
      <c r="AO9" s="214">
        <v>0.14203696800000001</v>
      </c>
      <c r="AP9" s="214">
        <v>9.6904166999999999E-2</v>
      </c>
      <c r="AQ9" s="214">
        <v>0.13218564499999999</v>
      </c>
      <c r="AR9" s="214">
        <v>0.14261886700000001</v>
      </c>
      <c r="AS9" s="214">
        <v>0.143076129</v>
      </c>
      <c r="AT9" s="214">
        <v>0.16134741899999999</v>
      </c>
      <c r="AU9" s="214">
        <v>0.106322</v>
      </c>
      <c r="AV9" s="214">
        <v>9.0214961834999996E-2</v>
      </c>
      <c r="AW9" s="214">
        <v>0.1017666</v>
      </c>
      <c r="AX9" s="214">
        <v>0.1068832</v>
      </c>
      <c r="AY9" s="355">
        <v>0.1366231</v>
      </c>
      <c r="AZ9" s="355">
        <v>0.12545149999999999</v>
      </c>
      <c r="BA9" s="355">
        <v>0.12545339999999999</v>
      </c>
      <c r="BB9" s="355">
        <v>0.12378649999999999</v>
      </c>
      <c r="BC9" s="355">
        <v>0.1373965</v>
      </c>
      <c r="BD9" s="355">
        <v>0.15733279999999999</v>
      </c>
      <c r="BE9" s="355">
        <v>0.1769136</v>
      </c>
      <c r="BF9" s="355">
        <v>0.17716370000000001</v>
      </c>
      <c r="BG9" s="355">
        <v>0.14210510000000001</v>
      </c>
      <c r="BH9" s="355">
        <v>0.12141879999999999</v>
      </c>
      <c r="BI9" s="355">
        <v>0.1308271</v>
      </c>
      <c r="BJ9" s="355">
        <v>0.13197729999999999</v>
      </c>
      <c r="BK9" s="355">
        <v>0.1538561</v>
      </c>
      <c r="BL9" s="355">
        <v>0.1392465</v>
      </c>
      <c r="BM9" s="355">
        <v>0.1379329</v>
      </c>
      <c r="BN9" s="355">
        <v>0.13517460000000001</v>
      </c>
      <c r="BO9" s="355">
        <v>0.14769280000000001</v>
      </c>
      <c r="BP9" s="355">
        <v>0.16654150000000001</v>
      </c>
      <c r="BQ9" s="355">
        <v>0.18508740000000001</v>
      </c>
      <c r="BR9" s="355">
        <v>0.1843011</v>
      </c>
      <c r="BS9" s="355">
        <v>0.1481304</v>
      </c>
      <c r="BT9" s="355">
        <v>0.12665000000000001</v>
      </c>
      <c r="BU9" s="355">
        <v>0.13552429999999999</v>
      </c>
      <c r="BV9" s="355">
        <v>0.13639879999999999</v>
      </c>
    </row>
    <row r="10" spans="1:74" ht="11.1" customHeight="1" x14ac:dyDescent="0.2">
      <c r="A10" s="104" t="s">
        <v>747</v>
      </c>
      <c r="B10" s="130" t="s">
        <v>526</v>
      </c>
      <c r="C10" s="214">
        <v>11.796020564000001</v>
      </c>
      <c r="D10" s="214">
        <v>12.096223769</v>
      </c>
      <c r="E10" s="214">
        <v>10.6412984</v>
      </c>
      <c r="F10" s="214">
        <v>10.002541983</v>
      </c>
      <c r="G10" s="214">
        <v>10.583684812</v>
      </c>
      <c r="H10" s="214">
        <v>12.282878497</v>
      </c>
      <c r="I10" s="214">
        <v>13.118324962000001</v>
      </c>
      <c r="J10" s="214">
        <v>12.858941098000001</v>
      </c>
      <c r="K10" s="214">
        <v>11.867466540000001</v>
      </c>
      <c r="L10" s="214">
        <v>10.215340158</v>
      </c>
      <c r="M10" s="214">
        <v>10.19469492</v>
      </c>
      <c r="N10" s="214">
        <v>10.629931792000001</v>
      </c>
      <c r="O10" s="214">
        <v>11.575919353</v>
      </c>
      <c r="P10" s="214">
        <v>10.985038092</v>
      </c>
      <c r="Q10" s="214">
        <v>9.9847611579999995</v>
      </c>
      <c r="R10" s="214">
        <v>9.9048545729999997</v>
      </c>
      <c r="S10" s="214">
        <v>10.386309184</v>
      </c>
      <c r="T10" s="214">
        <v>12.463972324</v>
      </c>
      <c r="U10" s="214">
        <v>13.515684232</v>
      </c>
      <c r="V10" s="214">
        <v>13.434289928</v>
      </c>
      <c r="W10" s="214">
        <v>11.873168866</v>
      </c>
      <c r="X10" s="214">
        <v>10.266570186999999</v>
      </c>
      <c r="Y10" s="214">
        <v>10.10219002</v>
      </c>
      <c r="Z10" s="214">
        <v>11.297290220000001</v>
      </c>
      <c r="AA10" s="214">
        <v>11.281438358999999</v>
      </c>
      <c r="AB10" s="214">
        <v>10.522670259</v>
      </c>
      <c r="AC10" s="214">
        <v>10.418061322</v>
      </c>
      <c r="AD10" s="214">
        <v>9.9593524010000003</v>
      </c>
      <c r="AE10" s="214">
        <v>10.540966688999999</v>
      </c>
      <c r="AF10" s="214">
        <v>12.103262935</v>
      </c>
      <c r="AG10" s="214">
        <v>13.212626487</v>
      </c>
      <c r="AH10" s="214">
        <v>12.583182793000001</v>
      </c>
      <c r="AI10" s="214">
        <v>11.346573920999999</v>
      </c>
      <c r="AJ10" s="214">
        <v>10.439310182</v>
      </c>
      <c r="AK10" s="214">
        <v>10.447409910999999</v>
      </c>
      <c r="AL10" s="214">
        <v>11.532472344</v>
      </c>
      <c r="AM10" s="214">
        <v>12.209146434999999</v>
      </c>
      <c r="AN10" s="214">
        <v>11.059360027</v>
      </c>
      <c r="AO10" s="214">
        <v>10.497359423000001</v>
      </c>
      <c r="AP10" s="214">
        <v>10.156606568000001</v>
      </c>
      <c r="AQ10" s="214">
        <v>11.089311410000001</v>
      </c>
      <c r="AR10" s="214">
        <v>12.555487587</v>
      </c>
      <c r="AS10" s="214">
        <v>13.445745697</v>
      </c>
      <c r="AT10" s="214">
        <v>13.402787963</v>
      </c>
      <c r="AU10" s="214">
        <v>11.997591012000001</v>
      </c>
      <c r="AV10" s="214">
        <v>10.588487994999999</v>
      </c>
      <c r="AW10" s="214">
        <v>10.859886599999999</v>
      </c>
      <c r="AX10" s="214">
        <v>11.209303200000001</v>
      </c>
      <c r="AY10" s="355">
        <v>11.996729999999999</v>
      </c>
      <c r="AZ10" s="355">
        <v>11.215540000000001</v>
      </c>
      <c r="BA10" s="355">
        <v>10.4864</v>
      </c>
      <c r="BB10" s="355">
        <v>9.9134499999999992</v>
      </c>
      <c r="BC10" s="355">
        <v>10.6875</v>
      </c>
      <c r="BD10" s="355">
        <v>12.190670000000001</v>
      </c>
      <c r="BE10" s="355">
        <v>13.253019999999999</v>
      </c>
      <c r="BF10" s="355">
        <v>13.2118</v>
      </c>
      <c r="BG10" s="355">
        <v>11.335559999999999</v>
      </c>
      <c r="BH10" s="355">
        <v>10.518599999999999</v>
      </c>
      <c r="BI10" s="355">
        <v>10.554639999999999</v>
      </c>
      <c r="BJ10" s="355">
        <v>11.34661</v>
      </c>
      <c r="BK10" s="355">
        <v>12.01953</v>
      </c>
      <c r="BL10" s="355">
        <v>11.244429999999999</v>
      </c>
      <c r="BM10" s="355">
        <v>10.53538</v>
      </c>
      <c r="BN10" s="355">
        <v>9.9640149999999998</v>
      </c>
      <c r="BO10" s="355">
        <v>10.74446</v>
      </c>
      <c r="BP10" s="355">
        <v>12.25447</v>
      </c>
      <c r="BQ10" s="355">
        <v>13.3157</v>
      </c>
      <c r="BR10" s="355">
        <v>13.26615</v>
      </c>
      <c r="BS10" s="355">
        <v>11.3756</v>
      </c>
      <c r="BT10" s="355">
        <v>10.54655</v>
      </c>
      <c r="BU10" s="355">
        <v>10.573639999999999</v>
      </c>
      <c r="BV10" s="355">
        <v>11.370050000000001</v>
      </c>
    </row>
    <row r="11" spans="1:74" ht="11.1" customHeight="1" x14ac:dyDescent="0.2">
      <c r="A11" s="104" t="s">
        <v>9</v>
      </c>
      <c r="B11" s="130" t="s">
        <v>364</v>
      </c>
      <c r="C11" s="214">
        <v>0.76761117000000001</v>
      </c>
      <c r="D11" s="214">
        <v>0.75794656000000005</v>
      </c>
      <c r="E11" s="214">
        <v>0.433072126</v>
      </c>
      <c r="F11" s="214">
        <v>0.46524563200000002</v>
      </c>
      <c r="G11" s="214">
        <v>0.92986685400000002</v>
      </c>
      <c r="H11" s="214">
        <v>1.006403229</v>
      </c>
      <c r="I11" s="214">
        <v>0.99269978199999998</v>
      </c>
      <c r="J11" s="214">
        <v>0.77030444499999995</v>
      </c>
      <c r="K11" s="214">
        <v>0.36747170000000001</v>
      </c>
      <c r="L11" s="214">
        <v>0.29283991199999998</v>
      </c>
      <c r="M11" s="214">
        <v>0.60802026399999998</v>
      </c>
      <c r="N11" s="214">
        <v>0.63537610899999997</v>
      </c>
      <c r="O11" s="214">
        <v>0.84008991399999999</v>
      </c>
      <c r="P11" s="214">
        <v>0.36834715699999998</v>
      </c>
      <c r="Q11" s="214">
        <v>0.39159882000000001</v>
      </c>
      <c r="R11" s="214">
        <v>0.55760441900000002</v>
      </c>
      <c r="S11" s="214">
        <v>0.83511741500000003</v>
      </c>
      <c r="T11" s="214">
        <v>1.0760633509999999</v>
      </c>
      <c r="U11" s="214">
        <v>1.1047376630000001</v>
      </c>
      <c r="V11" s="214">
        <v>0.72895816000000002</v>
      </c>
      <c r="W11" s="214">
        <v>0.25940147899999999</v>
      </c>
      <c r="X11" s="214">
        <v>0.33010160900000002</v>
      </c>
      <c r="Y11" s="214">
        <v>0.48268012599999999</v>
      </c>
      <c r="Z11" s="214">
        <v>0.89574010699999995</v>
      </c>
      <c r="AA11" s="214">
        <v>0.63417892852000002</v>
      </c>
      <c r="AB11" s="214">
        <v>0.29103257833000001</v>
      </c>
      <c r="AC11" s="214">
        <v>0.64746792597000002</v>
      </c>
      <c r="AD11" s="214">
        <v>0.49935635301999998</v>
      </c>
      <c r="AE11" s="214">
        <v>0.76175453104000002</v>
      </c>
      <c r="AF11" s="214">
        <v>0.75825250434000002</v>
      </c>
      <c r="AG11" s="214">
        <v>0.94923163640999997</v>
      </c>
      <c r="AH11" s="214">
        <v>0.56336798161000001</v>
      </c>
      <c r="AI11" s="214">
        <v>0.25472231767999998</v>
      </c>
      <c r="AJ11" s="214">
        <v>0.41664914584000001</v>
      </c>
      <c r="AK11" s="214">
        <v>0.62714832746000004</v>
      </c>
      <c r="AL11" s="214">
        <v>1.0643381311</v>
      </c>
      <c r="AM11" s="214">
        <v>0.83331641761999997</v>
      </c>
      <c r="AN11" s="214">
        <v>0.38333108282</v>
      </c>
      <c r="AO11" s="214">
        <v>0.70331801082000001</v>
      </c>
      <c r="AP11" s="214">
        <v>0.65842287435000002</v>
      </c>
      <c r="AQ11" s="214">
        <v>1.1028572093</v>
      </c>
      <c r="AR11" s="214">
        <v>1.057147115</v>
      </c>
      <c r="AS11" s="214">
        <v>1.11775822</v>
      </c>
      <c r="AT11" s="214">
        <v>0.85501353487999998</v>
      </c>
      <c r="AU11" s="214">
        <v>0.54612683407999996</v>
      </c>
      <c r="AV11" s="214">
        <v>0.40909526231999999</v>
      </c>
      <c r="AW11" s="214">
        <v>0.85017924474999995</v>
      </c>
      <c r="AX11" s="214">
        <v>0.85536691435000001</v>
      </c>
      <c r="AY11" s="355">
        <v>0.82563790000000004</v>
      </c>
      <c r="AZ11" s="355">
        <v>0.41394029999999998</v>
      </c>
      <c r="BA11" s="355">
        <v>0.60145930000000003</v>
      </c>
      <c r="BB11" s="355">
        <v>0.53122460000000005</v>
      </c>
      <c r="BC11" s="355">
        <v>0.95216460000000003</v>
      </c>
      <c r="BD11" s="355">
        <v>0.9770278</v>
      </c>
      <c r="BE11" s="355">
        <v>1.0837399999999999</v>
      </c>
      <c r="BF11" s="355">
        <v>0.85770869999999999</v>
      </c>
      <c r="BG11" s="355">
        <v>0.2411364</v>
      </c>
      <c r="BH11" s="355">
        <v>0.4272205</v>
      </c>
      <c r="BI11" s="355">
        <v>0.69888689999999998</v>
      </c>
      <c r="BJ11" s="355">
        <v>0.92248090000000005</v>
      </c>
      <c r="BK11" s="355">
        <v>0.7281841</v>
      </c>
      <c r="BL11" s="355">
        <v>0.4191201</v>
      </c>
      <c r="BM11" s="355">
        <v>0.60510330000000001</v>
      </c>
      <c r="BN11" s="355">
        <v>0.53213569999999999</v>
      </c>
      <c r="BO11" s="355">
        <v>0.95554550000000005</v>
      </c>
      <c r="BP11" s="355">
        <v>0.98042510000000005</v>
      </c>
      <c r="BQ11" s="355">
        <v>1.0868150000000001</v>
      </c>
      <c r="BR11" s="355">
        <v>0.85959439999999998</v>
      </c>
      <c r="BS11" s="355">
        <v>0.24064199999999999</v>
      </c>
      <c r="BT11" s="355">
        <v>0.42617680000000002</v>
      </c>
      <c r="BU11" s="355">
        <v>0.69808420000000004</v>
      </c>
      <c r="BV11" s="355">
        <v>0.9224348</v>
      </c>
    </row>
    <row r="12" spans="1:74" ht="11.1" customHeight="1" x14ac:dyDescent="0.2">
      <c r="A12" s="101"/>
      <c r="B12" s="105"/>
      <c r="C12" s="234"/>
      <c r="D12" s="234"/>
      <c r="E12" s="234"/>
      <c r="F12" s="234"/>
      <c r="G12" s="234"/>
      <c r="H12" s="234"/>
      <c r="I12" s="234"/>
      <c r="J12" s="234"/>
      <c r="K12" s="234"/>
      <c r="L12" s="234"/>
      <c r="M12" s="234"/>
      <c r="N12" s="234"/>
      <c r="O12" s="234"/>
      <c r="P12" s="234"/>
      <c r="Q12" s="234"/>
      <c r="R12" s="234"/>
      <c r="S12" s="234"/>
      <c r="T12" s="234"/>
      <c r="U12" s="234"/>
      <c r="V12" s="234"/>
      <c r="W12" s="234"/>
      <c r="X12" s="234"/>
      <c r="Y12" s="234"/>
      <c r="Z12" s="234"/>
      <c r="AA12" s="234"/>
      <c r="AB12" s="234"/>
      <c r="AC12" s="234"/>
      <c r="AD12" s="234"/>
      <c r="AE12" s="234"/>
      <c r="AF12" s="234"/>
      <c r="AG12" s="234"/>
      <c r="AH12" s="234"/>
      <c r="AI12" s="234"/>
      <c r="AJ12" s="234"/>
      <c r="AK12" s="234"/>
      <c r="AL12" s="234"/>
      <c r="AM12" s="234"/>
      <c r="AN12" s="234"/>
      <c r="AO12" s="234"/>
      <c r="AP12" s="234"/>
      <c r="AQ12" s="234"/>
      <c r="AR12" s="234"/>
      <c r="AS12" s="234"/>
      <c r="AT12" s="234"/>
      <c r="AU12" s="234"/>
      <c r="AV12" s="234"/>
      <c r="AW12" s="234"/>
      <c r="AX12" s="234"/>
      <c r="AY12" s="377"/>
      <c r="AZ12" s="377"/>
      <c r="BA12" s="377"/>
      <c r="BB12" s="377"/>
      <c r="BC12" s="377"/>
      <c r="BD12" s="377"/>
      <c r="BE12" s="377"/>
      <c r="BF12" s="377"/>
      <c r="BG12" s="377"/>
      <c r="BH12" s="377"/>
      <c r="BI12" s="377"/>
      <c r="BJ12" s="377"/>
      <c r="BK12" s="377"/>
      <c r="BL12" s="377"/>
      <c r="BM12" s="377"/>
      <c r="BN12" s="377"/>
      <c r="BO12" s="377"/>
      <c r="BP12" s="377"/>
      <c r="BQ12" s="377"/>
      <c r="BR12" s="377"/>
      <c r="BS12" s="377"/>
      <c r="BT12" s="377"/>
      <c r="BU12" s="377"/>
      <c r="BV12" s="377"/>
    </row>
    <row r="13" spans="1:74" ht="11.1" customHeight="1" x14ac:dyDescent="0.2">
      <c r="A13" s="101"/>
      <c r="B13" s="106" t="s">
        <v>79</v>
      </c>
      <c r="C13" s="234"/>
      <c r="D13" s="234"/>
      <c r="E13" s="234"/>
      <c r="F13" s="234"/>
      <c r="G13" s="234"/>
      <c r="H13" s="234"/>
      <c r="I13" s="234"/>
      <c r="J13" s="234"/>
      <c r="K13" s="234"/>
      <c r="L13" s="234"/>
      <c r="M13" s="234"/>
      <c r="N13" s="234"/>
      <c r="O13" s="234"/>
      <c r="P13" s="234"/>
      <c r="Q13" s="234"/>
      <c r="R13" s="234"/>
      <c r="S13" s="234"/>
      <c r="T13" s="234"/>
      <c r="U13" s="234"/>
      <c r="V13" s="234"/>
      <c r="W13" s="234"/>
      <c r="X13" s="234"/>
      <c r="Y13" s="234"/>
      <c r="Z13" s="234"/>
      <c r="AA13" s="234"/>
      <c r="AB13" s="234"/>
      <c r="AC13" s="234"/>
      <c r="AD13" s="234"/>
      <c r="AE13" s="234"/>
      <c r="AF13" s="234"/>
      <c r="AG13" s="234"/>
      <c r="AH13" s="234"/>
      <c r="AI13" s="234"/>
      <c r="AJ13" s="234"/>
      <c r="AK13" s="234"/>
      <c r="AL13" s="234"/>
      <c r="AM13" s="234"/>
      <c r="AN13" s="234"/>
      <c r="AO13" s="234"/>
      <c r="AP13" s="234"/>
      <c r="AQ13" s="234"/>
      <c r="AR13" s="234"/>
      <c r="AS13" s="234"/>
      <c r="AT13" s="234"/>
      <c r="AU13" s="234"/>
      <c r="AV13" s="234"/>
      <c r="AW13" s="234"/>
      <c r="AX13" s="234"/>
      <c r="AY13" s="377"/>
      <c r="AZ13" s="377"/>
      <c r="BA13" s="377"/>
      <c r="BB13" s="377"/>
      <c r="BC13" s="377"/>
      <c r="BD13" s="377"/>
      <c r="BE13" s="377"/>
      <c r="BF13" s="377"/>
      <c r="BG13" s="377"/>
      <c r="BH13" s="377"/>
      <c r="BI13" s="377"/>
      <c r="BJ13" s="377"/>
      <c r="BK13" s="377"/>
      <c r="BL13" s="377"/>
      <c r="BM13" s="377"/>
      <c r="BN13" s="377"/>
      <c r="BO13" s="377"/>
      <c r="BP13" s="377"/>
      <c r="BQ13" s="377"/>
      <c r="BR13" s="377"/>
      <c r="BS13" s="377"/>
      <c r="BT13" s="377"/>
      <c r="BU13" s="377"/>
      <c r="BV13" s="377"/>
    </row>
    <row r="14" spans="1:74" ht="11.1" customHeight="1" x14ac:dyDescent="0.2">
      <c r="A14" s="104" t="s">
        <v>752</v>
      </c>
      <c r="B14" s="130" t="s">
        <v>586</v>
      </c>
      <c r="C14" s="214">
        <v>10.63439743</v>
      </c>
      <c r="D14" s="214">
        <v>10.95601572</v>
      </c>
      <c r="E14" s="214">
        <v>9.8500570720000002</v>
      </c>
      <c r="F14" s="214">
        <v>9.1825040260000002</v>
      </c>
      <c r="G14" s="214">
        <v>9.2932483690000005</v>
      </c>
      <c r="H14" s="214">
        <v>10.87989659</v>
      </c>
      <c r="I14" s="214">
        <v>11.707679580000001</v>
      </c>
      <c r="J14" s="214">
        <v>11.678444130000001</v>
      </c>
      <c r="K14" s="214">
        <v>11.09859584</v>
      </c>
      <c r="L14" s="214">
        <v>9.5501724570000004</v>
      </c>
      <c r="M14" s="214">
        <v>9.1972176280000006</v>
      </c>
      <c r="N14" s="214">
        <v>9.5917276279999992</v>
      </c>
      <c r="O14" s="214">
        <v>10.35129564</v>
      </c>
      <c r="P14" s="214">
        <v>10.23468149</v>
      </c>
      <c r="Q14" s="214">
        <v>9.2197535150000007</v>
      </c>
      <c r="R14" s="214">
        <v>8.9843745760000004</v>
      </c>
      <c r="S14" s="214">
        <v>9.1841174680000002</v>
      </c>
      <c r="T14" s="214">
        <v>10.995930169999999</v>
      </c>
      <c r="U14" s="214">
        <v>12.00555703</v>
      </c>
      <c r="V14" s="214">
        <v>12.29652671</v>
      </c>
      <c r="W14" s="214">
        <v>11.22506954</v>
      </c>
      <c r="X14" s="214">
        <v>9.57034421</v>
      </c>
      <c r="Y14" s="214">
        <v>9.2438993459999992</v>
      </c>
      <c r="Z14" s="214">
        <v>10.02329761</v>
      </c>
      <c r="AA14" s="214">
        <v>10.265009940000001</v>
      </c>
      <c r="AB14" s="214">
        <v>9.8504492490000004</v>
      </c>
      <c r="AC14" s="214">
        <v>9.4025608849999998</v>
      </c>
      <c r="AD14" s="214">
        <v>9.0945739430000003</v>
      </c>
      <c r="AE14" s="214">
        <v>9.4164026730000003</v>
      </c>
      <c r="AF14" s="214">
        <v>10.95412838</v>
      </c>
      <c r="AG14" s="214">
        <v>11.85997845</v>
      </c>
      <c r="AH14" s="214">
        <v>11.622872279999999</v>
      </c>
      <c r="AI14" s="214">
        <v>10.72560101</v>
      </c>
      <c r="AJ14" s="214">
        <v>9.6638130780000004</v>
      </c>
      <c r="AK14" s="214">
        <v>9.4460991439999997</v>
      </c>
      <c r="AL14" s="214">
        <v>10.072647010000001</v>
      </c>
      <c r="AM14" s="214">
        <v>10.981346419999999</v>
      </c>
      <c r="AN14" s="214">
        <v>10.28534047</v>
      </c>
      <c r="AO14" s="214">
        <v>9.4282628489999993</v>
      </c>
      <c r="AP14" s="214">
        <v>9.1305567619999994</v>
      </c>
      <c r="AQ14" s="214">
        <v>9.6169760100000001</v>
      </c>
      <c r="AR14" s="214">
        <v>11.10769599</v>
      </c>
      <c r="AS14" s="214">
        <v>11.92771097</v>
      </c>
      <c r="AT14" s="214">
        <v>12.142465319999999</v>
      </c>
      <c r="AU14" s="214">
        <v>11.064095561</v>
      </c>
      <c r="AV14" s="214">
        <v>9.8113152028999995</v>
      </c>
      <c r="AW14" s="214">
        <v>9.6247888237999994</v>
      </c>
      <c r="AX14" s="214">
        <v>9.9547036790999996</v>
      </c>
      <c r="AY14" s="355">
        <v>10.77772</v>
      </c>
      <c r="AZ14" s="355">
        <v>10.40926</v>
      </c>
      <c r="BA14" s="355">
        <v>9.5025560000000002</v>
      </c>
      <c r="BB14" s="355">
        <v>9.0072580000000002</v>
      </c>
      <c r="BC14" s="355">
        <v>9.3588679999999993</v>
      </c>
      <c r="BD14" s="355">
        <v>10.823270000000001</v>
      </c>
      <c r="BE14" s="355">
        <v>11.76937</v>
      </c>
      <c r="BF14" s="355">
        <v>11.958310000000001</v>
      </c>
      <c r="BG14" s="355">
        <v>10.71444</v>
      </c>
      <c r="BH14" s="355">
        <v>9.7248020000000004</v>
      </c>
      <c r="BI14" s="355">
        <v>9.4725959999999993</v>
      </c>
      <c r="BJ14" s="355">
        <v>10.025779999999999</v>
      </c>
      <c r="BK14" s="355">
        <v>10.89259</v>
      </c>
      <c r="BL14" s="355">
        <v>10.426769999999999</v>
      </c>
      <c r="BM14" s="355">
        <v>9.5407569999999993</v>
      </c>
      <c r="BN14" s="355">
        <v>9.049042</v>
      </c>
      <c r="BO14" s="355">
        <v>9.4039490000000008</v>
      </c>
      <c r="BP14" s="355">
        <v>10.874750000000001</v>
      </c>
      <c r="BQ14" s="355">
        <v>11.819839999999999</v>
      </c>
      <c r="BR14" s="355">
        <v>12.00145</v>
      </c>
      <c r="BS14" s="355">
        <v>10.74558</v>
      </c>
      <c r="BT14" s="355">
        <v>9.7443670000000004</v>
      </c>
      <c r="BU14" s="355">
        <v>9.4829489999999996</v>
      </c>
      <c r="BV14" s="355">
        <v>10.039809999999999</v>
      </c>
    </row>
    <row r="15" spans="1:74" ht="11.1" customHeight="1" x14ac:dyDescent="0.2">
      <c r="A15" s="104" t="s">
        <v>748</v>
      </c>
      <c r="B15" s="130" t="s">
        <v>520</v>
      </c>
      <c r="C15" s="214">
        <v>4.4440277029999997</v>
      </c>
      <c r="D15" s="214">
        <v>4.4227757350000001</v>
      </c>
      <c r="E15" s="214">
        <v>3.7795842149999999</v>
      </c>
      <c r="F15" s="214">
        <v>3.0066395789999998</v>
      </c>
      <c r="G15" s="214">
        <v>3.0696946089999999</v>
      </c>
      <c r="H15" s="214">
        <v>4.0099917840000003</v>
      </c>
      <c r="I15" s="214">
        <v>4.7109125990000003</v>
      </c>
      <c r="J15" s="214">
        <v>4.6617788579999999</v>
      </c>
      <c r="K15" s="214">
        <v>4.1805555429999997</v>
      </c>
      <c r="L15" s="214">
        <v>3.20480798</v>
      </c>
      <c r="M15" s="214">
        <v>3.0892583070000001</v>
      </c>
      <c r="N15" s="214">
        <v>3.6022721579999999</v>
      </c>
      <c r="O15" s="214">
        <v>4.2248983320000004</v>
      </c>
      <c r="P15" s="214">
        <v>3.998600862</v>
      </c>
      <c r="Q15" s="214">
        <v>3.233115336</v>
      </c>
      <c r="R15" s="214">
        <v>2.9414780120000001</v>
      </c>
      <c r="S15" s="214">
        <v>3.038646119</v>
      </c>
      <c r="T15" s="214">
        <v>4.1737079819999998</v>
      </c>
      <c r="U15" s="214">
        <v>4.9809460320000003</v>
      </c>
      <c r="V15" s="214">
        <v>5.0465007609999999</v>
      </c>
      <c r="W15" s="214">
        <v>4.3120977209999998</v>
      </c>
      <c r="X15" s="214">
        <v>3.2744505099999999</v>
      </c>
      <c r="Y15" s="214">
        <v>3.108136375</v>
      </c>
      <c r="Z15" s="214">
        <v>3.9122856619999999</v>
      </c>
      <c r="AA15" s="214">
        <v>4.168145118</v>
      </c>
      <c r="AB15" s="214">
        <v>3.606008418</v>
      </c>
      <c r="AC15" s="214">
        <v>3.3256619440000001</v>
      </c>
      <c r="AD15" s="214">
        <v>3.0241501290000001</v>
      </c>
      <c r="AE15" s="214">
        <v>3.170359962</v>
      </c>
      <c r="AF15" s="214">
        <v>4.0847723020000002</v>
      </c>
      <c r="AG15" s="214">
        <v>4.8354994119999999</v>
      </c>
      <c r="AH15" s="214">
        <v>4.5808763399999997</v>
      </c>
      <c r="AI15" s="214">
        <v>3.9592927439999999</v>
      </c>
      <c r="AJ15" s="214">
        <v>3.3164852589999998</v>
      </c>
      <c r="AK15" s="214">
        <v>3.2773521830000001</v>
      </c>
      <c r="AL15" s="214">
        <v>3.9356327929999999</v>
      </c>
      <c r="AM15" s="214">
        <v>4.8057418030000001</v>
      </c>
      <c r="AN15" s="214">
        <v>4.0493879709999998</v>
      </c>
      <c r="AO15" s="214">
        <v>3.4496404570000001</v>
      </c>
      <c r="AP15" s="214">
        <v>3.170935359</v>
      </c>
      <c r="AQ15" s="214">
        <v>3.3371790099999998</v>
      </c>
      <c r="AR15" s="214">
        <v>4.3159182769999997</v>
      </c>
      <c r="AS15" s="214">
        <v>4.9377653989999999</v>
      </c>
      <c r="AT15" s="214">
        <v>4.923755055</v>
      </c>
      <c r="AU15" s="214">
        <v>4.2819274033000001</v>
      </c>
      <c r="AV15" s="214">
        <v>3.4397863906000001</v>
      </c>
      <c r="AW15" s="214">
        <v>3.4401795800000001</v>
      </c>
      <c r="AX15" s="214">
        <v>3.8791787800000002</v>
      </c>
      <c r="AY15" s="355">
        <v>4.5967710000000004</v>
      </c>
      <c r="AZ15" s="355">
        <v>4.1244129999999997</v>
      </c>
      <c r="BA15" s="355">
        <v>3.4989750000000002</v>
      </c>
      <c r="BB15" s="355">
        <v>3.0348290000000002</v>
      </c>
      <c r="BC15" s="355">
        <v>3.1215299999999999</v>
      </c>
      <c r="BD15" s="355">
        <v>4.0748769999999999</v>
      </c>
      <c r="BE15" s="355">
        <v>4.7776800000000001</v>
      </c>
      <c r="BF15" s="355">
        <v>4.7640469999999997</v>
      </c>
      <c r="BG15" s="355">
        <v>4.0084220000000004</v>
      </c>
      <c r="BH15" s="355">
        <v>3.339785</v>
      </c>
      <c r="BI15" s="355">
        <v>3.3021790000000002</v>
      </c>
      <c r="BJ15" s="355">
        <v>3.9092349999999998</v>
      </c>
      <c r="BK15" s="355">
        <v>4.6921419999999996</v>
      </c>
      <c r="BL15" s="355">
        <v>4.1216030000000003</v>
      </c>
      <c r="BM15" s="355">
        <v>3.5154079999999999</v>
      </c>
      <c r="BN15" s="355">
        <v>3.0572780000000002</v>
      </c>
      <c r="BO15" s="355">
        <v>3.1503570000000001</v>
      </c>
      <c r="BP15" s="355">
        <v>4.1129020000000001</v>
      </c>
      <c r="BQ15" s="355">
        <v>4.820684</v>
      </c>
      <c r="BR15" s="355">
        <v>4.806711</v>
      </c>
      <c r="BS15" s="355">
        <v>4.0437799999999999</v>
      </c>
      <c r="BT15" s="355">
        <v>3.3685619999999998</v>
      </c>
      <c r="BU15" s="355">
        <v>3.3274569999999999</v>
      </c>
      <c r="BV15" s="355">
        <v>3.9391769999999999</v>
      </c>
    </row>
    <row r="16" spans="1:74" ht="11.1" customHeight="1" x14ac:dyDescent="0.2">
      <c r="A16" s="104" t="s">
        <v>749</v>
      </c>
      <c r="B16" s="130" t="s">
        <v>519</v>
      </c>
      <c r="C16" s="214">
        <v>3.6006341100000001</v>
      </c>
      <c r="D16" s="214">
        <v>3.767231298</v>
      </c>
      <c r="E16" s="214">
        <v>3.4772930190000002</v>
      </c>
      <c r="F16" s="214">
        <v>3.4722599270000001</v>
      </c>
      <c r="G16" s="214">
        <v>3.5292146359999998</v>
      </c>
      <c r="H16" s="214">
        <v>3.9756707069999999</v>
      </c>
      <c r="I16" s="214">
        <v>4.1452984930000003</v>
      </c>
      <c r="J16" s="214">
        <v>4.1457716920000003</v>
      </c>
      <c r="K16" s="214">
        <v>4.0731802119999996</v>
      </c>
      <c r="L16" s="214">
        <v>3.6394028239999998</v>
      </c>
      <c r="M16" s="214">
        <v>3.4713413169999998</v>
      </c>
      <c r="N16" s="214">
        <v>3.4461105619999999</v>
      </c>
      <c r="O16" s="214">
        <v>3.561628271</v>
      </c>
      <c r="P16" s="214">
        <v>3.567299641</v>
      </c>
      <c r="Q16" s="214">
        <v>3.410941239</v>
      </c>
      <c r="R16" s="214">
        <v>3.401504289</v>
      </c>
      <c r="S16" s="214">
        <v>3.4979642640000002</v>
      </c>
      <c r="T16" s="214">
        <v>4.0121091010000001</v>
      </c>
      <c r="U16" s="214">
        <v>4.1947844559999998</v>
      </c>
      <c r="V16" s="214">
        <v>4.3554464790000003</v>
      </c>
      <c r="W16" s="214">
        <v>4.1164274589999996</v>
      </c>
      <c r="X16" s="214">
        <v>3.643961827</v>
      </c>
      <c r="Y16" s="214">
        <v>3.5019955839999999</v>
      </c>
      <c r="Z16" s="214">
        <v>3.5539380880000002</v>
      </c>
      <c r="AA16" s="214">
        <v>3.5331134080000002</v>
      </c>
      <c r="AB16" s="214">
        <v>3.5598349649999999</v>
      </c>
      <c r="AC16" s="214">
        <v>3.4583424100000002</v>
      </c>
      <c r="AD16" s="214">
        <v>3.4208370060000002</v>
      </c>
      <c r="AE16" s="214">
        <v>3.5454853229999999</v>
      </c>
      <c r="AF16" s="214">
        <v>4.0018130689999998</v>
      </c>
      <c r="AG16" s="214">
        <v>4.1717075269999997</v>
      </c>
      <c r="AH16" s="214">
        <v>4.1460461090000003</v>
      </c>
      <c r="AI16" s="214">
        <v>3.9610326370000002</v>
      </c>
      <c r="AJ16" s="214">
        <v>3.6556747770000002</v>
      </c>
      <c r="AK16" s="214">
        <v>3.5003024589999998</v>
      </c>
      <c r="AL16" s="214">
        <v>3.527154726</v>
      </c>
      <c r="AM16" s="214">
        <v>3.6978780709999999</v>
      </c>
      <c r="AN16" s="214">
        <v>3.6434981610000001</v>
      </c>
      <c r="AO16" s="214">
        <v>3.4807064579999998</v>
      </c>
      <c r="AP16" s="214">
        <v>3.4313403290000002</v>
      </c>
      <c r="AQ16" s="214">
        <v>3.6329626209999999</v>
      </c>
      <c r="AR16" s="214">
        <v>4.0532443540000003</v>
      </c>
      <c r="AS16" s="214">
        <v>4.2243396889999998</v>
      </c>
      <c r="AT16" s="214">
        <v>4.3333241180000002</v>
      </c>
      <c r="AU16" s="214">
        <v>4.0533413542999996</v>
      </c>
      <c r="AV16" s="214">
        <v>3.7375072202999999</v>
      </c>
      <c r="AW16" s="214">
        <v>3.5297417699999998</v>
      </c>
      <c r="AX16" s="214">
        <v>3.4663838299999998</v>
      </c>
      <c r="AY16" s="355">
        <v>3.6809949999999998</v>
      </c>
      <c r="AZ16" s="355">
        <v>3.6807590000000001</v>
      </c>
      <c r="BA16" s="355">
        <v>3.4860370000000001</v>
      </c>
      <c r="BB16" s="355">
        <v>3.4227759999999998</v>
      </c>
      <c r="BC16" s="355">
        <v>3.5598450000000001</v>
      </c>
      <c r="BD16" s="355">
        <v>3.983425</v>
      </c>
      <c r="BE16" s="355">
        <v>4.1976380000000004</v>
      </c>
      <c r="BF16" s="355">
        <v>4.2880919999999998</v>
      </c>
      <c r="BG16" s="355">
        <v>3.9478230000000001</v>
      </c>
      <c r="BH16" s="355">
        <v>3.7246320000000002</v>
      </c>
      <c r="BI16" s="355">
        <v>3.4943919999999999</v>
      </c>
      <c r="BJ16" s="355">
        <v>3.5036839999999998</v>
      </c>
      <c r="BK16" s="355">
        <v>3.695033</v>
      </c>
      <c r="BL16" s="355">
        <v>3.6943899999999998</v>
      </c>
      <c r="BM16" s="355">
        <v>3.5048780000000002</v>
      </c>
      <c r="BN16" s="355">
        <v>3.442374</v>
      </c>
      <c r="BO16" s="355">
        <v>3.580832</v>
      </c>
      <c r="BP16" s="355">
        <v>4.0049659999999996</v>
      </c>
      <c r="BQ16" s="355">
        <v>4.2174120000000004</v>
      </c>
      <c r="BR16" s="355">
        <v>4.3061429999999996</v>
      </c>
      <c r="BS16" s="355">
        <v>3.9616159999999998</v>
      </c>
      <c r="BT16" s="355">
        <v>3.7339899999999999</v>
      </c>
      <c r="BU16" s="355">
        <v>3.4990230000000002</v>
      </c>
      <c r="BV16" s="355">
        <v>3.5075340000000002</v>
      </c>
    </row>
    <row r="17" spans="1:74" ht="11.1" customHeight="1" x14ac:dyDescent="0.2">
      <c r="A17" s="104" t="s">
        <v>750</v>
      </c>
      <c r="B17" s="130" t="s">
        <v>518</v>
      </c>
      <c r="C17" s="214">
        <v>2.568032246</v>
      </c>
      <c r="D17" s="214">
        <v>2.7410273329999999</v>
      </c>
      <c r="E17" s="214">
        <v>2.5712614839999999</v>
      </c>
      <c r="F17" s="214">
        <v>2.6829544219999999</v>
      </c>
      <c r="G17" s="214">
        <v>2.6747012560000001</v>
      </c>
      <c r="H17" s="214">
        <v>2.8739234589999998</v>
      </c>
      <c r="I17" s="214">
        <v>2.8305595659999998</v>
      </c>
      <c r="J17" s="214">
        <v>2.8507443289999999</v>
      </c>
      <c r="K17" s="214">
        <v>2.8243494729999998</v>
      </c>
      <c r="L17" s="214">
        <v>2.6854461660000002</v>
      </c>
      <c r="M17" s="214">
        <v>2.6164889480000002</v>
      </c>
      <c r="N17" s="214">
        <v>2.5233671320000002</v>
      </c>
      <c r="O17" s="214">
        <v>2.5434794549999999</v>
      </c>
      <c r="P17" s="214">
        <v>2.646498588</v>
      </c>
      <c r="Q17" s="214">
        <v>2.5560439119999998</v>
      </c>
      <c r="R17" s="214">
        <v>2.6215575609999999</v>
      </c>
      <c r="S17" s="214">
        <v>2.6287566450000002</v>
      </c>
      <c r="T17" s="214">
        <v>2.7890677940000002</v>
      </c>
      <c r="U17" s="214">
        <v>2.808916081</v>
      </c>
      <c r="V17" s="214">
        <v>2.8742109149999999</v>
      </c>
      <c r="W17" s="214">
        <v>2.7753102479999998</v>
      </c>
      <c r="X17" s="214">
        <v>2.6321700689999998</v>
      </c>
      <c r="Y17" s="214">
        <v>2.614047732</v>
      </c>
      <c r="Z17" s="214">
        <v>2.5360107250000001</v>
      </c>
      <c r="AA17" s="214">
        <v>2.542229464</v>
      </c>
      <c r="AB17" s="214">
        <v>2.661921215</v>
      </c>
      <c r="AC17" s="214">
        <v>2.5977491860000002</v>
      </c>
      <c r="AD17" s="214">
        <v>2.6299519249999999</v>
      </c>
      <c r="AE17" s="214">
        <v>2.681757105</v>
      </c>
      <c r="AF17" s="214">
        <v>2.846617943</v>
      </c>
      <c r="AG17" s="214">
        <v>2.8324558670000002</v>
      </c>
      <c r="AH17" s="214">
        <v>2.8753046090000001</v>
      </c>
      <c r="AI17" s="214">
        <v>2.7846713410000001</v>
      </c>
      <c r="AJ17" s="214">
        <v>2.6714558269999999</v>
      </c>
      <c r="AK17" s="214">
        <v>2.648519727</v>
      </c>
      <c r="AL17" s="214">
        <v>2.588445455</v>
      </c>
      <c r="AM17" s="214">
        <v>2.453505641</v>
      </c>
      <c r="AN17" s="214">
        <v>2.5694942940000001</v>
      </c>
      <c r="AO17" s="214">
        <v>2.4777437550000001</v>
      </c>
      <c r="AP17" s="214">
        <v>2.5080187999999999</v>
      </c>
      <c r="AQ17" s="214">
        <v>2.627762675</v>
      </c>
      <c r="AR17" s="214">
        <v>2.7175951450000002</v>
      </c>
      <c r="AS17" s="214">
        <v>2.7449613949999998</v>
      </c>
      <c r="AT17" s="214">
        <v>2.8632620769999999</v>
      </c>
      <c r="AU17" s="214">
        <v>2.7072140533</v>
      </c>
      <c r="AV17" s="214">
        <v>2.6135414606</v>
      </c>
      <c r="AW17" s="214">
        <v>2.6355558100000001</v>
      </c>
      <c r="AX17" s="214">
        <v>2.5885958599999999</v>
      </c>
      <c r="AY17" s="355">
        <v>2.4782700000000002</v>
      </c>
      <c r="AZ17" s="355">
        <v>2.581404</v>
      </c>
      <c r="BA17" s="355">
        <v>2.4973700000000001</v>
      </c>
      <c r="BB17" s="355">
        <v>2.529884</v>
      </c>
      <c r="BC17" s="355">
        <v>2.658579</v>
      </c>
      <c r="BD17" s="355">
        <v>2.7447810000000001</v>
      </c>
      <c r="BE17" s="355">
        <v>2.7737910000000001</v>
      </c>
      <c r="BF17" s="355">
        <v>2.8862830000000002</v>
      </c>
      <c r="BG17" s="355">
        <v>2.7378819999999999</v>
      </c>
      <c r="BH17" s="355">
        <v>2.6412339999999999</v>
      </c>
      <c r="BI17" s="355">
        <v>2.6567910000000001</v>
      </c>
      <c r="BJ17" s="355">
        <v>2.592371</v>
      </c>
      <c r="BK17" s="355">
        <v>2.4838360000000002</v>
      </c>
      <c r="BL17" s="355">
        <v>2.5881810000000001</v>
      </c>
      <c r="BM17" s="355">
        <v>2.5003790000000001</v>
      </c>
      <c r="BN17" s="355">
        <v>2.5296940000000001</v>
      </c>
      <c r="BO17" s="355">
        <v>2.6539109999999999</v>
      </c>
      <c r="BP17" s="355">
        <v>2.7367490000000001</v>
      </c>
      <c r="BQ17" s="355">
        <v>2.7615289999999999</v>
      </c>
      <c r="BR17" s="355">
        <v>2.8687469999999999</v>
      </c>
      <c r="BS17" s="355">
        <v>2.7198980000000001</v>
      </c>
      <c r="BT17" s="355">
        <v>2.6226880000000001</v>
      </c>
      <c r="BU17" s="355">
        <v>2.6372520000000002</v>
      </c>
      <c r="BV17" s="355">
        <v>2.5726149999999999</v>
      </c>
    </row>
    <row r="18" spans="1:74" ht="11.1" customHeight="1" x14ac:dyDescent="0.2">
      <c r="A18" s="104" t="s">
        <v>751</v>
      </c>
      <c r="B18" s="130" t="s">
        <v>1004</v>
      </c>
      <c r="C18" s="214">
        <v>2.1703368000000001E-2</v>
      </c>
      <c r="D18" s="214">
        <v>2.4981353000000001E-2</v>
      </c>
      <c r="E18" s="214">
        <v>2.1918354000000001E-2</v>
      </c>
      <c r="F18" s="214">
        <v>2.0650096999999999E-2</v>
      </c>
      <c r="G18" s="214">
        <v>1.9637867999999999E-2</v>
      </c>
      <c r="H18" s="214">
        <v>2.0310644999999999E-2</v>
      </c>
      <c r="I18" s="214">
        <v>2.0908919000000002E-2</v>
      </c>
      <c r="J18" s="214">
        <v>2.0149251999999999E-2</v>
      </c>
      <c r="K18" s="214">
        <v>2.0510613E-2</v>
      </c>
      <c r="L18" s="214">
        <v>2.0515487999999998E-2</v>
      </c>
      <c r="M18" s="214">
        <v>2.0129055E-2</v>
      </c>
      <c r="N18" s="214">
        <v>1.9977776999999999E-2</v>
      </c>
      <c r="O18" s="214">
        <v>2.1289578999999999E-2</v>
      </c>
      <c r="P18" s="214">
        <v>2.2282397999999998E-2</v>
      </c>
      <c r="Q18" s="214">
        <v>1.9653027999999999E-2</v>
      </c>
      <c r="R18" s="214">
        <v>1.9834714999999999E-2</v>
      </c>
      <c r="S18" s="214">
        <v>1.8750439000000001E-2</v>
      </c>
      <c r="T18" s="214">
        <v>2.1045294999999999E-2</v>
      </c>
      <c r="U18" s="214">
        <v>2.0910465999999999E-2</v>
      </c>
      <c r="V18" s="214">
        <v>2.0368559000000001E-2</v>
      </c>
      <c r="W18" s="214">
        <v>2.1234109000000001E-2</v>
      </c>
      <c r="X18" s="214">
        <v>1.9761804000000001E-2</v>
      </c>
      <c r="Y18" s="214">
        <v>1.9719654999999999E-2</v>
      </c>
      <c r="Z18" s="214">
        <v>2.1063131999999998E-2</v>
      </c>
      <c r="AA18" s="214">
        <v>2.1521950000000001E-2</v>
      </c>
      <c r="AB18" s="214">
        <v>2.2684651E-2</v>
      </c>
      <c r="AC18" s="214">
        <v>2.0807345000000001E-2</v>
      </c>
      <c r="AD18" s="214">
        <v>1.9634882999999999E-2</v>
      </c>
      <c r="AE18" s="214">
        <v>1.8800283000000001E-2</v>
      </c>
      <c r="AF18" s="214">
        <v>2.0925064E-2</v>
      </c>
      <c r="AG18" s="214">
        <v>2.0315641999999998E-2</v>
      </c>
      <c r="AH18" s="214">
        <v>2.0645222000000001E-2</v>
      </c>
      <c r="AI18" s="214">
        <v>2.0604285E-2</v>
      </c>
      <c r="AJ18" s="214">
        <v>2.0197215000000001E-2</v>
      </c>
      <c r="AK18" s="214">
        <v>1.9924773999999999E-2</v>
      </c>
      <c r="AL18" s="214">
        <v>2.1414038E-2</v>
      </c>
      <c r="AM18" s="214">
        <v>2.4220907E-2</v>
      </c>
      <c r="AN18" s="214">
        <v>2.2960042999999999E-2</v>
      </c>
      <c r="AO18" s="214">
        <v>2.0172178999999998E-2</v>
      </c>
      <c r="AP18" s="214">
        <v>2.0262274E-2</v>
      </c>
      <c r="AQ18" s="214">
        <v>1.9071703999999998E-2</v>
      </c>
      <c r="AR18" s="214">
        <v>2.0938208999999999E-2</v>
      </c>
      <c r="AS18" s="214">
        <v>2.0644490000000001E-2</v>
      </c>
      <c r="AT18" s="214">
        <v>2.2124075E-2</v>
      </c>
      <c r="AU18" s="214">
        <v>2.161275E-2</v>
      </c>
      <c r="AV18" s="214">
        <v>2.0480131289999998E-2</v>
      </c>
      <c r="AW18" s="214">
        <v>1.93116638E-2</v>
      </c>
      <c r="AX18" s="214">
        <v>2.05452091E-2</v>
      </c>
      <c r="AY18" s="355">
        <v>2.1680399999999999E-2</v>
      </c>
      <c r="AZ18" s="355">
        <v>2.2680100000000002E-2</v>
      </c>
      <c r="BA18" s="355">
        <v>2.0173E-2</v>
      </c>
      <c r="BB18" s="355">
        <v>1.9769399999999999E-2</v>
      </c>
      <c r="BC18" s="355">
        <v>1.8913699999999999E-2</v>
      </c>
      <c r="BD18" s="355">
        <v>2.0187699999999999E-2</v>
      </c>
      <c r="BE18" s="355">
        <v>2.0264500000000001E-2</v>
      </c>
      <c r="BF18" s="355">
        <v>1.9891200000000001E-2</v>
      </c>
      <c r="BG18" s="355">
        <v>2.0313600000000001E-2</v>
      </c>
      <c r="BH18" s="355">
        <v>1.9151100000000001E-2</v>
      </c>
      <c r="BI18" s="355">
        <v>1.92347E-2</v>
      </c>
      <c r="BJ18" s="355">
        <v>2.0492400000000001E-2</v>
      </c>
      <c r="BK18" s="355">
        <v>2.1578799999999999E-2</v>
      </c>
      <c r="BL18" s="355">
        <v>2.2592000000000001E-2</v>
      </c>
      <c r="BM18" s="355">
        <v>2.0091299999999999E-2</v>
      </c>
      <c r="BN18" s="355">
        <v>1.9696399999999999E-2</v>
      </c>
      <c r="BO18" s="355">
        <v>1.8849100000000001E-2</v>
      </c>
      <c r="BP18" s="355">
        <v>2.0131699999999999E-2</v>
      </c>
      <c r="BQ18" s="355">
        <v>2.0218400000000001E-2</v>
      </c>
      <c r="BR18" s="355">
        <v>1.9853099999999999E-2</v>
      </c>
      <c r="BS18" s="355">
        <v>2.02829E-2</v>
      </c>
      <c r="BT18" s="355">
        <v>1.91272E-2</v>
      </c>
      <c r="BU18" s="355">
        <v>1.9216400000000002E-2</v>
      </c>
      <c r="BV18" s="355">
        <v>2.0479000000000001E-2</v>
      </c>
    </row>
    <row r="19" spans="1:74" ht="11.1" customHeight="1" x14ac:dyDescent="0.2">
      <c r="A19" s="104" t="s">
        <v>927</v>
      </c>
      <c r="B19" s="130" t="s">
        <v>365</v>
      </c>
      <c r="C19" s="214">
        <v>0.39401195999999999</v>
      </c>
      <c r="D19" s="214">
        <v>0.38226148999999998</v>
      </c>
      <c r="E19" s="214">
        <v>0.35816920800000002</v>
      </c>
      <c r="F19" s="214">
        <v>0.35479232500000002</v>
      </c>
      <c r="G19" s="214">
        <v>0.36056958900000002</v>
      </c>
      <c r="H19" s="214">
        <v>0.39657868000000002</v>
      </c>
      <c r="I19" s="214">
        <v>0.41794559999999997</v>
      </c>
      <c r="J19" s="214">
        <v>0.41019252</v>
      </c>
      <c r="K19" s="214">
        <v>0.40139900000000001</v>
      </c>
      <c r="L19" s="214">
        <v>0.37232778900000002</v>
      </c>
      <c r="M19" s="214">
        <v>0.38945702799999998</v>
      </c>
      <c r="N19" s="214">
        <v>0.40282805500000002</v>
      </c>
      <c r="O19" s="214">
        <v>0.38453379999999998</v>
      </c>
      <c r="P19" s="214">
        <v>0.38200943999999998</v>
      </c>
      <c r="Q19" s="214">
        <v>0.373408823</v>
      </c>
      <c r="R19" s="214">
        <v>0.36287557799999998</v>
      </c>
      <c r="S19" s="214">
        <v>0.36707430099999999</v>
      </c>
      <c r="T19" s="214">
        <v>0.39197880000000002</v>
      </c>
      <c r="U19" s="214">
        <v>0.40538953999999999</v>
      </c>
      <c r="V19" s="214">
        <v>0.40880505</v>
      </c>
      <c r="W19" s="214">
        <v>0.38869785000000001</v>
      </c>
      <c r="X19" s="214">
        <v>0.36612436700000001</v>
      </c>
      <c r="Y19" s="214">
        <v>0.37561054799999999</v>
      </c>
      <c r="Z19" s="214">
        <v>0.37825249999999999</v>
      </c>
      <c r="AA19" s="214">
        <v>0.38224949048000001</v>
      </c>
      <c r="AB19" s="214">
        <v>0.38118843166999999</v>
      </c>
      <c r="AC19" s="214">
        <v>0.36803251103000001</v>
      </c>
      <c r="AD19" s="214">
        <v>0.36542210498</v>
      </c>
      <c r="AE19" s="214">
        <v>0.36280948495999998</v>
      </c>
      <c r="AF19" s="214">
        <v>0.39088205065999998</v>
      </c>
      <c r="AG19" s="214">
        <v>0.40341640059</v>
      </c>
      <c r="AH19" s="214">
        <v>0.39694253139000002</v>
      </c>
      <c r="AI19" s="214">
        <v>0.36625059331999998</v>
      </c>
      <c r="AJ19" s="214">
        <v>0.35884795815999998</v>
      </c>
      <c r="AK19" s="214">
        <v>0.37416243954</v>
      </c>
      <c r="AL19" s="214">
        <v>0.39548720286</v>
      </c>
      <c r="AM19" s="214">
        <v>0.39448359738</v>
      </c>
      <c r="AN19" s="214">
        <v>0.39068847418000002</v>
      </c>
      <c r="AO19" s="214">
        <v>0.36577856318000002</v>
      </c>
      <c r="AP19" s="214">
        <v>0.36762693164999999</v>
      </c>
      <c r="AQ19" s="214">
        <v>0.36947819066999998</v>
      </c>
      <c r="AR19" s="214">
        <v>0.39064448200000002</v>
      </c>
      <c r="AS19" s="214">
        <v>0.400276507</v>
      </c>
      <c r="AT19" s="214">
        <v>0.40530910811999998</v>
      </c>
      <c r="AU19" s="214">
        <v>0.38736861704999997</v>
      </c>
      <c r="AV19" s="214">
        <v>0.36807752996999998</v>
      </c>
      <c r="AW19" s="214">
        <v>0.38491853144999999</v>
      </c>
      <c r="AX19" s="214">
        <v>0.39923260654999998</v>
      </c>
      <c r="AY19" s="355">
        <v>0.3933759</v>
      </c>
      <c r="AZ19" s="355">
        <v>0.39234350000000001</v>
      </c>
      <c r="BA19" s="355">
        <v>0.38238149999999999</v>
      </c>
      <c r="BB19" s="355">
        <v>0.3749672</v>
      </c>
      <c r="BC19" s="355">
        <v>0.37646350000000001</v>
      </c>
      <c r="BD19" s="355">
        <v>0.39037070000000001</v>
      </c>
      <c r="BE19" s="355">
        <v>0.39990569999999998</v>
      </c>
      <c r="BF19" s="355">
        <v>0.39577610000000002</v>
      </c>
      <c r="BG19" s="355">
        <v>0.37998480000000001</v>
      </c>
      <c r="BH19" s="355">
        <v>0.36658010000000002</v>
      </c>
      <c r="BI19" s="355">
        <v>0.38315440000000001</v>
      </c>
      <c r="BJ19" s="355">
        <v>0.39835130000000002</v>
      </c>
      <c r="BK19" s="355">
        <v>0.39875569999999999</v>
      </c>
      <c r="BL19" s="355">
        <v>0.39853880000000003</v>
      </c>
      <c r="BM19" s="355">
        <v>0.38951920000000001</v>
      </c>
      <c r="BN19" s="355">
        <v>0.38283729999999999</v>
      </c>
      <c r="BO19" s="355">
        <v>0.38496920000000001</v>
      </c>
      <c r="BP19" s="355">
        <v>0.3992984</v>
      </c>
      <c r="BQ19" s="355">
        <v>0.40904580000000001</v>
      </c>
      <c r="BR19" s="355">
        <v>0.40509590000000001</v>
      </c>
      <c r="BS19" s="355">
        <v>0.3893778</v>
      </c>
      <c r="BT19" s="355">
        <v>0.3760096</v>
      </c>
      <c r="BU19" s="355">
        <v>0.3926096</v>
      </c>
      <c r="BV19" s="355">
        <v>0.40780820000000001</v>
      </c>
    </row>
    <row r="20" spans="1:74" ht="11.1" customHeight="1" x14ac:dyDescent="0.2">
      <c r="A20" s="107" t="s">
        <v>753</v>
      </c>
      <c r="B20" s="203" t="s">
        <v>587</v>
      </c>
      <c r="C20" s="214">
        <v>11.02840939</v>
      </c>
      <c r="D20" s="214">
        <v>11.338277209999999</v>
      </c>
      <c r="E20" s="214">
        <v>10.20822628</v>
      </c>
      <c r="F20" s="214">
        <v>9.5372963510000002</v>
      </c>
      <c r="G20" s="214">
        <v>9.6538179579999994</v>
      </c>
      <c r="H20" s="214">
        <v>11.276475270000001</v>
      </c>
      <c r="I20" s="214">
        <v>12.12562518</v>
      </c>
      <c r="J20" s="214">
        <v>12.08863665</v>
      </c>
      <c r="K20" s="214">
        <v>11.499994839999999</v>
      </c>
      <c r="L20" s="214">
        <v>9.9225002460000002</v>
      </c>
      <c r="M20" s="214">
        <v>9.5866746559999996</v>
      </c>
      <c r="N20" s="214">
        <v>9.9945556829999997</v>
      </c>
      <c r="O20" s="214">
        <v>10.73582944</v>
      </c>
      <c r="P20" s="214">
        <v>10.616690930000001</v>
      </c>
      <c r="Q20" s="214">
        <v>9.5931623380000008</v>
      </c>
      <c r="R20" s="214">
        <v>9.3472501539999993</v>
      </c>
      <c r="S20" s="214">
        <v>9.5511917690000008</v>
      </c>
      <c r="T20" s="214">
        <v>11.38790897</v>
      </c>
      <c r="U20" s="214">
        <v>12.41094657</v>
      </c>
      <c r="V20" s="214">
        <v>12.70533176</v>
      </c>
      <c r="W20" s="214">
        <v>11.61376739</v>
      </c>
      <c r="X20" s="214">
        <v>9.9364685769999994</v>
      </c>
      <c r="Y20" s="214">
        <v>9.6195098940000001</v>
      </c>
      <c r="Z20" s="214">
        <v>10.401550110000001</v>
      </c>
      <c r="AA20" s="214">
        <v>10.64725943</v>
      </c>
      <c r="AB20" s="214">
        <v>10.231637681</v>
      </c>
      <c r="AC20" s="214">
        <v>9.7705933960000007</v>
      </c>
      <c r="AD20" s="214">
        <v>9.4599960480000007</v>
      </c>
      <c r="AE20" s="214">
        <v>9.779212158</v>
      </c>
      <c r="AF20" s="214">
        <v>11.345010431</v>
      </c>
      <c r="AG20" s="214">
        <v>12.263394850999999</v>
      </c>
      <c r="AH20" s="214">
        <v>12.019814811</v>
      </c>
      <c r="AI20" s="214">
        <v>11.091851603</v>
      </c>
      <c r="AJ20" s="214">
        <v>10.022661036000001</v>
      </c>
      <c r="AK20" s="214">
        <v>9.8202615835000007</v>
      </c>
      <c r="AL20" s="214">
        <v>10.468134213000001</v>
      </c>
      <c r="AM20" s="214">
        <v>11.375830017</v>
      </c>
      <c r="AN20" s="214">
        <v>10.676028944</v>
      </c>
      <c r="AO20" s="214">
        <v>9.7940414122000004</v>
      </c>
      <c r="AP20" s="214">
        <v>9.4981836935999997</v>
      </c>
      <c r="AQ20" s="214">
        <v>9.9864542007000008</v>
      </c>
      <c r="AR20" s="214">
        <v>11.498340472000001</v>
      </c>
      <c r="AS20" s="214">
        <v>12.327987477000001</v>
      </c>
      <c r="AT20" s="214">
        <v>12.547774428</v>
      </c>
      <c r="AU20" s="214">
        <v>11.451464178</v>
      </c>
      <c r="AV20" s="214">
        <v>10.179392733</v>
      </c>
      <c r="AW20" s="214">
        <v>10.009707355</v>
      </c>
      <c r="AX20" s="214">
        <v>10.353936286</v>
      </c>
      <c r="AY20" s="355">
        <v>11.17109</v>
      </c>
      <c r="AZ20" s="355">
        <v>10.801600000000001</v>
      </c>
      <c r="BA20" s="355">
        <v>9.8849370000000008</v>
      </c>
      <c r="BB20" s="355">
        <v>9.3822259999999993</v>
      </c>
      <c r="BC20" s="355">
        <v>9.7353310000000004</v>
      </c>
      <c r="BD20" s="355">
        <v>11.21364</v>
      </c>
      <c r="BE20" s="355">
        <v>12.169280000000001</v>
      </c>
      <c r="BF20" s="355">
        <v>12.354089999999999</v>
      </c>
      <c r="BG20" s="355">
        <v>11.094429999999999</v>
      </c>
      <c r="BH20" s="355">
        <v>10.091379999999999</v>
      </c>
      <c r="BI20" s="355">
        <v>9.8557509999999997</v>
      </c>
      <c r="BJ20" s="355">
        <v>10.42413</v>
      </c>
      <c r="BK20" s="355">
        <v>11.29135</v>
      </c>
      <c r="BL20" s="355">
        <v>10.82531</v>
      </c>
      <c r="BM20" s="355">
        <v>9.9302759999999992</v>
      </c>
      <c r="BN20" s="355">
        <v>9.4318790000000003</v>
      </c>
      <c r="BO20" s="355">
        <v>9.7889180000000007</v>
      </c>
      <c r="BP20" s="355">
        <v>11.274050000000001</v>
      </c>
      <c r="BQ20" s="355">
        <v>12.22889</v>
      </c>
      <c r="BR20" s="355">
        <v>12.406549999999999</v>
      </c>
      <c r="BS20" s="355">
        <v>11.13495</v>
      </c>
      <c r="BT20" s="355">
        <v>10.120380000000001</v>
      </c>
      <c r="BU20" s="355">
        <v>9.8755579999999998</v>
      </c>
      <c r="BV20" s="355">
        <v>10.447609999999999</v>
      </c>
    </row>
    <row r="21" spans="1:74" ht="11.1" customHeight="1" x14ac:dyDescent="0.2">
      <c r="A21" s="107"/>
      <c r="B21" s="108" t="s">
        <v>194</v>
      </c>
      <c r="C21" s="214"/>
      <c r="D21" s="214"/>
      <c r="E21" s="214"/>
      <c r="F21" s="214"/>
      <c r="G21" s="214"/>
      <c r="H21" s="214"/>
      <c r="I21" s="214"/>
      <c r="J21" s="214"/>
      <c r="K21" s="214"/>
      <c r="L21" s="214"/>
      <c r="M21" s="214"/>
      <c r="N21" s="214"/>
      <c r="O21" s="214"/>
      <c r="P21" s="214"/>
      <c r="Q21" s="214"/>
      <c r="R21" s="214"/>
      <c r="S21" s="214"/>
      <c r="T21" s="214"/>
      <c r="U21" s="214"/>
      <c r="V21" s="214"/>
      <c r="W21" s="214"/>
      <c r="X21" s="214"/>
      <c r="Y21" s="214"/>
      <c r="Z21" s="214"/>
      <c r="AA21" s="214"/>
      <c r="AB21" s="214"/>
      <c r="AC21" s="214"/>
      <c r="AD21" s="214"/>
      <c r="AE21" s="214"/>
      <c r="AF21" s="214"/>
      <c r="AG21" s="214"/>
      <c r="AH21" s="214"/>
      <c r="AI21" s="214"/>
      <c r="AJ21" s="214"/>
      <c r="AK21" s="214"/>
      <c r="AL21" s="214"/>
      <c r="AM21" s="214"/>
      <c r="AN21" s="214"/>
      <c r="AO21" s="214"/>
      <c r="AP21" s="214"/>
      <c r="AQ21" s="214"/>
      <c r="AR21" s="214"/>
      <c r="AS21" s="214"/>
      <c r="AT21" s="214"/>
      <c r="AU21" s="214"/>
      <c r="AV21" s="214"/>
      <c r="AW21" s="214"/>
      <c r="AX21" s="214"/>
      <c r="AY21" s="355"/>
      <c r="AZ21" s="355"/>
      <c r="BA21" s="355"/>
      <c r="BB21" s="355"/>
      <c r="BC21" s="355"/>
      <c r="BD21" s="355"/>
      <c r="BE21" s="355"/>
      <c r="BF21" s="355"/>
      <c r="BG21" s="355"/>
      <c r="BH21" s="355"/>
      <c r="BI21" s="355"/>
      <c r="BJ21" s="355"/>
      <c r="BK21" s="355"/>
      <c r="BL21" s="355"/>
      <c r="BM21" s="355"/>
      <c r="BN21" s="355"/>
      <c r="BO21" s="355"/>
      <c r="BP21" s="355"/>
      <c r="BQ21" s="355"/>
      <c r="BR21" s="355"/>
      <c r="BS21" s="355"/>
      <c r="BT21" s="355"/>
      <c r="BU21" s="355"/>
      <c r="BV21" s="355"/>
    </row>
    <row r="22" spans="1:74" ht="11.1" customHeight="1" x14ac:dyDescent="0.2">
      <c r="A22" s="107" t="s">
        <v>195</v>
      </c>
      <c r="B22" s="203" t="s">
        <v>196</v>
      </c>
      <c r="C22" s="275">
        <v>1061.2667402</v>
      </c>
      <c r="D22" s="275">
        <v>953.97952132</v>
      </c>
      <c r="E22" s="275">
        <v>902.59271278000006</v>
      </c>
      <c r="F22" s="275">
        <v>694.84626473000003</v>
      </c>
      <c r="G22" s="275">
        <v>733.06581529000005</v>
      </c>
      <c r="H22" s="275">
        <v>926.72491669999999</v>
      </c>
      <c r="I22" s="275">
        <v>1125.0008307000001</v>
      </c>
      <c r="J22" s="275">
        <v>1113.2673294000001</v>
      </c>
      <c r="K22" s="275">
        <v>966.14287387000002</v>
      </c>
      <c r="L22" s="275">
        <v>765.33188921999999</v>
      </c>
      <c r="M22" s="275">
        <v>713.93977875999997</v>
      </c>
      <c r="N22" s="275">
        <v>860.24927941999999</v>
      </c>
      <c r="O22" s="275">
        <v>999.26060428000005</v>
      </c>
      <c r="P22" s="275">
        <v>884.72207283</v>
      </c>
      <c r="Q22" s="275">
        <v>764.68698926000002</v>
      </c>
      <c r="R22" s="275">
        <v>673.26753049000001</v>
      </c>
      <c r="S22" s="275">
        <v>718.69169839000006</v>
      </c>
      <c r="T22" s="275">
        <v>955.30956011000001</v>
      </c>
      <c r="U22" s="275">
        <v>1178.0787961000001</v>
      </c>
      <c r="V22" s="275">
        <v>1193.583609</v>
      </c>
      <c r="W22" s="275">
        <v>986.98524056999997</v>
      </c>
      <c r="X22" s="275">
        <v>774.46346359999995</v>
      </c>
      <c r="Y22" s="275">
        <v>711.41354591000004</v>
      </c>
      <c r="Z22" s="275">
        <v>925.32236910999995</v>
      </c>
      <c r="AA22" s="275">
        <v>974.60209114999998</v>
      </c>
      <c r="AB22" s="275">
        <v>761.56606122000005</v>
      </c>
      <c r="AC22" s="275">
        <v>777.61138185000004</v>
      </c>
      <c r="AD22" s="275">
        <v>684.30138044</v>
      </c>
      <c r="AE22" s="275">
        <v>741.29843391999998</v>
      </c>
      <c r="AF22" s="275">
        <v>924.29780477999998</v>
      </c>
      <c r="AG22" s="275">
        <v>1130.6438971</v>
      </c>
      <c r="AH22" s="275">
        <v>1071.1075393000001</v>
      </c>
      <c r="AI22" s="275">
        <v>895.90442770000004</v>
      </c>
      <c r="AJ22" s="275">
        <v>775.46567524</v>
      </c>
      <c r="AK22" s="275">
        <v>741.59566423000001</v>
      </c>
      <c r="AL22" s="275">
        <v>920.23570243999995</v>
      </c>
      <c r="AM22" s="275">
        <v>1111.0372</v>
      </c>
      <c r="AN22" s="275">
        <v>845.57842301000005</v>
      </c>
      <c r="AO22" s="275">
        <v>797.52076414999999</v>
      </c>
      <c r="AP22" s="275">
        <v>709.43909302999998</v>
      </c>
      <c r="AQ22" s="275">
        <v>771.52085494999994</v>
      </c>
      <c r="AR22" s="275">
        <v>965.60818858000005</v>
      </c>
      <c r="AS22" s="275">
        <v>1141.5596737999999</v>
      </c>
      <c r="AT22" s="275">
        <v>1138.3206286</v>
      </c>
      <c r="AU22" s="275">
        <v>958.00334882000004</v>
      </c>
      <c r="AV22" s="275">
        <v>795.24260691999996</v>
      </c>
      <c r="AW22" s="275">
        <v>776.99710000000005</v>
      </c>
      <c r="AX22" s="275">
        <v>909.40260000000001</v>
      </c>
      <c r="AY22" s="338">
        <v>1050.8599999999999</v>
      </c>
      <c r="AZ22" s="338">
        <v>851.62890000000004</v>
      </c>
      <c r="BA22" s="338">
        <v>799.89459999999997</v>
      </c>
      <c r="BB22" s="338">
        <v>671.4067</v>
      </c>
      <c r="BC22" s="338">
        <v>713.60739999999998</v>
      </c>
      <c r="BD22" s="338">
        <v>901.50040000000001</v>
      </c>
      <c r="BE22" s="338">
        <v>1092.2170000000001</v>
      </c>
      <c r="BF22" s="338">
        <v>1089.0999999999999</v>
      </c>
      <c r="BG22" s="338">
        <v>886.79830000000004</v>
      </c>
      <c r="BH22" s="338">
        <v>763.50229999999999</v>
      </c>
      <c r="BI22" s="338">
        <v>730.55349999999999</v>
      </c>
      <c r="BJ22" s="338">
        <v>893.68320000000006</v>
      </c>
      <c r="BK22" s="338">
        <v>1060.789</v>
      </c>
      <c r="BL22" s="338">
        <v>871.68629999999996</v>
      </c>
      <c r="BM22" s="338">
        <v>794.75530000000003</v>
      </c>
      <c r="BN22" s="338">
        <v>668.88620000000003</v>
      </c>
      <c r="BO22" s="338">
        <v>712.22550000000001</v>
      </c>
      <c r="BP22" s="338">
        <v>899.84059999999999</v>
      </c>
      <c r="BQ22" s="338">
        <v>1089.8489999999999</v>
      </c>
      <c r="BR22" s="338">
        <v>1086.69</v>
      </c>
      <c r="BS22" s="338">
        <v>884.71789999999999</v>
      </c>
      <c r="BT22" s="338">
        <v>761.55679999999995</v>
      </c>
      <c r="BU22" s="338">
        <v>727.99720000000002</v>
      </c>
      <c r="BV22" s="338">
        <v>890.56</v>
      </c>
    </row>
    <row r="23" spans="1:74" ht="11.1" customHeight="1" x14ac:dyDescent="0.2">
      <c r="A23" s="107"/>
      <c r="B23" s="108"/>
      <c r="C23" s="235"/>
      <c r="D23" s="235"/>
      <c r="E23" s="235"/>
      <c r="F23" s="235"/>
      <c r="G23" s="235"/>
      <c r="H23" s="235"/>
      <c r="I23" s="235"/>
      <c r="J23" s="235"/>
      <c r="K23" s="235"/>
      <c r="L23" s="235"/>
      <c r="M23" s="235"/>
      <c r="N23" s="235"/>
      <c r="O23" s="235"/>
      <c r="P23" s="235"/>
      <c r="Q23" s="235"/>
      <c r="R23" s="235"/>
      <c r="S23" s="235"/>
      <c r="T23" s="235"/>
      <c r="U23" s="235"/>
      <c r="V23" s="235"/>
      <c r="W23" s="235"/>
      <c r="X23" s="235"/>
      <c r="Y23" s="235"/>
      <c r="Z23" s="235"/>
      <c r="AA23" s="235"/>
      <c r="AB23" s="235"/>
      <c r="AC23" s="235"/>
      <c r="AD23" s="235"/>
      <c r="AE23" s="235"/>
      <c r="AF23" s="235"/>
      <c r="AG23" s="235"/>
      <c r="AH23" s="235"/>
      <c r="AI23" s="235"/>
      <c r="AJ23" s="235"/>
      <c r="AK23" s="235"/>
      <c r="AL23" s="235"/>
      <c r="AM23" s="235"/>
      <c r="AN23" s="235"/>
      <c r="AO23" s="235"/>
      <c r="AP23" s="235"/>
      <c r="AQ23" s="235"/>
      <c r="AR23" s="235"/>
      <c r="AS23" s="235"/>
      <c r="AT23" s="235"/>
      <c r="AU23" s="235"/>
      <c r="AV23" s="235"/>
      <c r="AW23" s="235"/>
      <c r="AX23" s="235"/>
      <c r="AY23" s="378"/>
      <c r="AZ23" s="378"/>
      <c r="BA23" s="378"/>
      <c r="BB23" s="378"/>
      <c r="BC23" s="378"/>
      <c r="BD23" s="378"/>
      <c r="BE23" s="378"/>
      <c r="BF23" s="378"/>
      <c r="BG23" s="378"/>
      <c r="BH23" s="378"/>
      <c r="BI23" s="378"/>
      <c r="BJ23" s="378"/>
      <c r="BK23" s="378"/>
      <c r="BL23" s="378"/>
      <c r="BM23" s="378"/>
      <c r="BN23" s="378"/>
      <c r="BO23" s="378"/>
      <c r="BP23" s="378"/>
      <c r="BQ23" s="378"/>
      <c r="BR23" s="378"/>
      <c r="BS23" s="378"/>
      <c r="BT23" s="378"/>
      <c r="BU23" s="378"/>
      <c r="BV23" s="378"/>
    </row>
    <row r="24" spans="1:74" ht="11.1" customHeight="1" x14ac:dyDescent="0.2">
      <c r="A24" s="107"/>
      <c r="B24" s="109" t="s">
        <v>99</v>
      </c>
      <c r="C24" s="235"/>
      <c r="D24" s="235"/>
      <c r="E24" s="235"/>
      <c r="F24" s="235"/>
      <c r="G24" s="235"/>
      <c r="H24" s="235"/>
      <c r="I24" s="235"/>
      <c r="J24" s="235"/>
      <c r="K24" s="235"/>
      <c r="L24" s="235"/>
      <c r="M24" s="235"/>
      <c r="N24" s="235"/>
      <c r="O24" s="235"/>
      <c r="P24" s="235"/>
      <c r="Q24" s="235"/>
      <c r="R24" s="235"/>
      <c r="S24" s="235"/>
      <c r="T24" s="235"/>
      <c r="U24" s="235"/>
      <c r="V24" s="235"/>
      <c r="W24" s="235"/>
      <c r="X24" s="235"/>
      <c r="Y24" s="235"/>
      <c r="Z24" s="235"/>
      <c r="AA24" s="235"/>
      <c r="AB24" s="235"/>
      <c r="AC24" s="235"/>
      <c r="AD24" s="235"/>
      <c r="AE24" s="235"/>
      <c r="AF24" s="235"/>
      <c r="AG24" s="235"/>
      <c r="AH24" s="235"/>
      <c r="AI24" s="235"/>
      <c r="AJ24" s="235"/>
      <c r="AK24" s="235"/>
      <c r="AL24" s="235"/>
      <c r="AM24" s="235"/>
      <c r="AN24" s="235"/>
      <c r="AO24" s="235"/>
      <c r="AP24" s="235"/>
      <c r="AQ24" s="235"/>
      <c r="AR24" s="235"/>
      <c r="AS24" s="235"/>
      <c r="AT24" s="235"/>
      <c r="AU24" s="235"/>
      <c r="AV24" s="235"/>
      <c r="AW24" s="235"/>
      <c r="AX24" s="235"/>
      <c r="AY24" s="378"/>
      <c r="AZ24" s="378"/>
      <c r="BA24" s="378"/>
      <c r="BB24" s="378"/>
      <c r="BC24" s="378"/>
      <c r="BD24" s="378"/>
      <c r="BE24" s="378"/>
      <c r="BF24" s="378"/>
      <c r="BG24" s="378"/>
      <c r="BH24" s="378"/>
      <c r="BI24" s="378"/>
      <c r="BJ24" s="378"/>
      <c r="BK24" s="378"/>
      <c r="BL24" s="378"/>
      <c r="BM24" s="378"/>
      <c r="BN24" s="378"/>
      <c r="BO24" s="378"/>
      <c r="BP24" s="378"/>
      <c r="BQ24" s="378"/>
      <c r="BR24" s="378"/>
      <c r="BS24" s="378"/>
      <c r="BT24" s="378"/>
      <c r="BU24" s="378"/>
      <c r="BV24" s="378"/>
    </row>
    <row r="25" spans="1:74" ht="11.1" customHeight="1" x14ac:dyDescent="0.2">
      <c r="A25" s="107" t="s">
        <v>64</v>
      </c>
      <c r="B25" s="203" t="s">
        <v>84</v>
      </c>
      <c r="C25" s="258">
        <v>154.389578</v>
      </c>
      <c r="D25" s="258">
        <v>149.07128700000001</v>
      </c>
      <c r="E25" s="258">
        <v>154.346698</v>
      </c>
      <c r="F25" s="258">
        <v>167.06340900000001</v>
      </c>
      <c r="G25" s="258">
        <v>172.809335</v>
      </c>
      <c r="H25" s="258">
        <v>166.43659700000001</v>
      </c>
      <c r="I25" s="258">
        <v>157.93807699999999</v>
      </c>
      <c r="J25" s="258">
        <v>155.95185499999999</v>
      </c>
      <c r="K25" s="258">
        <v>162.108619</v>
      </c>
      <c r="L25" s="258">
        <v>175.587987</v>
      </c>
      <c r="M25" s="258">
        <v>188.594571</v>
      </c>
      <c r="N25" s="258">
        <v>195.54803699999999</v>
      </c>
      <c r="O25" s="258">
        <v>187.203047</v>
      </c>
      <c r="P25" s="258">
        <v>187.06361799999999</v>
      </c>
      <c r="Q25" s="258">
        <v>191.55273500000001</v>
      </c>
      <c r="R25" s="258">
        <v>193.18521200000001</v>
      </c>
      <c r="S25" s="258">
        <v>192.41693000000001</v>
      </c>
      <c r="T25" s="258">
        <v>182.086476</v>
      </c>
      <c r="U25" s="258">
        <v>168.11860899999999</v>
      </c>
      <c r="V25" s="258">
        <v>158.908174</v>
      </c>
      <c r="W25" s="258">
        <v>156.56690900000001</v>
      </c>
      <c r="X25" s="258">
        <v>160.93226000000001</v>
      </c>
      <c r="Y25" s="258">
        <v>170.27655799999999</v>
      </c>
      <c r="Z25" s="258">
        <v>162.00901400000001</v>
      </c>
      <c r="AA25" s="258">
        <v>156.21421000000001</v>
      </c>
      <c r="AB25" s="258">
        <v>160.50150199999999</v>
      </c>
      <c r="AC25" s="258">
        <v>161.81549000000001</v>
      </c>
      <c r="AD25" s="258">
        <v>163.93691200000001</v>
      </c>
      <c r="AE25" s="258">
        <v>162.54224199999999</v>
      </c>
      <c r="AF25" s="258">
        <v>158.013959</v>
      </c>
      <c r="AG25" s="258">
        <v>145.81148300000001</v>
      </c>
      <c r="AH25" s="258">
        <v>141.204061</v>
      </c>
      <c r="AI25" s="258">
        <v>139.5712</v>
      </c>
      <c r="AJ25" s="258">
        <v>141.46251899999999</v>
      </c>
      <c r="AK25" s="258">
        <v>143.424037</v>
      </c>
      <c r="AL25" s="258">
        <v>137.68714800000001</v>
      </c>
      <c r="AM25" s="258">
        <v>123.51349500000001</v>
      </c>
      <c r="AN25" s="258">
        <v>120.858017</v>
      </c>
      <c r="AO25" s="258">
        <v>126.40682200000001</v>
      </c>
      <c r="AP25" s="258">
        <v>128.964258</v>
      </c>
      <c r="AQ25" s="258">
        <v>128.36279999999999</v>
      </c>
      <c r="AR25" s="258">
        <v>121.44792099999999</v>
      </c>
      <c r="AS25" s="258">
        <v>110.731427</v>
      </c>
      <c r="AT25" s="258">
        <v>104.138159</v>
      </c>
      <c r="AU25" s="258">
        <v>100.71674299999999</v>
      </c>
      <c r="AV25" s="258">
        <v>105.19275</v>
      </c>
      <c r="AW25" s="258">
        <v>108.7886</v>
      </c>
      <c r="AX25" s="258">
        <v>107.7139</v>
      </c>
      <c r="AY25" s="346">
        <v>103.0334</v>
      </c>
      <c r="AZ25" s="346">
        <v>100.8348</v>
      </c>
      <c r="BA25" s="346">
        <v>106.6139</v>
      </c>
      <c r="BB25" s="346">
        <v>107.67740000000001</v>
      </c>
      <c r="BC25" s="346">
        <v>109.54810000000001</v>
      </c>
      <c r="BD25" s="346">
        <v>104.7869</v>
      </c>
      <c r="BE25" s="346">
        <v>103.6549</v>
      </c>
      <c r="BF25" s="346">
        <v>102.0247</v>
      </c>
      <c r="BG25" s="346">
        <v>100.6649</v>
      </c>
      <c r="BH25" s="346">
        <v>105.7978</v>
      </c>
      <c r="BI25" s="346">
        <v>110.8222</v>
      </c>
      <c r="BJ25" s="346">
        <v>109.0445</v>
      </c>
      <c r="BK25" s="346">
        <v>104.92700000000001</v>
      </c>
      <c r="BL25" s="346">
        <v>102.9522</v>
      </c>
      <c r="BM25" s="346">
        <v>108.82599999999999</v>
      </c>
      <c r="BN25" s="346">
        <v>109.8374</v>
      </c>
      <c r="BO25" s="346">
        <v>111.6584</v>
      </c>
      <c r="BP25" s="346">
        <v>106.8501</v>
      </c>
      <c r="BQ25" s="346">
        <v>104.42319999999999</v>
      </c>
      <c r="BR25" s="346">
        <v>101.75</v>
      </c>
      <c r="BS25" s="346">
        <v>100.8486</v>
      </c>
      <c r="BT25" s="346">
        <v>106.1922</v>
      </c>
      <c r="BU25" s="346">
        <v>111.67919999999999</v>
      </c>
      <c r="BV25" s="346">
        <v>110.366</v>
      </c>
    </row>
    <row r="26" spans="1:74" ht="11.1" customHeight="1" x14ac:dyDescent="0.2">
      <c r="A26" s="107" t="s">
        <v>80</v>
      </c>
      <c r="B26" s="203" t="s">
        <v>82</v>
      </c>
      <c r="C26" s="258">
        <v>12.206533</v>
      </c>
      <c r="D26" s="258">
        <v>9.7982139999999998</v>
      </c>
      <c r="E26" s="258">
        <v>10.250736</v>
      </c>
      <c r="F26" s="258">
        <v>10.152165</v>
      </c>
      <c r="G26" s="258">
        <v>10.518329</v>
      </c>
      <c r="H26" s="258">
        <v>10.570016000000001</v>
      </c>
      <c r="I26" s="258">
        <v>10.263408999999999</v>
      </c>
      <c r="J26" s="258">
        <v>10.086831</v>
      </c>
      <c r="K26" s="258">
        <v>10.76604</v>
      </c>
      <c r="L26" s="258">
        <v>11.491528000000001</v>
      </c>
      <c r="M26" s="258">
        <v>12.310199000000001</v>
      </c>
      <c r="N26" s="258">
        <v>12.566008</v>
      </c>
      <c r="O26" s="258">
        <v>12.020158</v>
      </c>
      <c r="P26" s="258">
        <v>11.645473000000001</v>
      </c>
      <c r="Q26" s="258">
        <v>11.732889999999999</v>
      </c>
      <c r="R26" s="258">
        <v>11.982028</v>
      </c>
      <c r="S26" s="258">
        <v>12.093938</v>
      </c>
      <c r="T26" s="258">
        <v>11.935582</v>
      </c>
      <c r="U26" s="258">
        <v>11.696489</v>
      </c>
      <c r="V26" s="258">
        <v>11.595335</v>
      </c>
      <c r="W26" s="258">
        <v>11.639842</v>
      </c>
      <c r="X26" s="258">
        <v>11.630210999999999</v>
      </c>
      <c r="Y26" s="258">
        <v>11.952718000000001</v>
      </c>
      <c r="Z26" s="258">
        <v>11.78941</v>
      </c>
      <c r="AA26" s="258">
        <v>11.857519</v>
      </c>
      <c r="AB26" s="258">
        <v>11.743672999999999</v>
      </c>
      <c r="AC26" s="258">
        <v>12.680528000000001</v>
      </c>
      <c r="AD26" s="258">
        <v>12.439025000000001</v>
      </c>
      <c r="AE26" s="258">
        <v>12.169987000000001</v>
      </c>
      <c r="AF26" s="258">
        <v>11.993376</v>
      </c>
      <c r="AG26" s="258">
        <v>11.739891999999999</v>
      </c>
      <c r="AH26" s="258">
        <v>11.530938000000001</v>
      </c>
      <c r="AI26" s="258">
        <v>11.382114</v>
      </c>
      <c r="AJ26" s="258">
        <v>11.292012</v>
      </c>
      <c r="AK26" s="258">
        <v>11.380967999999999</v>
      </c>
      <c r="AL26" s="258">
        <v>10.929846</v>
      </c>
      <c r="AM26" s="258">
        <v>9.7223100000000002</v>
      </c>
      <c r="AN26" s="258">
        <v>10.183933</v>
      </c>
      <c r="AO26" s="258">
        <v>10.146449</v>
      </c>
      <c r="AP26" s="258">
        <v>10.074386000000001</v>
      </c>
      <c r="AQ26" s="258">
        <v>9.9697479999999992</v>
      </c>
      <c r="AR26" s="258">
        <v>9.9125320000000006</v>
      </c>
      <c r="AS26" s="258">
        <v>9.4117200000000008</v>
      </c>
      <c r="AT26" s="258">
        <v>8.7088599999999996</v>
      </c>
      <c r="AU26" s="258">
        <v>8.476972</v>
      </c>
      <c r="AV26" s="258">
        <v>8.4457369999999994</v>
      </c>
      <c r="AW26" s="258">
        <v>8.5691559999999996</v>
      </c>
      <c r="AX26" s="258">
        <v>9.2772159999999992</v>
      </c>
      <c r="AY26" s="346">
        <v>8.9751619999999992</v>
      </c>
      <c r="AZ26" s="346">
        <v>9.2000980000000006</v>
      </c>
      <c r="BA26" s="346">
        <v>9.7763609999999996</v>
      </c>
      <c r="BB26" s="346">
        <v>9.8871110000000009</v>
      </c>
      <c r="BC26" s="346">
        <v>10.04341</v>
      </c>
      <c r="BD26" s="346">
        <v>10.251989999999999</v>
      </c>
      <c r="BE26" s="346">
        <v>10.009980000000001</v>
      </c>
      <c r="BF26" s="346">
        <v>10.13565</v>
      </c>
      <c r="BG26" s="346">
        <v>10.47175</v>
      </c>
      <c r="BH26" s="346">
        <v>10.74277</v>
      </c>
      <c r="BI26" s="346">
        <v>11.04284</v>
      </c>
      <c r="BJ26" s="346">
        <v>10.985139999999999</v>
      </c>
      <c r="BK26" s="346">
        <v>10.44417</v>
      </c>
      <c r="BL26" s="346">
        <v>10.422980000000001</v>
      </c>
      <c r="BM26" s="346">
        <v>10.784330000000001</v>
      </c>
      <c r="BN26" s="346">
        <v>10.703469999999999</v>
      </c>
      <c r="BO26" s="346">
        <v>10.68153</v>
      </c>
      <c r="BP26" s="346">
        <v>10.7301</v>
      </c>
      <c r="BQ26" s="346">
        <v>10.356540000000001</v>
      </c>
      <c r="BR26" s="346">
        <v>10.364280000000001</v>
      </c>
      <c r="BS26" s="346">
        <v>10.603590000000001</v>
      </c>
      <c r="BT26" s="346">
        <v>10.799670000000001</v>
      </c>
      <c r="BU26" s="346">
        <v>11.04495</v>
      </c>
      <c r="BV26" s="346">
        <v>10.94093</v>
      </c>
    </row>
    <row r="27" spans="1:74" ht="11.1" customHeight="1" x14ac:dyDescent="0.2">
      <c r="A27" s="107" t="s">
        <v>81</v>
      </c>
      <c r="B27" s="203" t="s">
        <v>83</v>
      </c>
      <c r="C27" s="258">
        <v>18.216335999999998</v>
      </c>
      <c r="D27" s="258">
        <v>16.459309999999999</v>
      </c>
      <c r="E27" s="258">
        <v>16.995867000000001</v>
      </c>
      <c r="F27" s="258">
        <v>17.167448</v>
      </c>
      <c r="G27" s="258">
        <v>17.356687999999998</v>
      </c>
      <c r="H27" s="258">
        <v>17.512678999999999</v>
      </c>
      <c r="I27" s="258">
        <v>17.518833999999998</v>
      </c>
      <c r="J27" s="258">
        <v>17.711565</v>
      </c>
      <c r="K27" s="258">
        <v>18.285516000000001</v>
      </c>
      <c r="L27" s="258">
        <v>18.595804999999999</v>
      </c>
      <c r="M27" s="258">
        <v>18.737691000000002</v>
      </c>
      <c r="N27" s="258">
        <v>17.955214999999999</v>
      </c>
      <c r="O27" s="258">
        <v>17.929735999999998</v>
      </c>
      <c r="P27" s="258">
        <v>17.661663000000001</v>
      </c>
      <c r="Q27" s="258">
        <v>17.501256000000001</v>
      </c>
      <c r="R27" s="258">
        <v>17.637352</v>
      </c>
      <c r="S27" s="258">
        <v>17.855595000000001</v>
      </c>
      <c r="T27" s="258">
        <v>17.859297000000002</v>
      </c>
      <c r="U27" s="258">
        <v>17.726261999999998</v>
      </c>
      <c r="V27" s="258">
        <v>17.819545999999999</v>
      </c>
      <c r="W27" s="258">
        <v>17.852170999999998</v>
      </c>
      <c r="X27" s="258">
        <v>18.016973</v>
      </c>
      <c r="Y27" s="258">
        <v>18.324117999999999</v>
      </c>
      <c r="Z27" s="258">
        <v>17.854973000000001</v>
      </c>
      <c r="AA27" s="258">
        <v>17.717873999999998</v>
      </c>
      <c r="AB27" s="258">
        <v>17.587899</v>
      </c>
      <c r="AC27" s="258">
        <v>17.336110999999999</v>
      </c>
      <c r="AD27" s="258">
        <v>17.361943</v>
      </c>
      <c r="AE27" s="258">
        <v>17.264759999999999</v>
      </c>
      <c r="AF27" s="258">
        <v>17.081510999999999</v>
      </c>
      <c r="AG27" s="258">
        <v>17.150257</v>
      </c>
      <c r="AH27" s="258">
        <v>17.090823</v>
      </c>
      <c r="AI27" s="258">
        <v>16.84356</v>
      </c>
      <c r="AJ27" s="258">
        <v>16.806493</v>
      </c>
      <c r="AK27" s="258">
        <v>16.980226999999999</v>
      </c>
      <c r="AL27" s="258">
        <v>16.356024000000001</v>
      </c>
      <c r="AM27" s="258">
        <v>14.535238</v>
      </c>
      <c r="AN27" s="258">
        <v>14.806214000000001</v>
      </c>
      <c r="AO27" s="258">
        <v>14.765668</v>
      </c>
      <c r="AP27" s="258">
        <v>14.723606999999999</v>
      </c>
      <c r="AQ27" s="258">
        <v>14.857551000000001</v>
      </c>
      <c r="AR27" s="258">
        <v>14.572585</v>
      </c>
      <c r="AS27" s="258">
        <v>14.531185000000001</v>
      </c>
      <c r="AT27" s="258">
        <v>14.144755999999999</v>
      </c>
      <c r="AU27" s="258">
        <v>14.215392</v>
      </c>
      <c r="AV27" s="258">
        <v>14.248989999999999</v>
      </c>
      <c r="AW27" s="258">
        <v>14.50103</v>
      </c>
      <c r="AX27" s="258">
        <v>14.688409999999999</v>
      </c>
      <c r="AY27" s="346">
        <v>14.824630000000001</v>
      </c>
      <c r="AZ27" s="346">
        <v>15.027469999999999</v>
      </c>
      <c r="BA27" s="346">
        <v>15.02619</v>
      </c>
      <c r="BB27" s="346">
        <v>14.991009999999999</v>
      </c>
      <c r="BC27" s="346">
        <v>14.970499999999999</v>
      </c>
      <c r="BD27" s="346">
        <v>15.093769999999999</v>
      </c>
      <c r="BE27" s="346">
        <v>15.076309999999999</v>
      </c>
      <c r="BF27" s="346">
        <v>15.100149999999999</v>
      </c>
      <c r="BG27" s="346">
        <v>15.155379999999999</v>
      </c>
      <c r="BH27" s="346">
        <v>15.26488</v>
      </c>
      <c r="BI27" s="346">
        <v>15.477080000000001</v>
      </c>
      <c r="BJ27" s="346">
        <v>15.538320000000001</v>
      </c>
      <c r="BK27" s="346">
        <v>15.60486</v>
      </c>
      <c r="BL27" s="346">
        <v>15.738759999999999</v>
      </c>
      <c r="BM27" s="346">
        <v>15.67455</v>
      </c>
      <c r="BN27" s="346">
        <v>15.577629999999999</v>
      </c>
      <c r="BO27" s="346">
        <v>15.49485</v>
      </c>
      <c r="BP27" s="346">
        <v>15.555479999999999</v>
      </c>
      <c r="BQ27" s="346">
        <v>15.480499999999999</v>
      </c>
      <c r="BR27" s="346">
        <v>15.450659999999999</v>
      </c>
      <c r="BS27" s="346">
        <v>15.45384</v>
      </c>
      <c r="BT27" s="346">
        <v>15.51437</v>
      </c>
      <c r="BU27" s="346">
        <v>15.680490000000001</v>
      </c>
      <c r="BV27" s="346">
        <v>15.69781</v>
      </c>
    </row>
    <row r="28" spans="1:74" ht="11.1" customHeight="1" x14ac:dyDescent="0.2">
      <c r="A28" s="107"/>
      <c r="B28" s="108"/>
      <c r="C28" s="235"/>
      <c r="D28" s="235"/>
      <c r="E28" s="235"/>
      <c r="F28" s="235"/>
      <c r="G28" s="235"/>
      <c r="H28" s="235"/>
      <c r="I28" s="235"/>
      <c r="J28" s="235"/>
      <c r="K28" s="235"/>
      <c r="L28" s="235"/>
      <c r="M28" s="235"/>
      <c r="N28" s="235"/>
      <c r="O28" s="235"/>
      <c r="P28" s="235"/>
      <c r="Q28" s="235"/>
      <c r="R28" s="235"/>
      <c r="S28" s="235"/>
      <c r="T28" s="235"/>
      <c r="U28" s="235"/>
      <c r="V28" s="235"/>
      <c r="W28" s="235"/>
      <c r="X28" s="235"/>
      <c r="Y28" s="235"/>
      <c r="Z28" s="235"/>
      <c r="AA28" s="235"/>
      <c r="AB28" s="235"/>
      <c r="AC28" s="235"/>
      <c r="AD28" s="235"/>
      <c r="AE28" s="235"/>
      <c r="AF28" s="235"/>
      <c r="AG28" s="235"/>
      <c r="AH28" s="235"/>
      <c r="AI28" s="235"/>
      <c r="AJ28" s="235"/>
      <c r="AK28" s="235"/>
      <c r="AL28" s="235"/>
      <c r="AM28" s="235"/>
      <c r="AN28" s="235"/>
      <c r="AO28" s="235"/>
      <c r="AP28" s="235"/>
      <c r="AQ28" s="235"/>
      <c r="AR28" s="235"/>
      <c r="AS28" s="235"/>
      <c r="AT28" s="235"/>
      <c r="AU28" s="235"/>
      <c r="AV28" s="235"/>
      <c r="AW28" s="235"/>
      <c r="AX28" s="235"/>
      <c r="AY28" s="378"/>
      <c r="AZ28" s="378"/>
      <c r="BA28" s="378"/>
      <c r="BB28" s="378"/>
      <c r="BC28" s="378"/>
      <c r="BD28" s="378"/>
      <c r="BE28" s="378"/>
      <c r="BF28" s="378"/>
      <c r="BG28" s="378"/>
      <c r="BH28" s="378"/>
      <c r="BI28" s="378"/>
      <c r="BJ28" s="378"/>
      <c r="BK28" s="378"/>
      <c r="BL28" s="378"/>
      <c r="BM28" s="378"/>
      <c r="BN28" s="378"/>
      <c r="BO28" s="378"/>
      <c r="BP28" s="378"/>
      <c r="BQ28" s="378"/>
      <c r="BR28" s="378"/>
      <c r="BS28" s="378"/>
      <c r="BT28" s="378"/>
      <c r="BU28" s="378"/>
      <c r="BV28" s="378"/>
    </row>
    <row r="29" spans="1:74" ht="11.1" customHeight="1" x14ac:dyDescent="0.2">
      <c r="A29" s="107"/>
      <c r="B29" s="55" t="s">
        <v>139</v>
      </c>
      <c r="C29" s="235"/>
      <c r="D29" s="235"/>
      <c r="E29" s="235"/>
      <c r="F29" s="235"/>
      <c r="G29" s="235"/>
      <c r="H29" s="235"/>
      <c r="I29" s="235"/>
      <c r="J29" s="235"/>
      <c r="K29" s="235"/>
      <c r="L29" s="235"/>
      <c r="M29" s="235"/>
      <c r="N29" s="235"/>
      <c r="O29" s="235"/>
      <c r="P29" s="235"/>
      <c r="Q29" s="235"/>
      <c r="R29" s="235"/>
      <c r="S29" s="235"/>
      <c r="T29" s="235"/>
      <c r="U29" s="235"/>
      <c r="V29" s="235"/>
      <c r="W29" s="235"/>
      <c r="X29" s="235"/>
      <c r="Y29" s="235"/>
      <c r="Z29" s="235"/>
      <c r="AA29" s="235"/>
      <c r="AB29" s="235"/>
      <c r="AC29" s="235"/>
      <c r="AD29" s="235"/>
      <c r="AE29" s="235"/>
      <c r="AF29" s="235"/>
      <c r="AG29" s="235"/>
      <c r="AH29" s="235"/>
      <c r="AI29" s="235"/>
      <c r="AJ29" s="235"/>
      <c r="AK29" s="235"/>
      <c r="AL29" s="235"/>
      <c r="AM29" s="235"/>
      <c r="AN29" s="235"/>
      <c r="AO29" s="235"/>
      <c r="AP29" s="235"/>
      <c r="AQ29" s="235"/>
      <c r="AR29" s="235"/>
      <c r="AS29" s="235"/>
      <c r="AT29" s="235"/>
      <c r="AU29" s="235"/>
      <c r="AV29" s="235"/>
      <c r="AW29" s="235"/>
      <c r="AX29" s="235"/>
      <c r="AY29" s="378"/>
      <c r="AZ29" s="378"/>
      <c r="BA29" s="378"/>
      <c r="BB29" s="378"/>
      <c r="BC29" s="378"/>
      <c r="BD29" s="378"/>
      <c r="BE29" s="378"/>
      <c r="BF29" s="378"/>
      <c r="BG29" s="378"/>
      <c r="BH29" s="378"/>
      <c r="BI29" s="378"/>
      <c r="BJ29" s="378"/>
      <c r="BK29" s="378"/>
      <c r="BL29" s="378"/>
      <c r="BM29" s="378"/>
      <c r="BN29" s="378"/>
      <c r="BO29" s="378"/>
      <c r="BP29" s="378"/>
      <c r="BQ29" s="378"/>
      <c r="BR29" s="378"/>
      <c r="BS29" s="378"/>
      <c r="BT29" s="378"/>
      <c r="BU29" s="378"/>
      <c r="BV29" s="378"/>
    </row>
    <row r="30" spans="1:74" ht="11.1" customHeight="1" x14ac:dyDescent="0.2">
      <c r="A30" s="107"/>
      <c r="B30" s="55" t="s">
        <v>36</v>
      </c>
      <c r="C30" s="235"/>
      <c r="D30" s="235"/>
      <c r="E30" s="235"/>
      <c r="F30" s="235"/>
      <c r="G30" s="235"/>
      <c r="H30" s="235"/>
      <c r="I30" s="235"/>
      <c r="J30" s="235"/>
      <c r="K30" s="235"/>
      <c r="L30" s="235"/>
      <c r="M30" s="235"/>
      <c r="N30" s="235"/>
      <c r="O30" s="235"/>
      <c r="P30" s="235"/>
      <c r="Q30" s="235"/>
      <c r="R30" s="235"/>
      <c r="S30" s="235"/>
      <c r="T30" s="235"/>
      <c r="U30" s="235"/>
      <c r="V30" s="235"/>
      <c r="W30" s="235"/>
      <c r="X30" s="235"/>
      <c r="Y30" s="235"/>
      <c r="Z30" s="235"/>
      <c r="AA30" s="235"/>
      <c r="AB30" s="235"/>
      <c r="AC30" s="235"/>
      <c r="AD30" s="235"/>
      <c r="AE30" s="235"/>
      <c r="AF30" s="235"/>
      <c r="AG30" s="235"/>
      <c r="AH30" s="235"/>
      <c r="AI30" s="235"/>
      <c r="AJ30" s="235"/>
      <c r="AK30" s="235"/>
      <c r="AL30" s="235"/>
      <c r="AM30" s="235"/>
      <c r="AN30" s="235"/>
      <c r="AO30" s="235"/>
      <c r="AP30" s="235"/>
      <c r="AQ30" s="235"/>
      <c r="AR30" s="235"/>
      <c r="AS30" s="235"/>
      <c r="AT30" s="235"/>
      <c r="AU30" s="235"/>
      <c r="AV30" s="235"/>
      <c r="AW30" s="235"/>
      <c r="AX30" s="235"/>
      <c r="AY30" s="378"/>
      <c r="AZ30" s="378"/>
      <c r="BA30" s="378"/>
      <c r="BB30" s="378"/>
      <c r="BC30" s="378"/>
      <c r="BD30" s="378"/>
      <c r="BE30" s="378"/>
      <c r="BF30" s="378"/>
      <c r="BG30" s="378"/>
      <c r="BH30" s="378"/>
      <c r="BI30" s="378"/>
      <c r="BJ30" s="378"/>
      <c r="BK30" s="378"/>
      <c r="BL30" s="378"/>
      <c r="BM30" s="378"/>
      <c r="BN30" s="378"/>
      <c r="BO30" s="378"/>
      <c r="BP30" s="378"/>
      <c r="BQ30" s="378"/>
      <c r="BR30" s="378"/>
      <c r="BS30" s="378"/>
      <c r="BT30" s="378"/>
      <c r="BU30" s="378"/>
      <c r="BV30" s="378"/>
    </row>
    <row r="31" spans="1:74" ht="11.1" customHeight="1" x14ac:dyDescent="0.2">
      <c r="A31" s="52" t="s">
        <v>658</v>
      </c>
      <c r="B31" s="203" t="s">
        <v>521</v>
      </c>
      <c r="C31" s="214">
        <v>2.29</v>
      </c>
      <c r="D31" s="214">
        <v>2.2599999999999998</v>
      </c>
      <c r="E31" s="214">
        <v>2.2599999999999998</v>
      </c>
      <c r="F31" s="214">
        <v>2.23</v>
      </c>
      <c r="G31" s="214">
        <v>2.2599999999999998</v>
      </c>
      <c r="H31" s="214">
        <v>2.25</v>
      </c>
      <c r="I31" s="214">
        <v>2.21</v>
      </c>
      <c r="J31" s="214">
        <v>2.23</v>
      </c>
      <c r="K31" s="214">
        <v>2.2200000000000002</v>
      </c>
      <c r="L31" s="214">
        <v>2.15</v>
      </c>
      <c r="M31" s="214">
        <v>2.15</v>
      </c>
      <c r="N31" s="214">
        <v>2.16</v>
      </c>
      <c r="O31" s="214">
        <v>2.12</v>
      </c>
      <c r="P31" s="214">
        <v>2.11</v>
      </c>
      <c r="Q31" s="214">
        <v>2.17</v>
      </c>
      <c r="R31" s="214">
        <v>2.16</v>
      </c>
      <c r="S31" s="214">
        <v>2.16</v>
      </c>
      <c r="T31" s="214">
        <v>2.1</v>
      </c>
      <c r="U31" s="214">
        <v>2.11</v>
      </c>
      <c r="V31" s="214">
        <v>2.11</v>
      </c>
      <c r="W31" s="214">
        <v>2.12</v>
      </c>
      <c r="X31" s="214">
        <v>2.0699999999999998</v>
      </c>
      <c r="Y31" s="214">
        <v>2.08</v>
      </c>
      <c r="Z31" s="214">
        <v>2.08</v>
      </c>
      <c r="AA31" s="214">
        <v>2.09</v>
      </c>
      <c r="AB31" s="214">
        <v>2.06</v>
      </c>
      <c r="AC31" s="214">
        <v>2.0699999999999998</v>
      </c>
      <c r="AD31" s="214">
        <v>2.08</v>
      </c>
      <c r="AE31" s="214">
        <v>2.09</v>
      </c>
      <c r="AF31" s="214">
        <v>2.0699999999999998</v>
      </c>
      <c r="AG31" s="214">
        <v>2.06</v>
      </c>
      <c r="AH31" s="214">
        <v>2.0499999999999998</v>
      </c>
      <c r="AI31" s="214">
        <v>2.02</v>
      </c>
      <c r="AJ31" s="214">
        <v>2.0299999999999998</v>
      </c>
      <c r="AK31" s="214">
        <v>2.04</v>
      </c>
      <c r="AL31" s="214">
        <v>2.04</v>
      </c>
      <c r="AM31" s="214">
        <v>2.0699999999999998</v>
      </c>
      <c r="AN31" s="214">
        <v>2.0699999999999998</v>
      </c>
      <c r="AO31" s="214">
        <v>2.04</v>
      </c>
      <c r="AP31" s="214">
        <v>2.0699999999999998</v>
      </c>
      <c r="AQ31" s="214">
        <v>2.0499999999999998</v>
      </c>
      <c r="AR31" s="214">
        <v>2.0499999999999998</v>
      </c>
      <c r="AS31" s="214">
        <v>2.06</v>
      </c>
      <c r="AT31" s="214">
        <v>2.06</v>
      </c>
      <c r="AU31" s="214">
        <v>2.0522773758000001</v>
      </c>
      <c r="AV31" s="214">
        <v>2.0486899397</v>
      </c>
      <c r="AW31" s="214">
        <v>2.1294379999999999</v>
      </c>
      <c r="AX31" s="214">
        <v>2.1016460000000001</v>
      </c>
      <c r="AY31" s="355">
        <v>2.0817860000000001</v>
      </c>
      <c r="AZ31" s="355">
        <v>2.081906</v>
      </c>
      <c r="BA31" s="355">
        <v>2.083253</v>
      </c>
      <c r="BB31" s="355">
        <v>2.0710989999999998</v>
      </c>
      <c r="BC31" s="355">
        <v>2.0796920000000001</v>
      </c>
      <c r="BD31" s="355">
        <v>2.059965</v>
      </c>
      <c r="BE31" s="355">
        <v>2.0702880000000001</v>
      </c>
      <c r="BF31" s="355">
        <v>2.0692200000000001</v>
      </c>
      <c r="BG31" s="355">
        <v>2.051885</v>
      </c>
      <c r="BH31" s="355">
        <v>2.0719919999999998</v>
      </c>
      <c r="BI31" s="355">
        <v>2.0727370000000001</v>
      </c>
      <c r="BJ31" s="355">
        <v>2.083631</v>
      </c>
      <c r="BK31" s="355">
        <v>2.0765180000000001</v>
      </c>
      <c r="BL31" s="355">
        <v>2.0823179999999999</v>
      </c>
      <c r="BM31" s="355">
        <v>2.0881159999999999</v>
      </c>
      <c r="BN31" s="355">
        <v>2.0789900000000001</v>
      </c>
      <c r="BO31" s="355">
        <v>2.0909300000000002</v>
      </c>
      <c r="BP31" s="355">
        <v>2.0680260000000001</v>
      </c>
      <c r="BQ31" s="355">
        <v>2.0738050000000001</v>
      </c>
      <c r="BR31" s="355">
        <v>2.070398</v>
      </c>
      <c r="BS31" s="355">
        <v>2.0556040000000002</v>
      </c>
      <c r="BT31" s="355">
        <v>2.0701459999999998</v>
      </c>
      <c r="BU31" s="355">
        <v>2.0681639999999999</v>
      </c>
      <c r="BV31" s="355">
        <v>2.0784919999999998</v>
      </c>
    </row>
    <row r="32" spans="1:74" ht="11.1" customHeight="1" x14ac:dyDescent="0.2">
      <c r="A32" s="107" t="s">
        <v>660</v>
      </c>
      <c r="B32" s="203" t="s">
        <v>588</v>
      </c>
      <c r="C32" s="214">
        <v>4.1100000000000003</v>
      </c>
      <c r="D32" s="214">
        <v>4.7</v>
      </c>
      <c r="E32" s="214">
        <v>3.55</v>
      </c>
      <c r="F32" s="214">
        <v>3.1</v>
      </c>
      <c r="G32" s="214">
        <v>3.14</v>
      </c>
      <c r="H32" s="214">
        <v>3.12</v>
      </c>
      <c r="I32" s="214">
        <v>3.11</v>
      </c>
      <c r="J32" s="214">
        <v>3.11</v>
      </c>
      <c r="K32" s="214">
        <v>3.06</v>
      </c>
      <c r="L32" s="214">
        <v>2.92</v>
      </c>
      <c r="M32" s="214">
        <v>2.65</v>
      </c>
      <c r="N32" s="214">
        <v>2.59</v>
      </c>
      <c r="O32" s="214">
        <v>3.02</v>
      </c>
      <c r="P32" s="214">
        <v>2.7</v>
      </c>
      <c r="Q32" s="214">
        <v>2.23</v>
      </c>
      <c r="R32" s="214">
        <v>2.42</v>
      </c>
      <c r="S32" s="214">
        <v>2.39</v>
      </c>
      <c r="T32" s="214">
        <v>2.67</v>
      </c>
      <c r="U32" s="214">
        <v>2.97</v>
      </c>
      <c r="V32" s="214">
        <v>2.95</v>
      </c>
      <c r="W32" s="214">
        <v>3.07</v>
      </c>
      <c r="X32" s="214">
        <v>3.13</v>
      </c>
      <c r="Y32" s="214">
        <v>3.02</v>
      </c>
      <c r="Z32" s="214">
        <v>3.96</v>
      </c>
      <c r="AA32" s="214">
        <v>4.1100000000000003</v>
      </c>
      <c r="AB32" s="214">
        <v>3.56</v>
      </c>
      <c r="AC32" s="214">
        <v>3.35</v>
      </c>
      <c r="AD32" s="214">
        <v>3.38</v>
      </c>
      <c r="AE32" s="214">
        <v>3.48</v>
      </c>
      <c r="AF32" s="214">
        <v>3.29</v>
      </c>
      <c r="AG32" s="214">
        <v>3.21</v>
      </c>
      <c r="AH32" s="214">
        <v>3.13</v>
      </c>
      <c r="AI32" s="214">
        <v>3.16</v>
      </c>
      <c r="AJ32" s="214">
        <v>3.13</v>
      </c>
      <c r="AK32" s="214">
        <v>3.35</v>
      </c>
      <c r="AL32" s="214">
        <v>3.63</v>
      </c>
      <c r="AM32" s="214">
        <v>5.0199999999999996</v>
      </c>
      <c r="AN32" s="214">
        <v>3.61</v>
      </c>
      <c r="AO32" s="214">
        <v>3.18</v>
      </c>
      <c r="AP32" s="214">
        <v>3.13</v>
      </c>
      <c r="AQ32" s="214">
        <v>3.04</v>
      </c>
      <c r="AR32" s="214">
        <v>3.11</v>
      </c>
      <c r="AS32" s="214">
        <v>3.29</v>
      </c>
      <c r="AT32" s="214">
        <v>3.27</v>
      </c>
      <c r="AU32" s="214">
        <v>3.1083842760999998</v>
      </c>
      <c r="AV32" s="214">
        <v>3.3893450907</v>
      </c>
      <c r="AW32" s="214">
        <v>4.4082109999999997</v>
      </c>
      <c r="AX32" s="214">
        <v>4.574192</v>
      </c>
      <c r="AY32" s="355">
        <v>3.7950620000000002</v>
      </c>
      <c r="AZ32" s="355">
        <v>3.5633319999999999</v>
      </c>
      <c r="BA32" s="355">
        <v>3.2598509999999998</v>
      </c>
      <c r="BB32" s="355">
        <v>3.0591560000000002</v>
      </c>
      <c r="BC32" s="355">
        <v>2.8844690000000002</v>
      </c>
      <c r="BD32" s="355">
        <v>2.7881659999999999</v>
      </c>
      <c r="BE32" s="355">
        <v>2.7999550000000002</v>
      </c>
      <c r="BF32" s="355">
        <v>2.808878</v>
      </c>
      <c r="BG32" s="355">
        <v>2.8116080000000001</v>
      </c>
      <c r="BH32" s="355">
        <v>3.0365869999999999</v>
      </c>
      <c r="BI32" s="355">
        <v>3.3777180000000002</v>
      </c>
      <c r="BJ32" s="355">
        <v>3.7669350000000001</v>
      </c>
      <c r="BK32" s="355">
        <v>3.9601670000000002</v>
      </c>
      <c r="BL32" s="355">
        <v>3.8329599999999999</v>
      </c>
      <c r="BM32" s="355">
        <v>3.5028920000000001</v>
      </c>
      <c r="BN32" s="355">
        <v>3.1197370000000002</v>
      </c>
      <c r="BO32" s="355">
        <v>2.8975080000000002</v>
      </c>
      <c r="BP32" s="355">
        <v>2.739144</v>
      </c>
      <c r="BQ32" s="355">
        <v>2.6780349999999999</v>
      </c>
      <c r="BR32" s="355">
        <v>2.6382479999999999</v>
      </c>
      <c r="BS32" s="355">
        <v>2.6579320000000002</v>
      </c>
      <c r="BT32" s="355">
        <v>2.8729979999999999</v>
      </c>
      <c r="BU32" s="355">
        <v>3.2555510000000001</v>
      </c>
      <c r="BV32" s="355">
        <v>3.6534909999999998</v>
      </c>
    </row>
    <row r="33" spans="1:74" ht="11.1" customHeight="1" x14ac:dyDescent="0.2">
      <c r="A33" s="52" t="s">
        <v>659</v>
      </c>
      <c r="B33" s="203" t="s">
        <v>530</v>
      </c>
      <c r="C33" s="214">
        <v>12.28</v>
      </c>
      <c r="D33" s="214">
        <v>10.3</v>
      </c>
      <c r="E33" s="214">
        <v>10.37</v>
      </c>
      <c r="F33" s="214">
        <v>11.83</v>
      </c>
      <c r="G33" s="214">
        <v>10.83</v>
      </c>
      <c r="H33" s="214">
        <v>12.2</v>
      </c>
      <c r="I33" s="214">
        <v>11.34</v>
      </c>
      <c r="J33" s="214">
        <v>11.25</v>
      </c>
      <c r="K33" s="214">
        <v>8.44</v>
      </c>
      <c r="L33" s="214">
        <v>7.74</v>
      </c>
      <c r="M33" s="214">
        <v>7.77</v>
      </c>
      <c r="N33" s="214">
        <v>7.81</v>
      </c>
      <c r="O33" s="214">
        <v>7.08</v>
      </c>
      <c r="P33" s="214">
        <v>5.77</v>
      </c>
      <c r="Q33" s="214">
        <v>5.63</v>
      </c>
      <c r="R33" s="214">
        <v>7.53</v>
      </c>
      <c r="S33" s="214">
        <v>9.07</v>
      </c>
      <c r="T33" s="214">
        <v>8.93</v>
      </c>
      <c r="U33" s="214">
        <v>11.72</v>
      </c>
      <c r="V33" s="214">
        <v>8.5500000000000007</v>
      </c>
      <c r="W33" s="214">
        <v>8.42</v>
      </c>
      <c r="X33" s="214">
        <v>8.75</v>
      </c>
      <c r="Y33" s="214">
        <v>9.0299999999999994</v>
      </c>
      <c r="Z33" s="214">
        <v>9.65</v>
      </c>
      <c r="AA33" s="214">
        <v>11.25</v>
      </c>
      <c r="AB33" s="214">
        <v>10.77</v>
      </c>
      <c r="AC33" s="214">
        <v>11.42</v>
      </c>
      <c r="AD33" s="214">
        <v>10.64</v>
      </c>
      <c r="AE33" s="214">
        <v>10.69</v>
      </c>
      <c r="AF33" s="214">
        <v>10.48</v>
      </c>
      <c r="AG33" s="214">
        <v>9.99</v>
      </c>
      <c r="AH33" s="214">
        <v>10.029999999999999</v>
      </c>
      <c r="AI33" s="214">
        <v>10.06</v>
      </c>
      <c r="AJ33" s="214">
        <v>10.61</v>
      </c>
      <c r="AK33" s="214">
        <v>10.28</v>
      </c>
      <c r="AL33" s="214">
        <v>13.6</v>
      </c>
      <c r="AM33" s="214">
        <v>11.33</v>
      </c>
      <c r="AN33" s="214">
        <v>11.51</v>
      </c>
      <c r="AO33" s="214">
        <v>12.113770000000001</v>
      </c>
      <c r="AP33" s="214">
        <v>12.21</v>
      </c>
      <c r="AQ33" s="214">
        <v>12.82</v>
      </c>
      <c r="AR33" s="214">
        <v>13.85</v>
      </c>
      <c r="AS33" s="214">
        <v>13.76</v>
      </c>
      <c r="AT33" s="214">
        <v>13.91</v>
      </c>
      <c r="AU33" s="214">
        <v>13.92</v>
      </c>
      <c r="AV33" s="214">
        <v>14.29049</v>
      </c>
      <c r="AW33" s="214">
        <v>14.350529999999999</v>
      </c>
      <c r="AX33" s="214">
        <v>13.429270000000001</v>
      </c>
      <c r="AY33" s="355">
        <v>12.35242</v>
      </c>
      <c r="AZ33" s="355">
        <v>11.529859999999999</v>
      </c>
      <c r="BA33" s="355">
        <v>11.759550000000001</v>
      </c>
      <c r="BB33" s="355">
        <v>12.510809999999999</v>
      </c>
      <c r="BC33" s="355">
        <v>12.146039999999999</v>
      </c>
      <c r="BD33" s="355">
        <v>12.48837</v>
      </c>
      <c r="BE33" s="355">
        <v>12.036899999999999</v>
      </c>
      <c r="BF33" s="355">
        <v>11.67597</v>
      </c>
      <c r="BG33" s="355">
        <v>11.48658</v>
      </c>
      <c r="BH33" s="355">
        <v>11.466889999999999</v>
      </c>
      <c r="BI33" s="355">
        <v>11.54064</v>
      </c>
      <c r="BJ33" s="355">
        <v>12.13519</v>
      </c>
      <c r="BK33" s="355">
        <v>12.3184</v>
      </c>
      <c r="BL33" s="355">
        <v>12.15554</v>
      </c>
      <c r="BM33" s="355">
        <v>12.60994</v>
      </c>
      <c r="BN33" s="355">
        <v>13.34919</v>
      </c>
      <c r="BO33" s="355">
        <v>13.04815</v>
      </c>
      <c r="BP33" s="355">
        <v>13.442769999999999</v>
      </c>
      <c r="BQ33" s="355">
        <v>12.99494</v>
      </c>
      <c r="BR33" s="355">
        <v>12.59577</v>
      </c>
      <c r="BS33" s="355">
        <v>12.389060000000001</v>
      </c>
      <c r="BT33" s="355">
        <v>12.29415</v>
      </c>
      <c r="BU33" s="355">
        <v>12.285439999999999</v>
      </c>
      <c r="BV33" s="355">
        <v>12.71275</v>
      </c>
    </row>
    <row r="34" spans="1:74" ht="11.1" customHeight="1" x14ac:dyDescent="0.2">
      <c r="A34" s="56" t="s">
        <v>19</v>
      </c>
      <c r="B34" s="203" t="s">
        <v>529</v>
      </c>
      <c r="C34" s="214">
        <v>13.37</v>
      </c>
      <c r="D34" s="214">
        <v>16.46</v>
      </c>
      <c r="E34" s="214">
        <v>15.6</v>
      </c>
      <c r="F34" s="214">
        <v>14.82</v>
      </c>
      <c r="G34" s="214">
        <v>15.34</v>
      </c>
      <c r="H34" s="214">
        <v>15.29</v>
      </c>
      <c r="I34" s="214">
        <v>14.37</v>
      </c>
      <c r="J34" s="214">
        <v>13.05</v>
      </c>
      <c r="K34" s="214">
        <v>12.02</v>
      </c>
      <c r="L34" s="214">
        <v>12.44</v>
      </c>
      <c r="M34" s="214">
        <v>12.38</v>
      </c>
      <c r="N34" s="214">
        <v>10.57</v>
      </c>
      <c r="O34" s="214">
        <v>8.9</v>
      </c>
      <c r="P34" s="214">
        <v>8.7799999999999994</v>
      </c>
      <c r="Q34" s="214">
        <v>9.4600000000000009</v>
      </c>
      <c r="R34" s="214">
        <v>9.9700000000000006</v>
      </c>
      <c r="S34" s="214">
        <v>10.76</v>
      </c>
      <c r="T34" s="214">
        <v>12.22</v>
      </c>
      <c r="U34" s="214">
        <v>12.08</v>
      </c>
      <c r="V34" s="214">
        <v>11.41</v>
      </c>
      <c r="W34" s="214">
        <v>11.29</v>
      </c>
      <c r="X34" s="214">
        <v>12.04</v>
      </c>
      <c r="Y34" s="214">
        <v>12.01</v>
      </c>
      <c r="Z34" s="214">
        <v>12.22</v>
      </c>
      <c r="AA34" s="214">
        <v>13.02</v>
      </c>
      <c r="AB34" s="214">
        <v>12.98</v>
      </c>
      <c r="AC34" s="214">
        <v>12.35</v>
      </c>
      <c r="AD34" s="214">
        <v>13</v>
      </c>
      <c r="AE34" s="214">
        <v>12.22</v>
      </c>
      <c r="AF34" s="214">
        <v>11.56</v>
      </c>
      <c r="AG34" s="214">
        <v>11.82</v>
      </c>
      <c r="AH34" s="214">
        <v>12.95</v>
      </c>
      <c r="AI34" s="214">
        <v>14.52</v>
      </c>
      <c r="AJ34" s="214">
        <v>14.11</v>
      </c>
      <c r="AK34" s="214">
        <v>14.61</v>
      </c>
      <c r="AL34" s="214">
        <v>14.63</v>
      </c>
      <c r="AM34" s="214">
        <v>15.96</v>
      </c>
      <c r="AN34" s="214">
        <v>15</v>
      </c>
      <c r="AO34" s="214">
        <v>15.51857</v>
      </c>
      <c r="AP34" s="214">
        <v>16.07</v>
      </c>
      <c r="AQ34" s="214">
        <v>16.78</v>
      </c>
      <c r="AR34" s="214">
        <v>16.91</v>
      </c>
      <c r="AS34" s="214">
        <v>16.399999999999999</v>
      </c>
      <c r="AT34" s="214">
        <v>16.75</v>
      </c>
      <c r="AU34" s="214">
        <v>17.350000000000001</v>
      </c>
      <c r="AV34" s="214">
        <v>17.881029999999999</v>
      </c>
      <c r="AW34" s="214">
        <v>16.662839999999999</v>
      </c>
      <c r="AX34" s="214">
        <v>14.794890000000001</v>
      </c>
      <c r="AY34" s="355">
        <v>14.152889999999999</v>
      </c>
      <c r="AZ34" s="355">
        <v>14.173719999999999</v>
      </c>
      <c r="BA34" s="355">
        <v>14.633010000000001</v>
      </c>
      <c r="BB34" s="355">
        <v>14.597020000000001</v>
      </c>
      <c r="BC34" s="355">
        <v>14.413869999999999</v>
      </c>
      <c r="BD34" s="355">
        <v>14.622170000000001</v>
      </c>
      <c r="BE34" s="355">
        <v>15.13448</v>
      </c>
      <c r="BF34" s="355">
        <v>15.02617</v>
      </c>
      <c r="BG34" s="355">
        <v>15.1029</v>
      </c>
      <c r="BH34" s="355">
        <v>15.40498</v>
      </c>
      <c r="BI34" s="355">
        <v>16.126349999999999</v>
      </c>
      <c r="BJ34" s="355">
        <v>16.06906</v>
      </c>
      <c r="BK34" s="355">
        <v>16.233560000000001</v>
      </c>
      <c r="BL34" s="355">
        <v>16.489709999999999</v>
      </c>
      <c r="BM34" s="355">
        <v>17.042760000000001</v>
      </c>
      <c r="BN34" s="355">
        <v>17.131360000000001</v>
      </c>
      <c r="BO34" s="355">
        <v>17.046299999999999</v>
      </c>
      <c r="BP34" s="355">
        <v>17.14817</v>
      </c>
      <c r="BQ34" s="355">
        <v>17.24652</v>
      </c>
      <c r="BR34" s="355">
        <v>16.963560000000001</v>
      </c>
      <c r="BS34" s="355">
        <v>16.934480000000001</v>
      </c>
      <c r="BT34" s="355">
        <v>17.003959999999999</v>
      </c>
      <c r="BU34" s="355">
        <v>17.379950000000001</v>
      </c>
      <c r="BV34" s="355">
        <v>16.985299999999999</v>
      </c>
    </row>
    <row r="35" spans="1:74" ht="11.1" customHeight="1" x14ac:dyDescent="0.2">
      <c r="A35" s="107"/>
      <c r="B35" s="55" t="s">
        <v>1235</v>
      </c>
      <c r="C35" s="235"/>
      <c r="D35" s="235"/>
      <c r="E35" s="235"/>
      <c r="F35" s="235"/>
      <c r="G35" s="235"/>
      <c r="H35" s="235"/>
      <c r="I35" s="235"/>
      <c r="J35" s="235"/>
      <c r="K35" s="235"/>
      <c r="L35" s="235"/>
      <c r="M35" s="235"/>
      <c r="N35" s="235"/>
      <c r="O35" s="235"/>
      <c r="P35" s="235"/>
      <c r="Q35" s="235"/>
      <c r="R35" s="235"/>
      <c r="S35" s="235"/>
      <c r="T35" s="235"/>
      <c r="U35" s="235"/>
      <c r="V35" s="235"/>
      <c r="W35" s="235"/>
      <c r="X35" s="235"/>
      <c r="Y35" s="235"/>
      <c r="Z35" s="235"/>
      <c r="AA35" s="235"/>
      <c r="AB35" s="235"/>
      <c r="AC35" s="235"/>
      <c r="AD35" s="235"/>
      <c r="AE35" s="235"/>
      <c r="AF35" s="235"/>
      <c r="AG35" s="235"/>
      <c r="AH35" s="235"/>
      <c r="AI35" s="235"/>
      <c r="AJ35" s="235"/>
      <c r="AK35" s="235"/>
      <c r="AL35" s="235"/>
      <c r="AM35" s="235"/>
      <c r="AN35" s="235"/>
      <c r="AO35" s="235"/>
      <c r="AP35" s="235"/>
      <c r="AQ35" s="235"/>
      <c r="AR35" s="235"/>
      <c r="AS35" s="235"/>
      <c r="AT35" s="235"/>
      <c r="AU35" s="235"/>
      <c r="AV35" s="235"/>
      <c r="AW35" s="235"/>
      <c r="AX35" s="235"/>
      <c r="AY35" s="378"/>
      <c r="AZ35" s="378"/>
      <c r="BA35" s="378"/>
      <c r="BB35" s="378"/>
      <c r="BC35" s="378"/>
      <c r="BD35" s="378"/>
      <c r="BE35" s="378"/>
      <c r="BF35" s="378"/>
      <c r="BG35" s="378"/>
      <c r="BH35" s="378"/>
      <c r="BI35" s="378"/>
      <c r="BJ35" s="378"/>
      <c r="BK35" s="378"/>
      <c r="BL35" s="378"/>
      <c r="BM35" s="378"/>
      <c r="BN35" s="378"/>
      <c r="BO35" s="378"/>
      <c r="BP35" s="378"/>
      <c r="BQ35" s="378"/>
      <c r="BR35" s="378"/>
      <c r="BS35" s="378"/>
      <c r="BT35" s="378"/>
      <c r="BU35" s="378"/>
      <c r="BV35" s="378"/>
    </row>
    <row r="36" spans="1:74" ht="11.1" customHeight="1" x14ac:dyDescent="0.2">
      <c r="A36" s="52" t="s">
        <v>662</v>
      </c>
      <c r="B36" s="203" t="s">
        <v>520</v>
      </c>
      <c r="C36" s="261">
        <v>12.1</v>
      </c>
      <c r="D36" s="261">
        <v>12.29</v>
      </c>
      <c r="E36" s="261">
        <v>12.33</v>
      </c>
      <c r="F36" s="261">
        <v>12.62</v>
      </c>
      <c r="G36" s="261">
        <v>12.93</v>
      </c>
      <c r="H36" s="261">
        <v>12.92</v>
      </c>
      <c r="I36" s="261">
        <v>12.94</v>
      </c>
      <c r="J36" s="261">
        <v>12.91</v>
      </c>
      <c r="K36" s="261">
        <v>13.03</v>
      </c>
      <c r="L36" s="261">
        <v>12.72</v>
      </c>
      <c r="M36" s="261">
        <v>12.71</v>
      </c>
      <c r="N36" s="261">
        <v>12.32</v>
      </c>
      <c r="O36" s="261">
        <v>11.99</v>
      </c>
      <c r="P36" s="261">
        <v>12.14</v>
      </c>
      <c r="Q36" s="261">
        <v>12.56</v>
      </c>
      <c r="R36" s="261">
        <v>12.43</v>
      </c>
      <c r="S36" s="261">
        <v>12.79</v>
      </c>
      <c r="T36" s="261">
        <v>12.73</v>
      </c>
      <c r="U36" s="261">
        <v>12.68</v>
      </c>
      <c r="V36" s="261">
        <v>12.88</v>
      </c>
      <c r="W36" s="261">
        <v>12.87</v>
      </c>
      <c r="X36" s="261">
        <v>12.46</v>
      </c>
      <c r="Y36" s="261">
        <v>12.75</v>
      </c>
      <c r="Z36" s="261">
        <v>12.23</v>
      </c>
      <c r="AA36" s="261">
        <v>12.21</v>
      </c>
      <c r="AB36" s="261">
        <v>12.79</v>
      </c>
      <c r="AC36" s="261">
        <v>12.89</v>
      </c>
      <c r="AD36" s="261">
        <v>12.72</v>
      </c>
      <c r="AE36" s="261">
        <v>13.07</v>
      </c>
      <c r="AF36" s="261">
        <v>13.2</v>
      </c>
      <c r="AG36" s="261">
        <v>13.08</v>
      </c>
      <c r="AH36" s="261">
        <v>13.15</v>
      </c>
      <c r="AI36" s="261">
        <v>13.28</v>
      </c>
      <c r="AJ36" s="261">
        <v>12.8</v>
      </c>
      <c r="AK36" s="261">
        <v>12.94</v>
      </c>
      <c r="AL36" s="261">
        <v>12.45</v>
      </c>
      <c r="AM36" s="261">
        <v>12.25</v>
      </c>
      <c r="AN36" s="261">
        <v>12.66</v>
      </c>
      <c r="AO36" s="261">
        <v>12.99</v>
      </c>
      <c r="AP36" s="261">
        <v>12.88</v>
      </c>
      <c r="AQ36" s="261">
        <v>13.15</v>
      </c>
      <c r="AR36" s="261">
        <v>13.05</v>
      </c>
      <c r="AS36" s="261">
        <v>13.13</v>
      </c>
      <c r="AT36" s="261">
        <v>13.3</v>
      </c>
      <c r="AU36" s="261">
        <v>13.01</v>
      </c>
      <c r="AV36" s="261">
        <v>12.87</v>
      </c>
      <c r="AW36" s="261">
        <v>13.009270000000001</v>
      </c>
      <c r="AX36" s="261">
        <v>12.65943</v>
      </c>
      <c r="AY36" s="384">
        <v>12.61918</v>
      </c>
      <c r="AZ36" s="384">
        <v>12.930020000000001</v>
      </c>
      <c r="BA36" s="384">
        <v>13.25454</v>
      </c>
      <c r="BB36" s="384">
        <v>13.349349999999999</v>
      </c>
      <c r="BC36" s="384">
        <v>13.65001</v>
      </c>
      <c r="BD36" s="384">
        <v>13.56569</v>
      </c>
      <c r="BE36" s="384">
        <v>13.488479999999999</v>
      </c>
      <c r="BF36" s="384">
        <v>13.54908</v>
      </c>
      <c r="BG36" s="384">
        <v>13.37368</v>
      </c>
      <c r="BH36" s="384">
        <v>13.138019999999999</v>
      </c>
      <c r="BI36" s="384">
        <v>13.379810000000001</v>
      </c>
      <c r="BJ36" s="384">
        <v>12.89988</v>
      </c>
      <c r="BK36" s="384">
        <v>12.78758</v>
      </c>
      <c r="BL36" s="384">
        <v>13.14357</v>
      </c>
      <c r="BM36" s="384">
        <v>13.46669</v>
      </c>
      <c r="BN36" s="384">
        <v>13.62363</v>
      </c>
      <c r="BO36" s="384">
        <v>13.86135</v>
      </c>
      <c r="BP36" s="384">
        <v>13.78702</v>
      </c>
      <c r="BQ36" s="384">
        <v>13.728289999999999</v>
      </c>
      <c r="BR36" s="384">
        <v>13.80157</v>
      </c>
      <c r="BS36" s="384">
        <v>13.630140000000001</v>
      </c>
      <c r="BT36" s="384">
        <v>13.35585</v>
      </c>
      <c r="BU36" s="384">
        <v>13.663959999999999</v>
      </c>
      <c r="BV36" s="384">
        <v>13.174480000000001</v>
      </c>
    </row>
    <row r="37" spans="1:74" ht="11.1" customHeight="1" x14ac:dyDescent="0.2">
      <c r="A37" s="107" t="s">
        <v>7</v>
      </c>
      <c r="B37" s="203" t="s">
        <v>519</v>
      </c>
      <c r="C37" s="261">
        <v>10.31</v>
      </c>
      <c r="D37" s="261">
        <v>10.62</v>
      </c>
      <c r="E37" s="261">
        <v>10.63</v>
      </c>
      <c r="F37" s="261">
        <v>10.37</v>
      </c>
      <c r="G37" s="261">
        <v>10.47</v>
      </c>
      <c r="H37" s="261">
        <v>10.89</v>
      </c>
      <c r="I37" s="261">
        <v>11.07</v>
      </c>
      <c r="J37" s="261">
        <v>10.94</v>
      </c>
      <c r="K37" s="261">
        <v>10.98</v>
      </c>
      <c r="L37" s="261">
        <v>10.73</v>
      </c>
      <c r="M37" s="261">
        <v>10.3</v>
      </c>
      <c r="N37" s="261">
        <v>10.130000000000001</v>
      </c>
      <c r="O37" s="261">
        <v>10.08</v>
      </c>
      <c r="P37" s="261">
        <v>10.25</v>
      </c>
      <c r="Q37" s="261">
        <v>10.23</v>
      </c>
      <c r="R37" s="261">
        <v>10.19</v>
      </c>
      <c r="S37" s="261">
        <v>10.31</v>
      </c>
      <c r="T37" s="261">
        <v>10.66</v>
      </c>
      <c r="U37" s="261">
        <v>10.68</v>
      </c>
      <c r="V37" s="261">
        <v>10.76</v>
      </c>
      <c r="W37" s="261">
        <v>10.77</v>
      </c>
      <c r="X37" s="261">
        <v>10.55</v>
      </c>
      <c r="Y37" s="261">
        <v>10.32</v>
      </c>
      <c r="Z37" s="261">
        <v>10.17</v>
      </c>
      <c r="AA37" s="261">
        <v>10.210000000000001</v>
      </c>
      <c r="AB37" s="261">
        <v>10.48</v>
      </c>
      <c r="AC37" s="261">
        <v>10.46</v>
      </c>
      <c r="AD37" s="261">
        <v>10.4</v>
      </c>
      <c r="AE37" s="261">
        <v>10.59</v>
      </c>
      <c r="AF37" s="261">
        <v>11</v>
      </c>
      <c r="AG37" s="261">
        <v>10.97</v>
      </c>
      <c r="AH37" s="261">
        <v>11</v>
      </c>
      <c r="AI37" s="261">
        <v>11.03</v>
      </c>
      <c r="AJ37" s="261">
        <v>10.77</v>
      </c>
      <c r="AK37" s="261">
        <v>10.49</v>
      </c>
      <c r="AL37" s="261">
        <v>10.28</v>
      </c>
      <c r="AM37" s="261">
        <v>10.49</v>
      </c>
      <c r="AN37" s="261">
        <v>10.64</v>
      </c>
      <c r="AO37" s="261">
        <v>10.49</v>
      </c>
      <c r="AP37" s="261">
        <v>10.44</v>
      </c>
      <c r="AQ37" s="261">
        <v>10.49</v>
      </c>
      <c r="AR37" s="261">
        <v>10.82</v>
      </c>
      <c r="AS37" s="261">
        <v>10.97</v>
      </c>
      <c r="AT37" s="261">
        <v>11.01</v>
      </c>
      <c r="AU37" s="261">
        <v>10.68</v>
      </c>
      <c r="AV37" s="261">
        <v>10.74</v>
      </c>
      <c r="AW37" s="261">
        <v>10.55012</v>
      </c>
      <c r="AX37" s="261">
        <v>10.432320000000001</v>
      </c>
      <c r="AY37" s="384">
        <v>10.61468</v>
      </c>
      <c r="AZ37" s="384">
        <v>10.759209999999999</v>
      </c>
      <c r="BA37" s="384">
        <v>10.58874</v>
      </c>
      <c r="BB37" s="384">
        <v>10.52338</v>
      </c>
      <c r="BC37" s="384">
        <v>10.59516</v>
      </c>
      <c r="BD37" s="384">
        <v>10.92047</v>
      </c>
      <c r="BE37" s="384">
        <v>11.011760000000001</v>
      </c>
      <c r="BF37" s="384">
        <v>11.00272</v>
      </c>
      <c r="BG37" s="384">
        <v>10.6737</v>
      </c>
      <c r="BH37" s="384">
        <v>10.72622</v>
      </c>
      <c r="BI37" s="384">
        <v>10.55397</v>
      </c>
      <c r="BJ37" s="384">
        <v>10.411580000000001</v>
      </c>
      <c r="BK37" s="384">
        <v>10.66123</v>
      </c>
      <c r="BL37" s="384">
        <v>10.75235</v>
      </c>
      <c r="BM37" s="384">
        <v>10.526529999999999</v>
      </c>
      <c r="BN37" s="384">
        <v>10.454319999999999</v>
      </c>
      <c r="BO37" s="384">
        <v>10.51642</v>
      </c>
      <c r="BP37" s="384">
        <v>10.85393</v>
      </c>
      <c r="BQ37" s="384">
        <v>10.97204</v>
      </c>
      <c r="BR37" s="384">
        <v>10.98278</v>
      </c>
      <c r="BS37" s="384">
        <v>10.67656</v>
      </c>
      <c r="BT37" s="384">
        <v>10.767659999999999</v>
      </c>
      <c r="BU37" s="384">
        <v>10.627689999999999</v>
      </c>
      <c r="BV37" s="384">
        <v>10.487410000000001</v>
      </c>
    </row>
    <row r="38" spans="1:74" ht="11.1" customHeight="1" x14ac:dyDescent="0.2">
      <c r="A38" s="110" t="s">
        <v>6</v>
      </c>
      <c r="B38" s="204" t="s">
        <v>518</v>
      </c>
      <c r="C38" s="215">
        <v>6.67</v>
      </c>
      <c r="D38" s="215">
        <v>6.88</v>
      </c>
      <c r="E38" s="215">
        <v>6.83</v>
      </c>
      <c r="F38" s="215">
        <v>6.61</v>
      </c>
      <c r="G38" s="215">
        <v>6.74</v>
      </c>
      <c r="H38" s="215">
        <v>7.11</v>
      </c>
      <c r="I38" s="215">
        <v>7.45</v>
      </c>
      <c r="J38" s="215">
        <v>7.35</v>
      </c>
      <c r="K38" s="215">
        <v>7.21</v>
      </c>
      <c r="L38" s="215">
        <v>6.88</v>
      </c>
      <c r="M38" s="215">
        <v>6.61</v>
      </c>
      <c r="N38" s="215">
        <v>6.45</v>
      </c>
      <c r="O38" s="215">
        <v>6.44</v>
      </c>
      <c r="P38" s="215">
        <v>6.42</v>
      </c>
      <c r="Q38" s="215">
        <v>6.46</v>
      </c>
      <c r="R38" s="215">
        <v>6.44</v>
      </c>
      <c r="S38" s="215">
        <v>6.57</v>
      </c>
      <c r="T38" s="215">
        <v>7.03</v>
      </c>
      <c r="U38" s="215">
        <v>7.23</v>
      </c>
      <c r="V38" s="215">
        <v>7.23</v>
      </c>
      <c r="W38" s="215">
        <v>7.14</v>
      </c>
      <c r="X38" s="215">
        <v>6.73</v>
      </c>
      <c r="Y38" s="215">
        <v>6.66</v>
      </c>
      <c r="Z38" s="215">
        <v>6.67</v>
      </c>
      <c r="AA38" s="215">
        <v>6.59</v>
      </c>
      <c r="AB38" s="215">
        <v>6.63</v>
      </c>
      <c r="AC38" s="215">
        <v>6.71</v>
      </c>
      <c r="AD38" s="215">
        <v>6.6</v>
      </c>
      <c r="AE38" s="215">
        <v>6.78</v>
      </c>
      <c r="AF38" s="215">
        <v>7.19</v>
      </c>
      <c r="AG38" s="215">
        <v>7.31</v>
      </c>
      <c r="AH38" s="215">
        <v>7.22</v>
      </c>
      <c r="AI38" s="215">
        <v>7.17</v>
      </c>
      <c r="AJ38" s="215">
        <v>6.91</v>
      </c>
      <c r="AK38" s="215">
        <v>6.73</v>
      </c>
      <c r="AL38" s="215">
        <v>6.54</v>
      </c>
      <c r="AM38" s="215">
        <v>6.95</v>
      </c>
      <c r="AN38" s="215">
        <v>6.81</v>
      </c>
      <c r="AO38" s="215">
        <v>6.66</v>
      </c>
      <c r="AP38" s="215">
        <v>6.58</v>
      </c>
      <c r="AQ38" s="215">
        <v>6.82</v>
      </c>
      <c r="AR38" s="215">
        <v>7.18</v>
      </c>
      <c r="AS38" s="215">
        <v>7.34</v>
      </c>
      <c r="AT38" s="215">
        <v>7.24</v>
      </c>
      <c r="AU38" s="215">
        <v>7.09</v>
      </c>
      <c r="AV38" s="215">
        <v>6.91</v>
      </c>
      <c r="AW38" s="215">
        <v>6.8805249999999996</v>
      </c>
      <c r="AX38" s="215">
        <v>6.661143</v>
      </c>
      <c r="AY38" s="386">
        <v>6.8137530000000002</v>
      </c>
      <c r="AZ38" s="386">
        <v>6.8118780000000001</v>
      </c>
      <c r="BA38" s="386">
        <v>6.7218090000000004</v>
      </c>
      <c r="BB38" s="386">
        <v>6.618608</v>
      </c>
      <c r="BC38" s="386">
        <v>6.872293</v>
      </c>
      <c r="BD38" s="386">
        <v>7.2220360000000001</v>
      </c>
      <c r="BE38" s="386">
        <v>7.3694559999999996</v>
      </c>
      <c r="BF38" s="386">
        <v>7.2869780000000004</v>
      </c>
      <c r="BG38" s="386">
        <v>7.1324569999999996</v>
      </c>
      <c r="BH38" s="386">
        <v>6.9659570000000004</v>
      </c>
      <c r="BI38" s="386">
        <v>6.8346989999999996</v>
      </c>
      <c r="BJ38" s="386">
        <v>6.677187</v>
      </c>
      <c r="BK38" s="386">
        <v>6.8070969999999997</v>
      </c>
      <c r="BL38" s="386">
        <v>6.8644990000000004</v>
      </c>
      <c r="BM38" s="386">
        <v>6.7964279999999997</v>
      </c>
      <c r="BN38" s="386">
        <v>6.7033579999999997</v>
      </c>
      <c r="BO38" s="386">
        <v>6.9580489999999999</v>
      </c>
      <c r="BP38" s="386">
        <v>7.3220929999999997</v>
      </c>
      <c r="BQ38" s="386">
        <v>7.4607219999999996</v>
      </c>
      <c r="BR38" s="386">
        <v>7.3830530000000003</v>
      </c>
      <c r="BS38" s="386">
        <v>7.2253230000000004</v>
      </c>
      <c r="BT38" s="386">
        <v>7.056203</v>
      </c>
      <c r="BU38" s="386">
        <v>6.9197050000000004</v>
      </c>
      <c r="BV38" s="386">
        <v>6.7654820000000004</v>
      </c>
    </row>
    <row r="39" spans="1:74" s="274" customFormat="1" ht="11.1" customHeight="1" x14ac:dyDescent="0.2">
      <c r="A39" s="101"/>
      <c r="B39" s="290"/>
      <c r="C39" s="291"/>
      <c r="D39" s="291"/>
      <c r="E39" s="291"/>
      <c r="F39" s="291"/>
      <c r="G39" s="291"/>
      <c r="H39" s="291"/>
      <c r="I39" s="291"/>
      <c r="J39" s="291"/>
      <c r="K39" s="291"/>
      <c r="L39" s="291"/>
      <c r="M39" s="291"/>
      <c r="N39" s="291"/>
      <c r="O39" s="291"/>
      <c r="P39" s="291"/>
      <c r="Q39" s="291"/>
      <c r="R39" s="291"/>
      <c r="S39" s="291"/>
      <c r="T39" s="291"/>
      <c r="U39" s="291"/>
      <c r="V39" s="291"/>
      <c r="W39" s="291"/>
      <c r="X39" s="291"/>
      <c r="Y39" s="291"/>
      <c r="Z39" s="291"/>
      <c r="AA39" s="291"/>
      <c r="AB39" s="291"/>
      <c r="AC39" s="291"/>
      <c r="AD39" s="291"/>
      <c r="AE39" s="291"/>
      <c r="AF39" s="291"/>
      <c r="AG39" s="291"/>
      <c r="AH39" s="291"/>
      <c r="AI39" s="291"/>
      <c r="AJ39" s="291"/>
      <c r="AK39" s="291"/>
      <c r="AL39" s="291"/>
      <c r="AM39" s="291"/>
      <c r="AN39" s="291"/>
      <c r="AO39" s="291"/>
      <c r="AP39" s="291"/>
      <c r="AQ39" s="291"/>
      <c r="AR39" s="291"/>
      <c r="AS39" s="291"/>
      <c r="AT39" s="291"/>
      <c r="AU39" s="291"/>
      <c r="AV39" s="291"/>
      <c r="AW39" s="291"/>
      <c r="AX39" s="291"/>
      <c r="AY39" s="379"/>
      <c r="AZ39" s="379"/>
      <c r="BA39" s="379"/>
      <c r="BB39" s="379"/>
      <c r="BC39" s="379"/>
      <c r="BD39" s="291"/>
      <c r="BE39" s="291"/>
      <c r="BF39" s="291"/>
      <c r="BG39" s="379"/>
      <c r="BH39" s="379"/>
      <c r="BI39" s="379"/>
      <c r="BJ39" s="379"/>
      <c r="BK39" s="379"/>
      <c r="BL39" s="379"/>
      <c r="BM39" s="379"/>
      <c r="BN39" s="379"/>
      <c r="BO39" s="379"/>
      <c r="BP39" s="379"/>
      <c r="BQ39" s="379"/>
      <c r="BR39" s="379"/>
      <c r="BS39" s="379"/>
      <c r="BT39" s="379"/>
      <c r="BU39" s="379"/>
      <c r="BV39" s="379"/>
    </row>
    <row r="40" spans="1:74" s="274" customFormat="1" ht="12" customHeight="1" x14ac:dyDescent="0.2">
      <c r="A40" s="101"/>
      <c r="B40" s="802" t="s">
        <v>1011</v>
      </c>
      <c r="C40" s="799"/>
      <c r="D40" s="799"/>
      <c r="E40" s="799"/>
      <c r="F40" s="799"/>
      <c r="G40" s="799"/>
      <c r="H40" s="799"/>
      <c r="I40" s="799"/>
      <c r="J40" s="799"/>
      <c r="K40" s="799"/>
      <c r="L40" s="799"/>
      <c r="M40" s="799"/>
      <c r="N40" s="799"/>
      <c r="O40" s="799"/>
      <c r="P40" s="799"/>
      <c r="Q40" s="799"/>
      <c r="AY40" s="518"/>
      <c r="AZ40" s="518"/>
      <c r="BA40" s="518"/>
      <c r="BB40" s="518"/>
      <c r="BC40" s="518"/>
      <c r="BD40" s="683"/>
      <c r="BE40" s="683"/>
      <c r="BF40" s="683"/>
      <c r="BG40" s="518"/>
      <c r="BH40" s="518"/>
      <c r="BI40" s="518"/>
      <c r="BJ40" s="518"/>
    </row>
    <row r="41" spans="1:74" s="274" customFormat="1" ht="12" customHeight="1" x14ac:dyDescent="0.2">
      <c r="A41" s="101"/>
      <c r="B41" s="804" t="s">
        <v>137</v>
      </c>
      <c r="C41" s="799"/>
      <c r="D41" s="799"/>
      <c r="E41" s="799"/>
      <c r="F41" s="799"/>
      <c r="G41" s="799"/>
      <c r="H41" s="799"/>
      <c r="I41" s="799"/>
      <c r="J41" s="799"/>
      <c r="K41" s="799"/>
      <c r="L41" s="799"/>
      <c r="M41" s="799"/>
      <c r="N41" s="799"/>
      <c r="O41" s="799"/>
      <c r="P41" s="799"/>
      <c r="Q41" s="799"/>
      <c r="AY41" s="518"/>
      <c r="AZ41" s="518"/>
      <c r="BA41" s="518"/>
      <c r="BB41" s="518"/>
      <c r="BC41" s="518"/>
      <c r="BD41" s="683"/>
      <c r="BE41" s="683"/>
      <c r="BF41" s="683"/>
      <c r="BG41" s="518"/>
      <c r="BH41" s="518"/>
      <c r="BI41" s="518"/>
      <c r="BJ41" s="518"/>
    </row>
    <row r="42" spans="1:74" s="459" customFormat="1" ht="12" customHeight="1" x14ac:dyDescent="0.2">
      <c r="A42" s="458"/>
      <c r="B42" s="837" t="s">
        <v>368</v>
      </c>
      <c r="C42" s="789"/>
      <c r="D42" s="789"/>
      <c r="E42" s="789"/>
      <c r="F42" s="789"/>
      <c r="G42" s="789"/>
      <c r="H42" s="789"/>
      <c r="I42" s="789"/>
      <c r="J42" s="789"/>
      <c r="K42" s="789"/>
      <c r="L42" s="789"/>
      <c r="M42" s="789"/>
      <c r="N42" s="789"/>
      <c r="O42" s="789"/>
      <c r="P42" s="789"/>
      <c r="Q42" s="785"/>
      <c r="AY42" s="519"/>
      <c r="AZ42" s="519"/>
      <c r="BA42" s="519"/>
      <c r="BB42" s="519"/>
      <c r="BC42" s="519"/>
      <c r="BD42" s="684"/>
      <c r="BE42" s="684"/>
      <c r="BF42" s="684"/>
      <c r="BG42" s="519"/>
      <c r="BH42" s="519"/>
      <c r="BI42" s="519"/>
      <c r="BJ42" s="519"/>
    </row>
    <row r="43" spans="1:74" s="459" customFormat="1" ht="12" customHeight="1" x14ac:dyDescent="0.2">
      <c r="A43" s="458"/>
      <c r="B43" s="546" t="s">
        <v>369</v>
      </c>
      <c r="C43" s="540"/>
      <c r="D43" s="540"/>
      <c r="E43" s="540"/>
      <c r="F43" s="540"/>
      <c r="G43" s="540"/>
      <c r="H43" s="540"/>
      <c r="I43" s="540"/>
      <c r="J43" s="540"/>
      <c r="K43" s="540"/>
      <c r="L43" s="540"/>
      <c r="M43" s="540"/>
      <c r="N43" s="540"/>
      <c r="O43" s="540"/>
      <c r="P43" s="540"/>
      <c r="Q43" s="539"/>
      <c r="AY43" s="519"/>
      <c r="AZ43" s="519"/>
      <c r="BA43" s="519"/>
      <c r="BB43" s="519"/>
      <c r="BC43" s="519"/>
      <c r="BD43" s="684"/>
      <c r="BE43" s="684"/>
      <c r="BF43" s="684"/>
      <c r="BG43" s="519"/>
      <c r="BH43" s="519"/>
      <c r="BI43" s="519"/>
      <c r="BJ43" s="519"/>
    </row>
    <row r="44" spans="1:74" s="459" customFormat="1" ht="12" customHeight="1" x14ac:dyDescent="0.2">
      <c r="A44" s="460"/>
      <c r="B44" s="833" t="s">
        <v>366</v>
      </c>
      <c r="C44" s="789"/>
      <c r="D44" s="789"/>
      <c r="E44" s="789"/>
      <c r="F44" s="789"/>
      <c r="G44" s="789"/>
      <c r="H44" s="789"/>
      <c r="I44" s="789"/>
      <c r="J44" s="789"/>
      <c r="K44" s="789"/>
      <c r="L44" s="789"/>
      <c r="M44" s="789"/>
      <c r="N44" s="789"/>
      <c r="O44" s="789"/>
      <c r="P44" s="789"/>
      <c r="Q44" s="785"/>
      <c r="AY44" s="519"/>
      <c r="AZ44" s="519"/>
      <c r="BA44" s="519"/>
      <c r="BB44" s="519"/>
      <c r="BC44" s="519"/>
      <c r="BD44" s="684"/>
      <c r="BE44" s="684"/>
      <c r="BF44" s="684"/>
      <c r="BG44" s="519"/>
      <c r="BH44" s="519"/>
      <c r="BI44" s="519"/>
      <c r="BJ44" s="519"/>
    </row>
    <row r="45" spans="1:74" s="459" customFormat="1" ht="12" customHeight="1" x14ac:dyDescent="0.2">
      <c r="A45" s="460"/>
      <c r="B45" s="833" t="s">
        <v>367</v>
      </c>
      <c r="C45" s="789"/>
      <c r="D45" s="789"/>
      <c r="E45" s="789"/>
      <c r="F45" s="789"/>
      <c r="G45" s="789"/>
      <c r="H45" s="789"/>
      <c r="I45" s="789"/>
      <c r="J45" s="789"/>
      <c r="K45" s="789"/>
      <c r="L45" s="789"/>
      <c r="M45" s="789"/>
      <c r="N45" s="789"/>
      <c r="O45" s="789"/>
      <c r="P45" s="789"/>
      <c r="Q45" s="785"/>
      <c r="AY45" s="519"/>
      <c r="AZ45" s="519"/>
      <c r="BA45" s="519"/>
      <c r="BB45" s="519"/>
      <c r="BC45" s="519"/>
      <c r="BD45" s="684"/>
      <c r="BE45" s="684"/>
      <c r="BF45" s="684"/>
      <c r="BG45" s="519"/>
      <c r="BH45" s="519"/>
      <c r="BI45" s="519"/>
      <c r="BJ45" s="519"/>
    </row>
    <row r="46" spans="1:74" s="459" customFormat="1" ht="12" customHeight="1" x14ac:dyDescent="0.2">
      <c r="A46" s="460"/>
      <c r="B46" s="833" t="s">
        <v>1080</v>
      </c>
      <c r="C46" s="785"/>
      <c r="D46" s="785"/>
      <c r="E46" s="785"/>
      <c r="F46" s="785"/>
      <c r="G46" s="785"/>
      <c r="H46" s="785"/>
      <c r="I46" s="785"/>
      <c r="J46" s="785"/>
      <c r="K46" s="785"/>
      <c r="L46" s="785"/>
      <c r="M46" s="785"/>
      <c r="N46" s="785"/>
      <c r="O46" s="785"/>
      <c r="P46" s="785"/>
      <c r="Q46" s="785"/>
      <c r="AY46" s="519"/>
      <c r="AZ46" s="519"/>
      <c r="BA46" s="519"/>
      <c r="BB46" s="519"/>
      <c r="BC46" s="519"/>
      <c r="BD46" s="684"/>
      <c r="BE46" s="684"/>
      <c r="BF46" s="684"/>
      <c r="BG46" s="519"/>
      <c r="BH46" s="519"/>
      <c r="BI46" s="519"/>
      <c r="BJ46" s="519"/>
    </row>
    <row r="47" spans="1:74" s="459" customFormat="1" ht="12" customHeight="1" x14ac:dyDescent="0.2">
      <c r="A47" s="458"/>
      <c r="B47" s="788" t="s">
        <v>1036</v>
      </c>
      <c r="C47" s="789"/>
      <c r="D47" s="789"/>
      <c r="E47" s="789"/>
      <c r="F47" s="789"/>
      <c r="G47" s="789"/>
      <c r="H47" s="789"/>
      <c r="I47" s="789"/>
      <c r="J47" s="789"/>
      <c r="K47" s="789"/>
      <c r="L47" s="789"/>
      <c r="M47" s="789"/>
      <c r="N47" s="789"/>
      <c r="O47" s="789"/>
      <c r="P47" s="789"/>
      <c r="Q47" s="785"/>
      <c r="AY47" s="519"/>
      <c r="AZ47" s="519"/>
      <c r="BA47" s="519"/>
      <c r="BB47" s="519"/>
      <c r="BC47" s="519"/>
      <c r="BD47" s="684"/>
      <c r="BE47" s="684"/>
      <c r="BF47" s="684"/>
      <c r="BG47" s="519"/>
      <c r="BH47" s="519"/>
      <c r="BI47" s="519"/>
      <c r="BJ47" s="519"/>
    </row>
    <row r="48" spans="1:74" s="459" customFormat="1" ht="22.35" customHeight="1" x14ac:dyDescent="0.2">
      <c r="A48" s="458"/>
      <c r="B48" s="788" t="s">
        <v>1081</v>
      </c>
      <c r="C48" s="789"/>
      <c r="D48" s="789"/>
      <c r="E48" s="789"/>
      <c r="F48" s="789"/>
      <c r="G48" s="789"/>
      <c r="H48" s="789"/>
      <c r="I48" s="789"/>
      <c r="J48" s="789"/>
      <c r="K48" s="789"/>
      <c r="L48" s="789"/>
      <c r="M48" s="789"/>
      <c r="N48" s="789"/>
      <c r="O48" s="789"/>
      <c r="P48" s="789"/>
      <c r="Q48" s="785"/>
      <c r="AY48" s="519"/>
      <c r="AZ48" s="519"/>
      <c r="BA48" s="519"/>
      <c r="BB48" s="519"/>
      <c r="BC48" s="519"/>
      <c r="BD48" s="684"/>
      <c r="BE48" s="684"/>
      <c r="BF48" s="684"/>
      <c r="BG48" s="519"/>
      <c r="BH48" s="519"/>
      <c r="BI48" s="519"/>
      <c r="BJ48" s="519"/>
    </row>
    <row r="49" spans="1:74" s="459" customFormat="1" ht="12" customHeight="1" x14ac:dyDescent="0.2">
      <c r="A49" s="458"/>
      <c r="B49" s="783" t="s">
        <v>1040</v>
      </c>
      <c r="C49" s="784"/>
      <c r="D49" s="784"/>
      <c r="E49" s="784"/>
      <c r="F49" s="784"/>
      <c r="G49" s="784"/>
      <c r="H49" s="784"/>
      <c r="I49" s="784"/>
      <c r="J49" s="784"/>
      <c r="K49" s="784"/>
      <c r="L49" s="784"/>
      <c r="M49" s="784"/>
      <c r="N49" s="784"/>
      <c r="O49" s="784"/>
      <c r="P49" s="784"/>
      <c r="Q49" s="785"/>
      <c r="AY49" s="519"/>
      <c r="AZ49" s="519"/>
      <c r="BA49" s="519"/>
      <c r="BB49" s="519"/>
      <c r="BC49" s="519"/>
      <c r="BD49" s="684"/>
      <c r="BE49" s="684"/>
      <c r="BF49" s="684"/>
      <c r="BG49" s="519"/>
      <c r="BH49" s="519"/>
      <c r="BI49" s="519"/>
      <c r="BJ49" s="519"/>
    </row>
    <row r="50" spans="1:74" s="461" customFormat="1" ht="12" customHeight="1" x14ac:dyDescent="0.2">
      <c r="A50" s="436"/>
      <c r="B50" s="805" t="s">
        <v>1138</v>
      </c>
      <c r="C50" s="785"/>
      <c r="D50" s="785"/>
      <c r="E50" s="785"/>
      <c r="F50" s="785"/>
      <c r="G50" s="785"/>
      <c r="H50" s="785"/>
      <c r="I50" s="785"/>
      <c r="J50" s="785"/>
      <c r="K50" s="785"/>
      <c r="L50" s="785"/>
      <c r="M50" s="785"/>
      <c r="N50" s="785"/>
      <c r="O50" s="785"/>
      <c r="P50" s="785"/>
      <c r="Q50" s="785"/>
      <c r="AY50" s="513"/>
      <c r="AZ50" s="513"/>
      <c r="BA50" s="513"/>
      <c r="BB50" s="513"/>
      <c r="BC50" s="513"/>
      <c r="BD50" s="685"/>
      <c r="BE50" s="685"/>
      <c r="BF50" s="685"/>
      <c r="BG50" s="513"/>
      <c r="BH50" s="513"/>
      <c r="BI50" s="513"/>
      <c r="BJ50" s="513"/>
    </row>
    <row r="51" spans="1:74" x14ac:dyDescent="0.2">
      <c r="BK51" s="380"/>
      <c r="BL51" s="380"/>
      <c r="BM51" s="380"/>
      <c r="BN51" s="380"/>
      <c r="BO51" s="380"/>
      <c r="BP51" s="380"/>
      <c r="BQ51" s="380"/>
      <c r="BR51" s="380"/>
      <c r="BS51" s="380"/>
      <c r="BT51" s="380"/>
      <c r="BU51" s="380"/>
      <c r="BV51" s="380"/>
    </row>
    <row r="52" spans="1:74" x14ac:dyDescent="0.2">
      <c r="BK52" s="380"/>
      <c r="BL52" s="380"/>
      <c r="BM52" s="380"/>
      <c r="BN52" s="380"/>
      <c r="BO52" s="380"/>
      <c r="BP52" s="380"/>
      <c r="BQ52" s="380"/>
      <c r="BR52" s="380"/>
      <c r="BS52" s="380"/>
      <c r="BT52" s="380"/>
      <c r="BU52" s="380"/>
      <c r="BV52" s="380"/>
    </row>
    <row r="53" spans="1:74" x14ac:dyDescent="0.2">
      <c r="BK53" s="380"/>
      <c r="BL53" s="380"/>
      <c r="BM53" s="380"/>
      <c r="BN53" s="380"/>
      <c r="BO53" s="380"/>
      <c r="BP53" s="380"/>
      <c r="BQ53" s="380"/>
      <c r="BR53" s="380"/>
      <c r="BS53" s="380"/>
      <c r="BT53" s="380"/>
      <c r="BU53" s="380"/>
      <c r="BV53" s="380"/>
    </row>
    <row r="54" spans="1:74" x14ac:dyDescent="0.2">
      <c r="BK54" s="380"/>
      <c r="BL54" s="380"/>
      <c r="BM54" s="380"/>
      <c r="BN54" s="380"/>
      <c r="BO54" s="380"/>
      <c r="BP54" s="380"/>
      <c r="BQ54" s="380"/>
      <c r="BR54" s="380"/>
      <c r="BS54" s="380"/>
      <c r="BT54" s="380"/>
      <c r="BU54" s="380"/>
      <c r="BV54" s="380"/>
    </row>
    <row r="55" spans="1:74" x14ac:dyDescent="0.2">
      <c r="BK55" s="380"/>
      <c r="BL55" s="380"/>
      <c r="BM55" s="380"/>
      <c r="BN55" s="380"/>
      <c r="BO55" s="380"/>
      <c r="BP55" s="380"/>
      <c r="BQ55" s="380"/>
      <c r="BR55" s="380"/>
      <c r="BS55" s="380"/>
      <c r="BT55" s="380"/>
      <c r="BU55" s="380"/>
      <c r="BV55" s="380"/>
    </row>
    <row r="56" spans="1:74" x14ac:dyDescent="0.2">
      <c r="BK56" s="380"/>
      <c r="BL56" s="380"/>
      <c r="BM56" s="380"/>
      <c r="BN56" s="380"/>
      <c r="BO56" s="380"/>
      <c r="BP56" s="380"/>
      <c r="BQ56" s="380"/>
      <c r="BR56" s="380"/>
      <c r="BS56" s="380"/>
      <c r="BT56" s="380"/>
      <c r="BU56" s="380"/>
      <c r="BV56" s="380"/>
    </row>
    <row r="57" spans="1:74" x14ac:dyDescent="0.2">
      <c r="BK57" s="380"/>
      <c r="BL57" s="380"/>
      <c r="BM57" s="380"/>
      <c r="BN57" s="380"/>
      <c r="BO57" s="380"/>
      <c r="BP57" s="380"/>
      <c r="BQ57" s="380"/>
      <c r="BR57" s="380"/>
      <c r="BS57" s="380"/>
      <c r="BT57" s="380"/>
      <c r="BU57" s="380"/>
      <c r="BV57" s="380"/>
    </row>
    <row r="58" spans="1:74" x14ac:dyDescent="0.2">
      <c r="BK58" s="380"/>
      <c r="BL58" s="380"/>
      <c r="BM58" s="380"/>
      <c r="BN58" s="380"/>
      <c r="BO58" s="380"/>
      <c r="BP58" s="380"/>
      <c r="BQ58" s="380"/>
      <c r="BR58" s="380"/>
      <c r="BS58" s="380"/>
      <c r="BT58" s="380"/>
      <c r="BU58" s="380"/>
      <c r="BV58" s="380"/>
    </row>
    <row r="59" spans="1:74" x14ac:dyDescent="0.2">
      <c r="BK59" s="380"/>
      <c r="BL59" s="380"/>
      <c r="BM59" s="380"/>
      <c r="BN59" s="380"/>
      <c r="BO59" s="380"/>
      <c r="BP59" s="380"/>
      <c r="BQ59" s="380"/>
      <c r="BR59" s="380"/>
      <c r="BS59" s="380"/>
      <c r="BT59" s="380"/>
      <c r="BU59" s="380"/>
      <c r="BV59" s="380"/>
    </row>
    <row r="60" spans="1:74" x14ac:dyDescent="0.2">
      <c r="BK60" s="380"/>
      <c r="BL60" s="380"/>
      <c r="BM60" s="380"/>
      <c r="BN60" s="380"/>
      <c r="BO60" s="380"/>
      <c r="BP60" s="380"/>
      <c r="BQ60" s="380"/>
      <c r="BR60" s="380"/>
      <c r="BS60" s="380"/>
      <c r="BT60" s="380"/>
      <c r="BU60" s="380"/>
      <c r="BV60" s="380"/>
    </row>
    <row r="61" spans="1:74" x14ac:dyDescent="0.2">
      <c r="BK61" s="380"/>
      <c r="BL61" s="380"/>
      <c r="BM61" s="380"/>
      <c r="BN61" s="380"/>
      <c r="BO61" s="380"/>
      <c r="BP61" s="380"/>
      <c r="BQ61" s="380"/>
      <c r="BR61" s="380"/>
      <c r="BS61" s="380"/>
      <c r="BT61" s="380"/>
      <c r="BU61" s="380"/>
      <c r="BV61" s="380"/>
    </row>
    <row r="62" spans="1:74" x14ac:dyDescent="0.2">
      <c r="BK62" s="380"/>
      <c r="BL62" s="380"/>
      <c r="BM62" s="380"/>
      <c r="BN62" s="380"/>
      <c r="BO62" s="380"/>
      <c r="BP62" s="380"/>
      <c r="BQ62" s="380"/>
      <c r="BR62" s="380"/>
      <c r="BS62" s="380"/>
      <c r="BT62" s="380"/>
      <c r="BU62" s="380"/>
      <c r="BV62" s="380"/>
    </row>
    <row r="63" spans="1:74" x14ac:dyDescent="0.2">
      <c r="BK63" s="380"/>
      <c r="BL63" s="380"/>
      <c r="BM63" s="380"/>
      <c r="BN63" s="380"/>
      <c r="BO63" s="380"/>
      <c r="BP63" s="380"/>
      <c r="BQ63" s="380"/>
      <c r="BR63" s="380"/>
      <c r="BS63" s="380"/>
      <c r="BT63" s="380"/>
      <c r="BU63" s="380"/>
      <c r="BV63" s="380"/>
    </row>
    <row r="64" spans="1:74" x14ac:dyDescent="0.2">
      <c r="BK64" s="380"/>
      <c r="BL64" s="380"/>
      <c r="BM64" s="380"/>
      <c r="BN64" s="380"/>
      <c r="BO64" s="380"/>
      <c r="BP64" s="380"/>
      <c r="BQ64" s="380"/>
      <c r="BR64" s="380"/>
      <c r="BS64" s="380"/>
      <c r="BT64" s="380"/>
      <c r="BU64" s="380"/>
      <c r="BV64" s="380"/>
    </row>
    <row r="65" spans="63:74" x14ac:dyDescent="0.2">
      <c r="BK65" s="380"/>
      <c r="BL65" s="380"/>
      <c r="BM65" s="380"/>
      <c r="BN65" s="380"/>
      <c r="BO65" s="380"/>
      <c r="BP65" s="380"/>
      <c r="BQ65" s="380"/>
      <c r="BR65" s="380"/>
      <c r="BS65" s="380"/>
      <c r="BT65" s="380"/>
      <c r="BU65" s="380"/>
      <c r="BV65" s="380"/>
    </row>
    <row r="66" spans="63:74" x14ac:dyDescent="0.2">
      <c r="BK66" s="380"/>
      <c r="BL66" s="380"/>
      <c r="BM66" s="380"/>
      <c r="BN66" s="380"/>
      <c r="BO66" s="380"/>
      <c r="BP66" s="380"/>
      <c r="BQ66" s="380"/>
      <c r="BR66" s="380"/>
      <c r="BS66" s="380"/>
      <c r="BT66" s="380"/>
      <c r="BU66" s="380"/>
      <c r="BV66" s="380"/>
    </row>
    <row r="67" spans="63:74" x14ac:dyDescent="0.2">
      <c r="BK67" s="380"/>
      <c r="BL67" s="380"/>
      <c r="BM67" s="380"/>
      <c r="BN67" s="380"/>
      <c r="BO67" s="380"/>
      <c r="BP67" s="380"/>
      <c r="BQ67" s="380"/>
      <c r="BR67" s="380"/>
      <c r="BS67" s="380"/>
      <c r="BT67" s="380"/>
      <c r="BU67" s="380"/>
      <c r="BV67" s="380"/>
    </row>
    <row r="68" spans="63:74" x14ac:dyDescent="0.2">
      <c r="BK68" s="380"/>
      <c r="BL68" s="380"/>
      <c r="BM68" s="380"/>
      <c r="BN68" s="380"/>
      <c r="BO68" s="380"/>
      <c r="BP68" s="380"/>
      <c r="BQ68" s="380"/>
      <c r="BR68" s="380"/>
      <c r="BS68" s="380"/>
      <c r="BT68" s="380"/>
      <c r="BU68" s="380"/>
      <c r="BV68" s="380"/>
    </row>
    <row r="69" spans="63:74" x14ac:dyDescent="0.2">
      <c r="BK69" s="380"/>
      <c r="BL69" s="380"/>
      <c r="BM69" s="380"/>
      <c r="BN69" s="380"/>
      <c r="BO69" s="380"/>
      <c r="BP69" s="380"/>
      <c r="BQ69" s="380"/>
      <c r="BR69" s="380"/>
      <c r="BS69" s="380"/>
      <c r="BT69" s="380"/>
      <c r="BU69" s="380"/>
      <c r="BV69" s="380"/>
    </row>
    <row r="70" spans="63:74" x14ac:dyDescent="0.2">
      <c r="BK70" s="380"/>
      <c r="BL70" s="380"/>
      <c r="BM70" s="380"/>
      <c r="BN70" s="380"/>
      <c r="BO70" s="380"/>
      <c r="BP70" s="380"/>
      <c r="BQ70" s="380"/>
      <c r="BR70" s="380"/>
      <c r="BS70" s="380"/>
      <c r="BT70" s="380"/>
      <c r="BU70" s="380"/>
      <c r="BV70" s="380"/>
    </row>
    <row r="71" spans="63:74" x14ac:dyDescent="0.2">
      <c r="BK71" s="380"/>
      <c r="BL71" s="380"/>
      <c r="BM71" s="380"/>
      <c r="BN71" s="380"/>
      <c r="BO71" s="380"/>
      <c r="BP71" s="380"/>
      <c r="BQ71" s="380"/>
      <c r="BR71" s="380"/>
      <c r="BS71" s="380"/>
      <c r="BT71" s="380"/>
      <c r="BU71" s="380"/>
      <c r="BV71" s="380"/>
    </row>
    <row r="72" spans="63:74" x14ac:dyDescent="0.2">
      <c r="BK72" s="380"/>
      <c r="BL72" s="380"/>
      <c r="BM72" s="380"/>
      <c r="BN72" s="380"/>
      <c r="BO72" s="380"/>
      <c r="BP72" s="380"/>
      <c r="BQ72" s="380"/>
      <c r="BR72" s="380"/>
      <c r="BS72" s="380"/>
      <c r="BT72" s="380"/>
      <c r="BU72" s="380"/>
      <c r="BV72" s="380"/>
    </row>
    <row r="73" spans="63:74" x14ac:dyDescent="0.2">
      <c r="BK73" s="380"/>
      <c r="BL73" s="380"/>
      <c r="BM73" s="380"/>
      <c r="BN73" s="380"/>
      <c r="BO73" s="380"/>
      <c r="BP73" s="380"/>
      <c r="BQ73" s="380"/>
      <c r="BR73" s="380"/>
      <c r="BS73" s="380"/>
      <c r="BT73" s="380"/>
      <c r="BU73" s="380"/>
      <c r="BV73" s="380"/>
    </row>
    <row r="74" spans="63:74" x14ac:dyDescent="0.2">
      <c r="BK74" s="380"/>
      <c r="BL74" s="380"/>
      <c r="BM74" s="380"/>
      <c r="BN74" s="380"/>
      <c r="BO74" s="380"/>
      <c r="BP74" s="380"/>
      <c r="BQ74" s="380"/>
      <c r="BR74" s="380"/>
      <c r="BS74" s="380"/>
      <c r="BT74" s="380"/>
      <c r="BU74" s="380"/>
      <c r="BV74" s="380"/>
    </row>
    <row r="75" spans="63:74" x14ac:dyDescent="0.2">
      <c r="BK75" s="380"/>
      <c r="BL75" s="380"/>
      <c r="BM75" s="380"/>
      <c r="BN75" s="380"/>
      <c r="BO75" s="380"/>
      <c r="BP75" s="380"/>
      <c r="BQ75" s="380"/>
      <c r="BR75" s="380"/>
      <c r="BS75" s="380"/>
      <c r="BT75" s="380"/>
      <c r="BU75" s="380"/>
      <c r="BV75" s="380"/>
    </row>
    <row r="76" spans="63:74" x14ac:dyDescent="0.2">
      <c r="BK76" s="380"/>
      <c r="BL76" s="380"/>
      <c r="BM76" s="380"/>
      <c r="BN76" s="380"/>
      <c r="BO76" s="380"/>
      <c r="BP76" s="380"/>
      <c r="BQ76" s="380"/>
      <c r="BR76" s="380"/>
      <c r="BS76" s="380"/>
      <c r="BT76" s="380"/>
      <c r="BU76" s="380"/>
      <c r="BV76" s="380"/>
    </row>
    <row r="77" spans="63:74" x14ac:dyDescent="0.2">
      <c r="BK77" s="380"/>
      <c r="BL77" s="380"/>
      <c r="BM77" s="380"/>
      <c r="BN77" s="380"/>
      <c r="BO77" s="380"/>
      <c r="BP77" s="380"/>
      <c r="BQ77" s="380"/>
      <c r="BR77" s="380"/>
      <c r="BS77" s="380"/>
      <c r="BT77" s="380"/>
      <c r="BU77" s="380"/>
      <c r="BV77" s="380"/>
    </row>
    <row r="78" spans="63:74" x14ac:dyDescent="0.2">
      <c r="BK78" s="380"/>
      <c r="BL78" s="380"/>
      <c r="BM78" s="380"/>
      <c r="BN78" s="380"/>
      <c r="BO78" s="380"/>
      <c r="BP78" s="380"/>
      <c r="BQ78" s="380"/>
      <c r="BR78" s="380"/>
      <c r="BS78" s="380"/>
      <c r="BT78" s="380"/>
      <c r="BU78" s="380"/>
      <c r="BV78" s="380"/>
    </row>
    <row r="79" spans="63:74" x14ac:dyDescent="0.2">
      <c r="BK79" s="380"/>
      <c r="BL79" s="380"/>
      <c r="BM79" s="380"/>
      <c r="BN79" s="380"/>
      <c r="BO79" s="380"/>
      <c r="BP79" s="380"/>
      <c r="BQ79" s="380"/>
      <c r="BR79" s="380"/>
      <c r="BS79" s="380"/>
      <c r="BT79" s="380"/>
      <c r="BU79" s="380"/>
      <c r="BV79" s="380"/>
    </row>
    <row r="80" spans="63:74" x14ac:dyDescent="0.2">
      <c r="BK80" s="380"/>
      <c r="BL80" s="380"/>
      <c r="BM80" s="380"/>
      <c r="BN80" s="380"/>
      <c r="BO80" s="380"/>
      <c r="BP80" s="380"/>
      <c r="BQ80" s="380"/>
      <c r="BR80" s="380"/>
      <c r="BS80" s="380"/>
      <c r="BT80" s="380"/>
      <c r="BU80" s="380"/>
      <c r="BV80" s="380"/>
    </row>
    <row r="81" spans="63:74" x14ac:dyDescent="0.2">
      <c r="BK81" s="380"/>
      <c r="BL81" s="380"/>
      <c r="BM81" s="380"/>
      <c r="BN81" s="380"/>
      <c r="BO81" s="380"/>
      <c r="BP81" s="380"/>
      <c r="BQ81" s="380"/>
      <c r="BR81" s="380"/>
      <c r="BS81" s="380"/>
      <c r="BT81" s="380"/>
      <c r="BU81" s="380"/>
      <c r="BV81" s="380"/>
    </row>
    <row r="82" spans="63:74" x14ac:dyDescent="0.2">
      <c r="BK82" s="380"/>
      <c r="BL82" s="380"/>
      <c r="BM82" s="380"/>
      <c r="BN82" s="380"/>
      <c r="BO82" s="380"/>
      <c r="BP82" s="380"/>
      <c r="BQ82" s="380"/>
      <c r="BR82" s="380"/>
      <c r="BS82" s="380"/>
      <c r="BT82" s="380"/>
      <c r="BU82" s="380"/>
      <c r="BV82" s="380"/>
    </row>
    <row r="83" spans="63:74" x14ac:dyDescent="0.2">
      <c r="BK83" s="380"/>
      <c r="BL83" s="380"/>
      <c r="BM83" s="380"/>
      <c r="BN83" s="380"/>
      <c r="BO83" s="380"/>
      <c r="BP83" s="380"/>
      <c r="BQ83" s="380"/>
      <c r="BR83" s="380"/>
      <c r="BS83" s="380"/>
      <c r="BT83" s="380"/>
      <c r="BU83" s="380"/>
      <c r="BV83" s="380"/>
    </row>
    <row r="84" spans="63:74" x14ac:dyDescent="0.2">
      <c r="BK84" s="380"/>
      <c r="BL84" s="380"/>
      <c r="BM84" s="380"/>
      <c r="BN84" s="380"/>
      <c r="BO84" s="380"/>
      <c r="BP84" s="380"/>
      <c r="BQ84" s="380"/>
      <c r="BR84" s="380"/>
      <c r="BS84" s="380"/>
      <c r="BT84" s="380"/>
      <c r="BU84" s="380"/>
      <c r="BV84" s="380"/>
    </row>
    <row r="85" spans="63:74" x14ac:dyDescent="0.2">
      <c r="BK85" s="380"/>
      <c r="BL85" s="380"/>
      <c r="BM85" s="380"/>
      <c r="BN85" s="380"/>
      <c r="BO85" s="380"/>
      <c r="BP85" s="380"/>
      <c r="BQ85" s="380"/>
      <c r="BR85" s="380"/>
      <c r="BS85" s="380"/>
      <c r="BT85" s="380"/>
      <c r="BU85" s="380"/>
      <c r="BV85" s="380"/>
    </row>
    <row r="86" spans="63:74" x14ac:dyDescent="0.2">
      <c r="BK86" s="380"/>
      <c r="BL86" s="380"/>
      <c r="BM86" s="380"/>
      <c r="BN86" s="380"/>
      <c r="BO86" s="380"/>
      <c r="BP86" s="380"/>
      <c r="BQ86" s="380"/>
      <c r="BR86" s="380"/>
      <c r="BS86" s="380"/>
      <c r="BT86" s="380"/>
      <c r="BU86" s="380"/>
      <c r="BV86" s="380"/>
    </row>
    <row r="87" spans="63:74" x14ac:dyDescent="0.2">
      <c r="BK87" s="380"/>
      <c r="BL87" s="380"/>
      <c r="BM87" s="380"/>
      <c r="BN87" s="380"/>
      <c r="BO87" s="380"/>
      <c r="BP87" s="380"/>
      <c r="BQ87" s="380"/>
      <c r="BR87" s="380"/>
      <c r="BS87" s="380"/>
      <c r="BT87" s="380"/>
      <c r="BU87" s="380"/>
      <c r="BV87" s="380"/>
    </row>
    <row r="88" spans="63:74" x14ac:dyDescent="0.2">
      <c r="BK88" s="380"/>
      <c r="BL88" s="380"/>
      <c r="BM88" s="380"/>
      <c r="BN88" s="380"/>
      <c r="BO88" s="380"/>
      <c r="BP88" s="380"/>
      <c r="BQ88" s="380"/>
      <c r="BR88" s="380"/>
      <c r="BS88" s="380"/>
      <c r="BT88" s="380"/>
      <c r="BU88" s="380"/>
      <c r="BV88" s="380"/>
    </row>
    <row r="89" spans="63:74" x14ac:dyDescent="0.2">
      <c r="BK89" s="380"/>
      <c r="BL89" s="380"/>
      <c r="BM89" s="380"/>
      <c r="BN89" s="380"/>
      <c r="BO89" s="380"/>
      <c r="BP89" s="380"/>
      <c r="BQ89" s="380"/>
      <c r="BR89" s="380"/>
      <c r="BS89" s="380"/>
      <c r="BT89" s="380"/>
      <c r="BU89" s="380"/>
      <c r="BV89" s="380"/>
    </row>
    <row r="90" spans="63:74" x14ac:dyDescent="0.2">
      <c r="BK90" s="380"/>
      <c r="BL90" s="380"/>
      <c r="BM90" s="380"/>
      <c r="BN90" s="380"/>
      <c r="BO90" s="380"/>
      <c r="BP90" s="380"/>
      <c r="BQ90" s="380"/>
      <c r="BR90" s="380"/>
      <c r="BS90" s="380"/>
      <c r="BT90" s="380"/>
      <c r="BU90" s="380"/>
      <c r="BV90" s="380"/>
    </row>
    <row r="91" spans="63:74" x14ac:dyDescent="0.2">
      <c r="BK91" s="380"/>
      <c r="BL91" s="380"/>
      <c r="BM91" s="380"/>
      <c r="BN91" s="380"/>
      <c r="BO91" s="380"/>
      <c r="BP91" s="380"/>
      <c r="BQ91" s="380"/>
      <c r="BR91" s="380"/>
      <c r="BS91" s="380"/>
      <c r="BT91" s="380"/>
      <c r="BU91" s="380"/>
      <c r="BV91" s="380"/>
    </row>
    <row r="92" spans="63:74" x14ac:dyDescent="0.2">
      <c r="BK92" s="380"/>
      <c r="BL92" s="380"/>
      <c r="BM92" s="380"/>
      <c r="BN92" s="380"/>
      <c r="BO92" s="380"/>
      <c r="BP92" s="380"/>
      <c r="BQ92" s="380"/>
      <c r="BR92" s="380"/>
      <c r="BS92" s="380"/>
      <c r="BT92" s="380"/>
      <c r="BU92" s="380"/>
      <c r="BV92" s="380"/>
    </row>
    <row r="93" spans="63:74" x14ac:dyDescent="0.2">
      <c r="BK93" s="380"/>
      <c r="BL93" s="380"/>
      <c r="BM93" s="380"/>
      <c r="BN93" s="380"/>
      <c r="BO93" s="380"/>
      <c r="BP93" s="380"/>
      <c r="BQ93" s="380"/>
      <c r="BR93" s="380"/>
      <c r="BS93" s="380"/>
      <c r="BT93" s="380"/>
      <c r="BU93" s="380"/>
      <c r="BV93" s="380"/>
    </row>
    <row r="94" spans="63:74" x14ac:dyDescent="0.2">
      <c r="BK94" s="380"/>
      <c r="BL94" s="380"/>
      <c r="BM94" s="380"/>
      <c r="BN94" s="380"/>
      <c r="BO94" s="380"/>
      <c r="BP94" s="380"/>
      <c r="BQ94" s="380"/>
      <c r="BR94" s="380"/>
      <c r="BS94" s="380"/>
      <c r="BT94" s="380"/>
      <c r="BU94" s="380"/>
      <c r="BV94" s="380"/>
    </row>
    <row r="95" spans="63:74" x14ac:dyDescent="0.2">
      <c r="BK95" s="380"/>
      <c r="BL95" s="380"/>
      <c r="BM95" s="380"/>
      <c r="BN95" s="380"/>
      <c r="BO95" s="380"/>
      <c r="BP95" s="380"/>
      <c r="BQ95" s="380"/>
      <c r="BR95" s="380"/>
      <c r="BS95" s="380"/>
      <c r="BT95" s="380"/>
      <c r="BU95" s="380"/>
      <c r="BV95" s="380"/>
    </row>
    <row r="96" spans="63:74" x14ac:dyDescent="0.2">
      <c r="BK96" s="380"/>
      <c r="BL96" s="380"/>
      <c r="BM96" s="380"/>
      <c r="BN96" s="380"/>
      <c r="BO96" s="380"/>
      <c r="BP96" s="380"/>
      <c r="BQ96" s="380"/>
      <c r="BR96" s="380"/>
      <c r="BS96" s="380"/>
      <c r="BT96" s="380"/>
      <c r="BU96" s="380"/>
      <c r="BV96" s="380"/>
    </row>
    <row r="97" spans="63:74" x14ac:dyDescent="0.2">
      <c r="BK97" s="380"/>
      <c r="BL97" s="380"/>
      <c r="BM97" s="380"/>
      <c r="BN97" s="380"/>
      <c r="BO97" s="380"/>
      <c r="BP97" s="380"/>
      <c r="BQ97" s="380"/>
      <c r="BR97" s="380"/>
      <c r="BS97" s="380"/>
      <c r="BT97" s="380"/>
      <c r="BU97" s="380"/>
      <c r="BV97" s="380"/>
    </row>
    <row r="98" spans="63:74" x14ac:dyDescent="0.2">
      <c r="BK98" s="380"/>
      <c r="BL98" s="380"/>
      <c r="BM98" s="380"/>
      <c r="BN98" s="380"/>
      <c r="BO98" s="380"/>
      <c r="BP98" s="380"/>
      <c r="BQ98" s="380"/>
      <c r="BR98" s="380"/>
      <c r="BS98" s="380"/>
      <c r="BT98" s="380"/>
      <c r="BU98" s="380"/>
      <c r="BV98" s="380"/>
    </row>
    <row r="99" spans="63:74" x14ac:dyDescent="0.2">
      <c r="BK99" s="380"/>
      <c r="BL99" s="380"/>
      <c r="BM99" s="380"/>
      <c r="BN99" s="380"/>
      <c r="BO99" s="380"/>
      <c r="BP99" s="380"/>
      <c r="BQ99" s="380"/>
      <c r="BR99" s="380"/>
      <c r="BS99" s="380"/>
      <c r="BT99" s="380"/>
      <c r="BU99" s="380"/>
      <c r="BV99" s="380"/>
    </row>
    <row r="100" spans="63:74" x14ac:dyDescent="0.2">
      <c r="BK100" s="380"/>
      <c r="BL100" s="380"/>
      <c r="BM100" s="380"/>
      <c r="BN100" s="380"/>
      <c r="BO100" s="380"/>
      <c r="BP100" s="380"/>
      <c r="BQ100" s="380"/>
      <c r="BR100" s="380"/>
      <c r="BS100" s="380"/>
      <c r="BT100" s="380"/>
      <c r="BU100" s="380"/>
      <c r="BV100" s="380"/>
    </row>
    <row r="101" spans="63:74" x14ac:dyDescent="0.2">
      <c r="BK101" s="380"/>
      <c r="BL101" s="380"/>
      <c r="BM101" s="380"/>
      <c r="BN101" s="380"/>
      <c r="BO101" s="380"/>
      <c r="BP101" s="380"/>
      <c r="BQ101" s="380"/>
      <c r="BR101" s="380"/>
      <c r="BS101" s="380"/>
      <c r="BT101" s="380"/>
      <c r="BU101" s="380"/>
      <c r="BV101" s="380"/>
    </row>
    <row r="102" spans="63:74" x14ac:dyDescent="0.2">
      <c r="BK102" s="380"/>
      <c r="BL102" s="380"/>
      <c r="BM102" s="380"/>
      <c r="BN102" s="380"/>
      <c r="BO102" s="380"/>
      <c r="BP102" s="380"/>
      <c r="BQ102" s="380"/>
      <c r="BR102" s="380"/>
      <c r="BS102" s="380"/>
      <c r="BT102" s="380"/>
      <c r="BU102" s="380"/>
      <c r="BV102" s="380"/>
    </row>
    <row r="103" spans="63:74" x14ac:dyDescent="0.2">
      <c r="BK103" s="380"/>
      <c r="BL103" s="380"/>
      <c r="BM103" s="380"/>
      <c r="BN103" s="380"/>
      <c r="BO103" s="380"/>
      <c r="BP103" s="380"/>
      <c r="BQ103" s="380"/>
      <c r="BR103" s="380"/>
      <c r="BS103" s="380"/>
      <c r="BT103" s="380"/>
      <c r="BU103" s="380"/>
      <c r="BV103" s="380"/>
    </row>
    <row r="104" spans="63:74" x14ac:dyDescent="0.2">
      <c r="BK104" s="380"/>
      <c r="BL104" s="380"/>
      <c r="BM104" s="380"/>
      <c r="BN104" s="380"/>
      <c r="BO104" s="380"/>
      <c r="BP104" s="380"/>
      <c r="BQ104" s="380"/>
      <c r="BR104" s="380"/>
      <c r="BS104" s="380"/>
      <c r="BT104" s="380"/>
      <c r="BU104" s="380"/>
      <c r="BV104" s="380"/>
    </row>
    <row r="105" spans="63:74" x14ac:dyDescent="0.2">
      <c r="BK105" s="380"/>
      <c r="BL105" s="380"/>
      <c r="BM105" s="380"/>
      <c r="BN105" s="380"/>
      <c r="BO105" s="380"/>
      <c r="BP105" s="380"/>
      <c r="BQ105" s="380"/>
      <c r="BR105" s="380"/>
      <c r="BS105" s="380"/>
      <c r="BT105" s="380"/>
      <c r="BU105" s="380"/>
      <c r="BV105" s="380"/>
    </row>
    <row r="106" spans="63:74" x14ac:dyDescent="0.2">
      <c r="BK106" s="380"/>
      <c r="BL106" s="380"/>
      <c r="BM106" s="380"/>
      <c r="BN106" s="380"/>
      <c r="BO106" s="380"/>
      <c r="BP106" s="380"/>
      <c r="BQ106" s="380"/>
      <c r="BR106" s="380"/>
      <c r="BS106" s="380"/>
      <c r="BT106" s="380"/>
      <c r="BU106" s="380"/>
      <c r="BV106" s="380"/>
    </row>
    <row r="107" spans="63:74" x14ac:dyDescent="0.2">
      <c r="BK107" s="380"/>
      <c r="BL107" s="380"/>
      <c r="BM107" s="380"/>
      <c r="BN107" s="380"/>
      <c r="BO107" s="380"/>
      <c r="BP107" s="380"/>
      <c r="BQ107" s="380"/>
      <c r="BR107" s="380"/>
      <c r="BS107" s="380"/>
      <c r="BT107" s="380"/>
      <c r="BU107" s="380"/>
      <c r="BV107" s="380"/>
    </row>
    <row r="108" spans="63:74" x14ac:dyDescent="0.2">
      <c r="BK108" s="380"/>
      <c r="BL108" s="380"/>
      <c r="BM108" s="380"/>
      <c r="BN108" s="380"/>
      <c r="BO108" s="380"/>
      <c r="BP108" s="380"/>
      <c r="BQ108" s="380"/>
      <c r="BR108" s="380"/>
      <c r="BS108" s="380"/>
      <c r="BT108" s="380"/>
      <c r="BU108" s="380"/>
      <c r="BV108" s="380"/>
    </row>
    <row r="109" spans="63:74" x14ac:dyDescent="0.2">
      <c r="BK109" s="380"/>
      <c r="BL109" s="380"/>
      <c r="BM109" s="380"/>
      <c r="BN109" s="380"/>
      <c r="BO109" s="380"/>
      <c r="BP109" s="380"/>
      <c r="BQ109" s="380"/>
      <c r="BR109" s="380"/>
      <c r="BS109" s="380"/>
      <c r="BT109" s="380"/>
      <c r="BU109" s="380"/>
      <c r="BV109" s="380"/>
    </row>
    <row r="110" spans="63:74" x14ac:dyDescent="0.2">
      <c r="BK110" s="380"/>
      <c r="BL110" s="380"/>
      <c r="BM110" s="380"/>
      <c r="BN110" s="380"/>
      <c r="BO110" s="380"/>
      <c r="BP110" s="380"/>
      <c r="BQ110" s="380"/>
      <c r="BR110" s="380"/>
      <c r="BS110" s="380"/>
      <c r="BT110" s="380"/>
      <c r="BU110" s="380"/>
      <c r="BV110" s="380"/>
    </row>
    <row r="111" spans="63:74" x14ac:dyDescent="0.2">
      <c r="BK111" s="380"/>
      <c r="BL111" s="380"/>
      <c r="BM111" s="380"/>
      <c r="BN111" s="380"/>
      <c r="BO111" s="380"/>
      <c r="BP111" s="380"/>
      <c r="BQ111" s="380"/>
      <c r="BR111" s="380"/>
      <c r="BS111" s="380"/>
      <c r="BT111" s="380"/>
      <c r="BU111" s="380"/>
      <c r="BV111" s="380"/>
    </row>
    <row r="112" spans="63:74" x14ac:dyDescent="0.2">
      <c r="BK112" s="380"/>
      <c r="BL112" s="380"/>
      <c r="BM112" s="380"/>
      <c r="BN112" s="380"/>
      <c r="BO112" s="380"/>
      <c r="BP112" s="380"/>
      <c r="BQ112" s="380"/>
      <c r="BR112" s="380"/>
      <c r="BS112" s="380"/>
      <c r="BT112" s="380"/>
      <c r="BU112" s="380"/>
      <c r="BV112" s="380"/>
    </row>
    <row r="113" spans="63:74" x14ac:dyDescent="0.2">
      <c r="BK113" s="380"/>
      <c r="BL113" s="380"/>
      <c r="BM113" s="380"/>
      <c r="BN113" s="380"/>
      <c r="BO113" s="380"/>
      <c r="BP113" s="380"/>
      <c r="BQ113" s="380"/>
      <c r="BR113" s="380"/>
      <c r="BS113" s="380"/>
      <c r="BT113" s="380"/>
      <c r="BU113" s="380"/>
      <c r="BV113" s="380"/>
    </row>
    <row r="114" spans="63:74" x14ac:dyDescent="0.2">
      <c r="BK114" s="380"/>
      <c r="BL114" s="380"/>
      <c r="BM114" s="380"/>
      <c r="BN114" s="380"/>
      <c r="BO114" s="380"/>
      <c r="BP114" s="380"/>
      <c r="BQ114" s="380"/>
      <c r="BR114" s="380"/>
      <c r="BS114" s="380"/>
      <c r="BT114" s="380"/>
      <c r="BU114" s="380"/>
      <c r="BV114" s="380"/>
    </row>
    <row r="115" spans="63:74" x14ac:dyDescent="0.2">
      <c r="BK115" s="380"/>
      <c r="BL115" s="380"/>
      <c r="BM115" s="380"/>
      <c r="BN115" s="380"/>
      <c r="BO115" s="380"/>
      <c r="BP115" s="380"/>
      <c r="BQ115" s="380"/>
      <c r="BR115" s="380"/>
      <c r="BS115" s="380"/>
      <c r="BT115" s="380"/>
      <c r="BU115" s="380"/>
      <c r="BV115" s="380"/>
    </row>
    <row r="116" spans="63:74" x14ac:dyDescent="0.2">
      <c r="BK116" s="380"/>
      <c r="BL116" s="380"/>
      <c r="BM116" s="380"/>
      <c r="BN116" s="380"/>
      <c r="BO116" s="380"/>
      <c r="BP116" s="380"/>
      <c r="BQ116" s="380"/>
      <c r="BR116" s="380"/>
      <c r="BS116" s="380"/>
      <c r="BT116" s="380"/>
      <c r="BU116" s="380"/>
      <c r="BV116" s="380"/>
    </row>
    <row r="117" spans="63:74" x14ac:dyDescent="0.2">
      <c r="BK117" s="380"/>
      <c r="BL117" s="380"/>
      <c r="BM117" s="380"/>
      <c r="BN117" s="380"/>
      <c r="BO117" s="380"/>
      <c r="BP117" s="380"/>
      <c r="BQ117" s="380"/>
      <c r="BR117" s="380"/>
      <c r="BS117" s="380"/>
      <c r="BT117" s="380"/>
      <c r="BU117" s="380"/>
      <c r="BV117" s="380"/>
    </row>
    <row r="118" spans="63:74" x14ac:dyDescent="0.2">
      <c r="BK118" s="380"/>
      <c r="BL118" s="380"/>
      <c r="BM118" s="380"/>
      <c r="BN118" s="380"/>
      <c r="BO118" s="380"/>
      <c r="BP118" s="380"/>
      <c r="BQ118" s="380"/>
      <c r="BR118" s="380"/>
      <c r="BS118" s="380"/>
      <c r="BT118" s="380"/>
      <c r="BU118" s="380"/>
      <c r="BV118" s="380"/>
    </row>
    <row r="119" spans="63:74" x14ac:dyDescent="0.2">
      <c r="BK119" s="380"/>
      <c r="BL119" s="380"/>
      <c r="BM119" s="380"/>
      <c r="BN119" s="380"/>
      <c r="BO119" s="380"/>
      <c r="BP119" s="380"/>
      <c r="BQ119" s="380"/>
      <c r="BR119" s="380"/>
      <c r="BS119" s="380"/>
      <c r="BT119" s="380"/>
      <c r="BU119" s="380"/>
      <c r="BV119" s="380"/>
    </row>
    <row r="120" spans="63:74" x14ac:dyDescent="0.2">
      <c r="BK120" s="380"/>
      <c r="BL120" s="380"/>
      <c r="BM120" s="380"/>
      <c r="BN120" s="380"/>
      <c r="BO120" s="380"/>
      <c r="BP120" s="380"/>
      <c r="BQ120" s="380"/>
      <c r="BR120" s="380"/>
      <c r="BS120" s="380"/>
      <c r="BT120" s="380"/>
      <c r="BU120" s="380"/>
      <c r="BV120" s="380"/>
    </row>
    <row r="121" spans="63:74" x14ac:dyDescent="0.2">
      <c r="BK121" s="380"/>
      <c r="BL121" s="380"/>
      <c r="BM121" s="380"/>
      <c r="BN121" s="380"/>
      <c r="BO121" s="380"/>
      <c r="BP121" s="380"/>
      <c r="BQ121" s="380"/>
      <c r="BR121" s="380"/>
      <c r="BS121" s="380"/>
      <c r="BT121" s="380"/>
      <c r="BU121" s="380"/>
      <c r="BV121" s="380"/>
    </row>
    <row r="122" spans="63:74" x14ac:dyDescent="0.2">
      <c r="BK122" s="380"/>
      <c r="BL122" s="380"/>
      <c r="BM122" s="380"/>
      <c r="BN122" s="380"/>
      <c r="BO122" s="380"/>
      <c r="BP122" s="380"/>
      <c r="BQ122" s="380"/>
      <c r="BR122" s="380"/>
      <c r="BS122" s="380"/>
      <c r="BT122" s="380"/>
      <c r="BU122" s="380"/>
      <c r="BV122" s="380"/>
    </row>
    <row r="123" spans="63:74" x14ac:dyDescent="0.2">
      <c r="BK123" s="380"/>
      <c r="BL123" s="380"/>
      <c r="BM123" s="380"/>
      <c r="BN123" s="380"/>
      <c r="BO123" s="380"/>
      <c r="BP123" s="380"/>
      <c r="BQ123" s="380"/>
      <c r="BR123" s="380"/>
      <c r="BS123" s="380"/>
      <c r="BT123" s="380"/>
      <c r="BU123" s="380"/>
      <c r="BV123" s="380"/>
    </row>
    <row r="124" spans="63:74" x14ac:dyDescent="0.2">
      <c r="BK124" s="380"/>
      <c r="BL124" s="380"/>
      <c r="BM124" s="380"/>
      <c r="BN124" s="380"/>
      <c r="BO124" s="380"/>
      <c r="BP124" s="380"/>
      <c r="BQ124" s="380"/>
      <c r="BR124" s="380"/>
      <c r="BS124" s="380"/>
      <c r="BT124" s="380"/>
      <c r="BU124" s="380"/>
      <c r="BV124" s="380"/>
    </row>
    <row r="125" spans="63:74" x14ac:dyDescent="0.2">
      <c r="BK125" s="380"/>
      <c r="BL125" s="380"/>
      <c r="BM125" s="380"/>
      <c r="BN125" s="380"/>
      <c r="BO125" s="380"/>
      <c r="BP125" s="380"/>
      <c r="BQ125" s="380"/>
      <c r="BR125" s="380"/>
      <c r="BS125" s="380"/>
      <c r="BT125" s="380"/>
      <c r="BU125" s="380"/>
      <c r="BV125" s="380"/>
    </row>
    <row r="126" spans="63:74" x14ac:dyDescent="0.2">
      <c r="BK126" s="380"/>
      <c r="BL126" s="380"/>
      <c r="BM126" s="380"/>
      <c r="BN126" s="380"/>
      <c r="BO126" s="380"/>
      <c r="BP126" s="380"/>
      <c r="BQ126" s="380"/>
      <c r="BR126" s="380"/>
      <c r="BS126" s="380"/>
      <c r="BT126" s="380"/>
      <c r="BU126" s="380"/>
      <c r="BV126" s="380"/>
    </row>
    <row r="127" spans="63:74" x14ac:dyDescent="0.2">
      <c r="BK127" s="380"/>
      <c r="BL127" s="380"/>
      <c r="BM127" s="380"/>
      <c r="BN127" s="380"/>
      <c r="BO127" s="380"/>
      <c r="BP127" s="380"/>
      <c r="BQ127" s="380"/>
      <c r="BR127" s="380"/>
      <c r="BS127" s="380"/>
      <c r="BT127" s="380"/>
      <c r="BU127" s="380"/>
      <c r="BV127" s="380"/>
    </row>
    <row r="128" spans="63:74" x14ac:dyDescent="0.2">
      <c r="BK128" s="380"/>
      <c r="BL128" s="380"/>
      <c r="BM128" s="380"/>
      <c r="BN128" s="380"/>
      <c r="BO128" s="380"/>
      <c r="BP128" s="380"/>
      <c r="BQ128" s="380"/>
      <c r="BR128" s="380"/>
      <c r="BS128" s="380"/>
      <c r="BT128" s="380"/>
      <c r="BU128" s="380"/>
      <c r="BV128" s="380"/>
    </row>
    <row r="129" spans="63:74" x14ac:dyDescent="0.2">
      <c r="BK129" s="380"/>
      <c r="BL129" s="380"/>
      <c r="BM129" s="380"/>
      <c r="BN129" s="380"/>
      <c r="BO129" s="380"/>
      <c r="BP129" s="380"/>
      <c r="BQ129" s="380"/>
      <c r="BR129" s="380"/>
      <c r="BS129" s="380"/>
      <c r="BT129" s="380"/>
      <c r="BU129" s="380"/>
      <c r="BV129" s="380"/>
    </row>
    <row r="130" spans="63:74" x14ac:dyDescent="0.2">
      <c r="BK130" s="380"/>
      <c r="BL130" s="380"/>
      <c r="BM130" s="380"/>
      <c r="BN130" s="380"/>
      <c r="BO130" s="380"/>
      <c r="BP130" s="380"/>
      <c r="BQ130" s="380"/>
      <c r="BR130" s="380"/>
      <c r="BS130" s="380"/>
      <c r="BT130" s="380"/>
      <c r="BU130" s="380"/>
      <c r="BV130" s="380"/>
    </row>
    <row r="131" spans="63:74" x14ac:dyDescent="0.2">
      <c r="BK131" s="380"/>
      <c r="BL131" s="380"/>
      <c r="BM131" s="380"/>
      <c r="BN131" s="380"/>
      <c r="BO131" s="380"/>
      <c r="BP131" s="380"/>
      <c r="BQ131" s="380"/>
      <c r="BR131" s="380"/>
      <c r="BS131" s="380"/>
      <c r="BT131" s="380"/>
      <c r="BU131" s="380"/>
      <c r="BV131" s="380"/>
    </row>
    <row r="132" spans="63:74" x14ac:dyDescent="0.2">
      <c r="BK132" s="380"/>
      <c r="BL132" s="380"/>
      <c r="BM132" s="380"/>
      <c r="BN132" s="380"/>
      <c r="BO132" s="380"/>
      <c r="BP132" s="380"/>
      <c r="BQ132" s="380"/>
      <c r="BR132" s="380"/>
      <c r="BS132" s="380"/>
      <c r="BT132" s="380"/>
      <c r="BU132" s="380"/>
      <c r="BV132" s="380"/>
    </row>
    <row r="133" spans="63:74" x14ac:dyDescent="0.2">
      <c r="BK133" s="380"/>
      <c r="BL133" s="380"/>
      <c r="BM133" s="380"/>
      <c r="BN133" s="380"/>
      <c r="BO133" s="380"/>
      <c r="BP133" s="380"/>
      <c r="BQ133" s="380"/>
      <c r="BR133" s="380"/>
      <c r="BS133" s="380"/>
      <c r="BT133" s="380"/>
      <c r="BU133" s="380"/>
      <c r="BV133" s="380"/>
    </row>
    <row r="134" spans="63:74" x14ac:dyDescent="0.2">
      <c r="BK134" s="380"/>
      <c r="BL134" s="380"/>
      <c r="BM134" s="380"/>
      <c r="BN134" s="380"/>
      <c r="BO134" s="380"/>
      <c r="BP134" s="380"/>
      <c r="BQ134" s="380"/>
      <c r="BR134" s="380"/>
      <c r="BS134" s="380"/>
      <c r="BT134" s="380"/>
      <c r="BU134" s="380"/>
      <c r="BV134" s="380"/>
    </row>
    <row r="135" spans="63:74" x14ac:dyDescent="0.2">
      <c r="BK135" s="380"/>
      <c r="BL135" s="380"/>
      <c r="BM135" s="380"/>
      <c r="BN135" s="380"/>
      <c r="BO135" s="380"/>
      <c r="BP135" s="380"/>
      <c r="BQ135" s="380"/>
      <c r="BR135" s="380"/>
      <c r="BS135" s="380"/>
      <c r="BT135" s="380"/>
      <c r="BU135" s="380"/>
      <c r="BV135" s="380"/>
    </row>
    <row r="136" spans="63:74" x14ac:dyDescent="0.2">
      <c r="BK136" s="380"/>
      <c r="BL136" s="380"/>
      <c r="BM136" s="380"/>
      <c r="BN136" s="380"/>
      <c r="BO136" s="380"/>
      <c r="BP136" s="380"/>
      <c r="BQ136" s="380"/>
      <c r="BR136" s="380"/>
      <c r="BS136" s="380"/>
      <c r="BT136" s="380"/>
      <c r="BU136" s="380"/>
      <c r="BV136" s="380"/>
    </row>
    <row r="137" spans="63:74" x14ac:dyDescent="0.2">
      <c r="BK137" s="380"/>
      <c r="BL137" s="380"/>
      <c r="BM137" s="380"/>
      <c r="BN137" s="380"/>
      <c r="BO137" s="380"/>
      <c r="BP137" s="380"/>
      <c r="BQ137" s="380"/>
      <c r="BR137" s="380"/>
      <c r="BS137" s="380"/>
      <c r="BT137" s="380"/>
      <c r="BU137" s="380"/>
      <c r="BV137" s="380"/>
    </row>
    <row r="138" spans="63:74" x14ac:dyDescent="0.2">
      <c r="BK138" s="380"/>
      <c r="BL138" s="380"/>
      <c r="BM138" s="380"/>
      <c r="BN138" s="380"/>
      <c r="BO138" s="380"/>
      <c r="BP138" s="380"/>
      <c r="BQ138" s="380"/>
      <c r="BR138" s="380"/>
      <c r="BS138" s="380"/>
      <c r="BT138" s="380"/>
      <c r="BU138" s="380"/>
      <c r="BV138" s="380"/>
    </row>
    <row r="139" spans="63:74" x14ac:dyDescent="0.2">
      <c r="BK139" s="380"/>
      <c r="BL139" s="380"/>
      <c r="BM139" s="380"/>
      <c r="BN139" s="380"/>
      <c r="BO139" s="380"/>
      <c r="BP139" s="380"/>
      <c r="BQ139" s="380"/>
      <c r="BR139" s="380"/>
      <c r="BS139" s="380"/>
      <c r="BT139" s="380"/>
      <c r="BU139" s="380"/>
      <c r="BV139" s="380"/>
    </row>
    <row r="140" spans="63:74" x14ac:dyDescent="0.2">
      <c r="BK140" s="380"/>
      <c r="BL140" s="380"/>
      <c r="BM140" s="380"/>
      <c r="BN140" s="380"/>
      <c r="BO140" s="380"/>
      <c r="BP140" s="380"/>
      <c r="BQ140" s="380"/>
      <c r="BR140" s="380"/>
      <c r="BS140" s="380"/>
      <c r="BT140" s="380"/>
      <c r="BU140" s="380"/>
      <c r="BV140" s="380"/>
    </row>
    <row r="141" spans="63:74" x14ac:dyDescent="0.2">
      <c r="BK141" s="380"/>
      <c r="BL141" s="380"/>
      <c r="BM141" s="380"/>
      <c r="BN141" s="380"/>
      <c r="BO141" s="380"/>
      <c r="BP141" s="380"/>
      <c r="BQ141" s="380"/>
      <c r="BR141" s="380"/>
      <c r="BS141" s="380"/>
      <c r="BT141" s="380"/>
      <c r="BU141" s="380"/>
      <c r="BV141" s="380"/>
    </row>
    <row r="142" spans="63:74" x14ac:dyDescent="0.2">
      <c r="BK142" s="380"/>
      <c r="BL142" s="380"/>
      <c r="BM142" s="380"/>
      <c r="BN142" s="380"/>
      <c r="BO142" s="380"/>
      <c r="BP142" s="380"/>
      <c r="BQ142" s="380"/>
      <c r="BR142" s="380"/>
      <c r="BS142" s="380"/>
      <c r="BT142" s="380"/>
      <c r="BU142" s="380"/>
      <c r="BV142" s="380"/>
    </row>
    <row r="143" spans="63:74" x14ac:dyDescent="0.2">
      <c r="BK143" s="380"/>
      <c r="BL143" s="380"/>
      <c r="BM143" s="380"/>
      <c r="BN143" s="380"/>
      <c r="BO143" s="380"/>
      <c r="BP143" s="380"/>
      <c r="BQ143" s="380"/>
      <c r="BR143" s="380"/>
      <c r="BS143" s="380"/>
      <c r="BT143" s="380"/>
      <c r="BU143" s="380"/>
      <c r="BV143" s="380"/>
    </row>
    <row r="144" spans="63:74" x14ac:dyDescent="0.2">
      <c r="BK144" s="380"/>
      <c r="BL144" s="380"/>
      <c r="BM144" s="380"/>
      <c r="BN144" s="380"/>
      <c r="BO144" s="380"/>
      <c r="BP144" s="380"/>
      <c r="BQ144" s="380"/>
      <c r="BR144" s="380"/>
      <c r="BS144" s="380"/>
      <c r="BT144" s="380"/>
      <c r="BU144" s="380"/>
      <c r="BV144" s="380"/>
    </row>
    <row r="145" spans="63:74" x14ac:dyDescent="0.2">
      <c r="BK145" s="380"/>
      <c r="BL145" s="380"/>
      <c r="BM145" s="380"/>
      <c r="BN145" s="380"/>
      <c r="BO145" s="380"/>
      <c r="BP145" s="380"/>
      <c r="BQ145" s="380"/>
      <c r="BR145" s="380"/>
      <c r="BS145" s="380"/>
      <c r="BT145" s="380"/>
      <c r="BU145" s="380"/>
      <c r="BV145" s="380"/>
    </row>
    <row r="146" spans="63:74" x14ac:dyDescent="0.2">
      <c r="BK146" s="380"/>
      <c r="BL146" s="380"/>
      <c r="BM146" s="380"/>
      <c r="BN146" s="380"/>
      <c r="BO146" s="380"/>
      <c r="BP146" s="380"/>
      <c r="BQ146" s="380"/>
      <c r="BR146" s="380"/>
      <c r="BS146" s="380"/>
      <c r="BT146" s="380"/>
      <c r="BU146" s="380"/>
      <c r="BV146" s="380"/>
    </row>
  </sheetData>
  <mergeCells count="18">
    <mergeCell ref="A1:A2"/>
    <mergeCell ref="AM3:AX3"/>
    <mergeCell ref="AY3:BJ3"/>
    <mergeCell ref="BK3:BV3"/>
    <mergeCell ref="B1:AL1"/>
    <mergeCell ref="C3:N3"/>
    <mergeCell ref="O3:Z3"/>
    <mergeCell ref="AA3:AL3"/>
    <mergeCell ref="B50:Q50"/>
    <mergeCell ref="B46:Q46"/>
    <mergeCell ref="B47:Q47"/>
    <mergeCell ref="B48:Q48"/>
    <mergeCell ref="B49:Q49"/>
    <mergeCell ref="B40:Q40"/>
    <mergeCell ref="B42:Q42"/>
    <mergeCell ref="B44:Q44"/>
    <mergeCell ref="B45:Q45"/>
    <mergeCell ref="B41:Q41"/>
  </mergeCells>
  <phoneticPr fontId="6"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AX5" activePane="bottomRight" state="frozen"/>
      <selection activeCell="BF63" sqref="BF63"/>
      <selection pane="topRight" activeCell="BF63" sqref="BF63"/>
      <selection pane="bottomLeft" activeCell="BF63" sqref="BF63"/>
      <selection pane="bottomRight" activeCell="BN51" sqref="BN51"/>
    </sheetView>
  </sheetViews>
  <sheetFormatPr defaultColWidth="9.5703125" defaultRowHeight="11.25" x14ac:dyDescent="0.2"/>
  <cols>
    <col min="1" max="1" width="11.42578125" style="112" customWidth="1"/>
    <col min="2" max="2" width="17" style="112" customWidth="1"/>
    <col min="3" max="50" width="6.5703125" style="112" customWidth="1"/>
    <col min="51" max="55" width="6.5703125" style="376" customWidth="1"/>
    <col min="56" max="58" width="6.5703125" style="686" customWidth="1"/>
    <col min="59" max="62" width="6.5703125" style="376" customWidth="1"/>
    <col min="63" max="74" width="6.5703125" style="112" customWidth="1"/>
    <col min="75" max="16384" width="9.5703125" style="112"/>
  </cols>
  <sheetData>
    <row r="1" spans="1:74" ht="15.6" customHeight="1" x14ac:dyDescent="0.2">
      <c r="A1" s="791" t="s">
        <v>990</v>
      </c>
      <c r="B1" s="842" t="s">
        <v>1006</v>
      </c>
      <c r="C1" s="843"/>
      <c r="D1" s="843"/>
      <c r="E1" s="843"/>
      <c r="F1" s="843"/>
      <c r="G1" s="843"/>
      <c r="H1" s="843"/>
      <c r="I1" s="843"/>
      <c r="J1" s="843"/>
      <c r="K1" s="843"/>
      <c r="L1" s="843"/>
      <c r="M1" s="843"/>
      <c r="N1" s="843"/>
      <c r="O1" s="843"/>
      <c r="P1" s="843"/>
      <c r="Q1" s="843"/>
      <c r="R1" s="843"/>
      <c r="S1" s="843"/>
      <c r="T1" s="843"/>
      <c r="U1" s="843"/>
      <c r="V1" s="843"/>
      <c r="W1" s="843"/>
      <c r="X1" s="843"/>
      <c r="Y1" s="843"/>
      <c r="Z1" s="843"/>
      <c r="AA1" s="843"/>
      <c r="AB1" s="843"/>
      <c r="AC1" s="843"/>
      <c r="AD1" s="843"/>
      <c r="AE1" s="843"/>
      <c r="AF1" s="843"/>
      <c r="AG1" s="843"/>
      <c r="AH1" s="843"/>
      <c r="AI1" s="843"/>
      <c r="AJ1" s="843"/>
      <c r="AK1" s="843"/>
      <c r="AL1" s="843"/>
      <c r="AM1" s="116"/>
    </row>
    <row r="2" spans="1:74" ht="13.35" customHeight="1" x14ac:dyDescent="0.2">
      <c r="A2" s="792"/>
      <c r="B2" s="541" t="str">
        <f>"U.S. Energy Information Administration  |  Short-Term Energy Outlook  - "&amp;Dates!D1</f>
        <v>U.S. Energy Information Administration  |  Short-Term Energy Outlook  - January 2019</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116"/>
    </row>
    <row r="3" spans="1:74" s="12" customFormat="1" ht="12.75" x14ac:dyDescent="0.2">
      <c r="A3" s="14"/>
      <c r="B3" s="15"/>
      <c r="C3" s="800">
        <f>Dates!D3</f>
        <v>2015</v>
      </c>
      <c r="D3" s="796"/>
      <c r="E3" s="796"/>
      <c r="F3" s="796"/>
      <c r="G3" s="796"/>
      <c r="H3" s="796"/>
      <c r="I3" s="796"/>
      <c r="J3" s="796"/>
      <c r="K3" s="796"/>
      <c r="L3" s="796"/>
      <c r="M3" s="796"/>
      <c r="N3" s="797"/>
      <c r="O3" s="800">
        <f>C3+1</f>
        <v>2016</v>
      </c>
      <c r="P3" s="801"/>
      <c r="Q3" s="801"/>
      <c r="R3" s="801"/>
      <c r="S3" s="801"/>
      <c r="T3" s="801"/>
      <c r="U3" s="801"/>
      <c r="V3" s="801"/>
      <c r="W3" s="801"/>
      <c r="X3" s="796"/>
      <c r="Y3" s="796"/>
      <c r="Z3" s="797"/>
      <c r="AA3" s="793">
        <f>O3+1</f>
        <v>2017</v>
      </c>
      <c r="AB3" s="796"/>
      <c r="AC3" s="796"/>
      <c r="AD3" s="796"/>
      <c r="AE3" s="796"/>
      <c r="AF3" s="796"/>
      <c r="AG3" s="796"/>
      <c r="AH3" s="796"/>
      <c r="AI3" s="796"/>
      <c r="AJ3" s="796"/>
      <c r="AK3" s="796"/>
      <c r="AL3" s="797"/>
      <c r="AM3" s="793">
        <f>AA3+1</f>
        <v>2018</v>
      </c>
      <c r="AN3" s="796"/>
      <c r="AO3" s="796"/>
      <c r="AP3" s="796"/>
      <c r="AQ3" s="796"/>
      <c r="AR3" s="796"/>
      <c r="AS3" s="796"/>
      <c r="AT3" s="796"/>
      <c r="AU3" s="796"/>
      <c r="AV3" s="796"/>
      <c r="AW3" s="796"/>
      <c r="AX3" s="797"/>
      <c r="AY3" s="793">
        <f>AM3+1</f>
        <v>2019</v>
      </c>
      <c r="AZ3" s="794"/>
      <c r="BA3" s="794"/>
      <c r="BB3" s="794"/>
      <c r="BC3" s="794"/>
      <c r="BD3" s="794"/>
      <c r="BE3" s="794"/>
      <c r="BF3" s="794"/>
      <c r="BG3" s="794"/>
      <c r="BH3" s="794"/>
      <c r="BI3" s="794"/>
      <c r="BJ3" s="795"/>
      <c r="BK3" s="793">
        <f>AY3+1</f>
        <v>2020</v>
      </c>
      <c r="BL3" s="796"/>
      <c r="BM3" s="796"/>
      <c r="BN3" s="796"/>
      <c r="BO3" s="796"/>
      <c r="BP3" s="796"/>
      <c r="BQ3" s="796"/>
      <c r="BR3" s="796"/>
      <c r="BS3" s="796"/>
      <c r="BT3" s="796"/>
      <c r="BU3" s="796"/>
      <c r="BV3" s="797"/>
    </row>
    <row r="4" spans="1:74" s="12" customFormat="1" x14ac:dyDescent="0.2">
      <c r="A4" s="16"/>
      <c r="B4" s="17"/>
      <c r="C4" s="18" t="s">
        <v>603</v>
      </c>
      <c r="D4" s="18" t="s">
        <v>604</v>
      </c>
      <c r="E4" s="18" t="s">
        <v>605</v>
      </c>
      <c r="F4" s="18" t="s">
        <v>606</v>
      </c>
      <c r="G4" s="18" t="s">
        <v>607</v>
      </c>
      <c r="H4" s="18" t="s">
        <v>608</v>
      </c>
      <c r="I4" s="18" t="s">
        <v>609</v>
      </c>
      <c r="J4" s="18" t="s">
        <v>610</v>
      </c>
      <c r="K4" s="18" t="s">
        <v>611</v>
      </c>
      <c r="L4" s="18" t="s">
        <v>612</v>
      </c>
      <c r="M4" s="18" t="s">
        <v>613</v>
      </c>
      <c r="N4" s="18" t="s">
        <v>614</v>
      </c>
      <c r="O4" s="18" t="s">
        <v>603</v>
      </c>
      <c r="P4" s="18" t="s">
        <v>604</v>
      </c>
      <c r="Q4" s="18" t="s">
        <v>605</v>
      </c>
      <c r="R4" s="18" t="s">
        <v>606</v>
      </c>
      <c r="S4" s="18" t="s">
        <v>607</v>
      </c>
      <c r="T4" s="18" t="s">
        <v>608</v>
      </c>
      <c r="U4" s="18" t="s">
        <v>609</v>
      </c>
      <c r="V4" s="18" t="s">
        <v>610</v>
      </c>
      <c r="W4" s="18" t="s">
        <v>611</v>
      </c>
      <c r="X4" s="18" t="s">
        <v>612</v>
      </c>
      <c r="Y4" s="18" t="s">
        <v>613</v>
      </c>
      <c r="Z4" s="18" t="s">
        <v>614</v>
      </c>
      <c r="AA4" s="18" t="s">
        <v>603</v>
      </c>
      <c r="AB4" s="18" t="s">
        <v>604</v>
      </c>
      <c r="AC4" s="18" t="s">
        <v>605</v>
      </c>
      <c r="AD4" s="18" t="s">
        <v>606</v>
      </c>
      <c r="AE4" s="18" t="s">
        <v>607</v>
      </c>
      <c r="AF4" s="18" t="s">
        <v>608</v>
      </c>
      <c r="AG4" s="18" t="s">
        <v>609</v>
      </c>
      <c r="AH4" s="18" t="s">
        <v>610</v>
      </c>
      <c r="AI4" s="18" t="s">
        <v>611</v>
      </c>
      <c r="AJ4" s="18" t="s">
        <v>612</v>
      </c>
      <c r="AK4" s="18" t="s">
        <v>613</v>
      </c>
      <c r="AL4" s="18" t="s">
        <v>614</v>
      </c>
      <c r="AM4" s="18" t="s">
        <v>603</v>
      </c>
      <c r="AN4" s="18" t="s">
        <v>604</v>
      </c>
      <c r="AO4" s="18" t="s">
        <v>605</v>
      </c>
      <c r="AP4" s="18" t="s">
        <v>606</v>
      </c>
      <c r="AQ4" s="18" t="s">
        <v>607</v>
      </c>
      <c r="AR4" s="18" t="s">
        <v>608</v>
      </c>
      <c r="AS4" s="18" t="s">
        <v>609</v>
      </c>
      <c r="AT4" s="18" t="s">
        <v>610</v>
      </c>
      <c r="AU4" s="18" t="s">
        <v>611</v>
      </c>
      <c r="AV4" s="18" t="s">
        <v>612</v>
      </c>
      <c r="AW4" s="18" t="s">
        <v>613</v>
      </c>
      <c r="AX4" s="18" t="s">
        <v>614</v>
      </c>
      <c r="AY4" s="18" t="s">
        <v>603</v>
      </c>
      <c r="AZ4" s="18" t="s">
        <v>604</v>
      </c>
      <c r="BA4" s="18" t="s">
        <v>605</v>
      </c>
      <c r="BB4" s="18" t="s">
        <v>606</v>
      </c>
      <c r="BC4" s="18" t="s">
        <v>607</v>
      </c>
      <c r="BD4" s="18" t="s">
        <v>608</v>
      </c>
      <c r="BE4" s="18" t="s">
        <v>609</v>
      </c>
      <c r="BF4" s="18" t="s">
        <v>610</v>
      </c>
      <c r="BG4" s="18" t="s">
        <v>611</v>
      </c>
      <c r="BH4" s="18" t="s">
        <v>612</v>
      </c>
      <c r="BI4" s="18" t="s">
        <v>613</v>
      </c>
      <c r="BJ4" s="18" t="s">
        <v>614</v>
      </c>
      <c r="BK4" s="18" t="s">
        <v>603</v>
      </c>
      <c r="BL4" s="18" t="s">
        <v>604</v>
      </c>
      <c r="BM4" s="18" t="s">
        <v>605</v>
      </c>
      <c r="BN4" s="18" t="s">
        <v>606</v>
      </c>
      <c r="BO4" s="18" t="s">
        <v>607</v>
      </c>
      <c r="BP4" s="18" t="s">
        <v>608</v>
      </c>
      <c r="BQ4" s="18" t="s">
        <v>609</v>
      </c>
      <c r="BR4" s="18" t="s">
        <v>610</v>
      </c>
      <c r="BS4" s="18" t="s">
        <v>611</v>
      </c>
      <c r="BT4" s="18" t="s">
        <v>612</v>
      </c>
      <c r="BU4" s="18" t="s">
        <v>613</v>
      </c>
      <c r="BV4" s="18" t="s">
        <v>614</v>
      </c>
    </row>
    <row r="5" spans="1:74" ht="11.1" customHeight="1" x14ac:dyDescent="0.2">
      <c r="A5" s="111"/>
      <c r="B5" s="114" t="s">
        <v>10</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423"/>
      <c r="AZ5" s="423"/>
      <c r="BA5" s="423"/>
      <c r="BB5" s="423"/>
      <c r="BC5" s="423"/>
      <c r="BD5" s="115"/>
      <c r="BE5" s="115"/>
      <c r="BF5" s="115"/>
      <c r="BG5" s="115"/>
      <c r="BH5" s="423"/>
      <c r="BI5" s="423"/>
      <c r="BJ5" s="423"/>
      <c r="BK5" s="423"/>
      <c r="BL5" s="423"/>
      <c r="BM5" s="423"/>
      <c r="BN5" s="423"/>
      <c r="BO5" s="423"/>
      <c r="BP5" s="423"/>
      <c r="BQ5" s="423"/>
      <c r="BR5" s="423"/>
      <c r="BS5" s="423"/>
      <c r="BT5" s="423"/>
      <c r="BU5" s="423"/>
      <c r="BV5" s="423"/>
    </row>
    <row r="6" spans="1:74" ht="11.1" customHeight="1" x14ac:dyDescent="0.2">
      <c r="A6" s="111" t="s">
        <v>794</v>
      </c>
      <c r="B6" s="205" t="s">
        <v>565</v>
      </c>
      <c r="C6" s="240">
        <v>153.74701870999999</v>
      </c>
      <c r="D6" s="240">
        <v>166.74686356999999</v>
      </c>
      <c r="E6" s="240">
        <v>138.65934354999999</v>
      </c>
      <c r="F6" s="240">
        <v>118.71333667</v>
      </c>
      <c r="G6" s="240">
        <v>100.02754387</v>
      </c>
      <c r="H6" s="240">
        <v>116.871309</v>
      </c>
      <c r="I6" s="240">
        <v>140.34149386999999</v>
      </c>
      <c r="J6" s="240">
        <v>150.73867000000001</v>
      </c>
      <c r="K6" s="240">
        <v>141.92378299999999</v>
      </c>
      <c r="L6" s="240">
        <v>106.17481323</v>
      </c>
      <c r="M6" s="240">
        <v>106.40284833</v>
      </c>
      <c r="N6" s="240">
        <v>123.07316581000001</v>
      </c>
      <c r="O6" s="240">
        <v>139.39690934999999</v>
      </c>
      <c r="P6" s="240">
        <v>137.76842069</v>
      </c>
      <c r="Q6" s="240">
        <v>120.94899323</v>
      </c>
      <c r="R6" s="240">
        <v>110.88867633</v>
      </c>
      <c r="S6" s="240">
        <v>98.709059999999994</v>
      </c>
      <c r="T6" s="240">
        <v>118.742422</v>
      </c>
      <c r="U6" s="240">
        <v>146.55721032</v>
      </c>
      <c r="V6" s="240">
        <v>166.18192968</v>
      </c>
      <c r="W6" s="240">
        <v>143.81849867</v>
      </c>
      <c r="X6" s="240">
        <v>103.54750484</v>
      </c>
      <c r="Y6" s="240">
        <v>107.846363</v>
      </c>
      <c r="Z6" s="240">
        <v>131.04265065000001</v>
      </c>
      <c r="AA6" s="240">
        <v>142.40477258000001</v>
      </c>
      <c r="AB6" s="240">
        <v>134.31194963999999</v>
      </c>
      <c r="AC6" s="240">
        <v>125.77066129000001</v>
      </c>
      <c r="AD6" s="240">
        <v>113.90911367</v>
      </c>
      <c r="AE6" s="240">
        <v>101.11707935</v>
      </c>
      <c r="AF6" s="240">
        <v>123.13789567000001</v>
      </c>
      <c r="AG6" s="240">
        <v>146.49995677000001</v>
      </c>
      <c r="AH6" s="240">
        <v>140.35532806000001</v>
      </c>
      <c r="AI6" s="240">
        <v>119.54212567</v>
      </c>
      <c r="AJ6" s="240">
        <v>103.12124355</v>
      </c>
      <c r="AK6" s="240">
        <v>114.67276200000001</v>
      </c>
      <c r="AL6" s="240">
        <v>142.35839419000001</v>
      </c>
      <c r="AM6" s="240">
        <v>162.14189934999999</v>
      </c>
      <c r="AN6" s="240">
        <v>135.46408070999999</v>
      </c>
      <c r="AO6" s="240">
        <v>121.93320806</v>
      </c>
      <c r="AP6" s="240">
        <v>113.58289967</v>
      </c>
      <c r="AQ6" s="240">
        <v>101.80789806</v>
      </c>
      <c r="AR6" s="240">
        <v>118.09241867</v>
      </c>
      <c r="AS6" s="240">
        <v>158.62482742</v>
      </c>
      <c r="AT6" s="240">
        <v>163.22725032</v>
      </c>
      <c r="AU6" s="240">
        <v>136.48187866999999</v>
      </c>
      <c r="AV6" s="240">
        <v>106.4207571</v>
      </c>
      <c r="AW6" s="240">
        <v>121.9606</v>
      </c>
      <c r="AX6" s="240">
        <v>136.7912</v>
      </c>
      <c r="AY6" s="333">
        <v>155.97800000000001</v>
      </c>
      <c r="AZ6" s="333">
        <v>140.80109999999999</v>
      </c>
      <c r="BA6" s="333">
        <v>125.84310000000001</v>
      </c>
      <c r="BB6" s="333">
        <v>110.17</v>
      </c>
      <c r="BC6" s="333">
        <v>98.767920000000004</v>
      </c>
      <c r="BD6" s="333">
        <v>123.1253</v>
      </c>
      <c r="BE6" s="333">
        <v>149.21879999999999</v>
      </c>
      <c r="BF6" s="333">
        <v>140.33699999999999</v>
      </c>
      <c r="BG6" s="333">
        <v>127.0149</v>
      </c>
      <c r="BH6" s="333">
        <v>105.2443</v>
      </c>
      <c r="BI6" s="333">
        <v>117.7076</v>
      </c>
      <c r="BJ6" s="333">
        <v>134.58779999999999</v>
      </c>
      <c r="BK6" s="333">
        <v>156.13339999999999</v>
      </c>
      <c r="BL6" s="333">
        <v>139.97460000000001</v>
      </c>
      <c r="BM6" s="333">
        <v>125.84439999999999</v>
      </c>
      <c r="BN6" s="333">
        <v>110.61</v>
      </c>
      <c r="BO6" s="333">
        <v>99.383139999999997</v>
      </c>
      <c r="BP6" s="333">
        <v>123.8861</v>
      </c>
      <c r="BQ6" s="333">
        <v>150.1122</v>
      </c>
      <c r="BR6" s="333">
        <v>141.10769999999999</v>
      </c>
      <c r="BS6" s="333">
        <v>127.6439</v>
      </c>
      <c r="BT6" s="333">
        <v>105.7054</v>
      </c>
      <c r="BU6" s="333">
        <v>118.16800000000001</v>
      </c>
      <c r="BV6" s="333">
        <v>135.00630000000001</v>
      </c>
    </row>
    <row r="7" spans="1:74" ht="11.1" customHeight="1" x14ac:dyDescent="0.2">
      <c r="A7" s="111" t="s">
        <v>795</v>
      </c>
      <c r="B7" s="187" t="s">
        <v>598</v>
      </c>
      <c r="C7" s="240">
        <v>429.21386547999998</v>
      </c>
      <c r="D7" s="240">
        <v>451.16926071</v>
      </c>
      <c r="E7" s="240">
        <v>391.39024934999998</v>
      </c>
      <c r="F7" s="240">
        <v>310.64903366999999</v>
      </c>
      <c r="G7" s="240">
        <v>293.81061774</v>
      </c>
      <c r="H7" s="240">
        <v>361.74311867</v>
      </c>
      <c r="I7" s="240">
        <v>424.05508515999998</v>
      </c>
      <c r="J7" s="240">
        <v>442.17552289999998</v>
      </c>
      <c r="K7" s="240">
        <v>404.94363600000003</v>
      </c>
      <c r="L7" s="240">
        <v>294.15670161000003</v>
      </c>
      <c r="M7" s="240">
        <v>289.73861599999998</v>
      </c>
      <c r="N7" s="240">
        <v>335.80181548000002</v>
      </c>
      <c r="O7" s="240">
        <v>388.51663871</v>
      </c>
      <c r="P7" s="240">
        <v>391.83214966000003</v>
      </c>
      <c r="Q7" s="240">
        <v>326.41348097000002</v>
      </c>
      <c r="R7" s="240">
        <v>290.56579633000001</v>
      </c>
      <c r="S7" s="240">
        <v>279.74851676999998</v>
      </c>
      <c r="T7" s="240">
        <v>360.967063</v>
      </c>
      <c r="U7" s="240">
        <v>463.94761935000002</v>
      </c>
      <c r="V7" s="240">
        <v>499.30079387000001</v>
      </c>
      <c r="W7" s="240">
        <v>422.02225933</v>
      </c>
      <c r="X7" s="240">
        <v>294.75468870999998</v>
      </c>
      <c r="Y7" s="240">
        <v>300.49527733000002</v>
      </c>
      <c r="Z7" s="240">
        <v>367.14080387000001</v>
      </c>
      <c r="AA7" s="240">
        <v>395.65258839000001</v>
      </c>
      <c r="AB7" s="240">
        <v>368.19970785999999</v>
      </c>
      <c r="AC7" s="240">
        <v>344.35900580999999</v>
      </c>
      <c r="AD7" s="240">
        <v>292.518058</v>
      </c>
      <c r="AE7" s="240">
        <v>274.74703484000003</v>
      </c>
      <c r="AF7" s="240">
        <v>357.37581699999998</v>
      </c>
      <c r="AG7" s="240">
        <v>443.76359903000002</v>
      </c>
      <c r="AH7" s="240">
        <v>414.74652515999998</v>
      </c>
      <c r="AI7" s="240">
        <v>351.22950766999998</v>
      </c>
      <c r="AJ7" s="240">
        <v>298.39503160999999</v>
      </c>
      <c r="AK7" s="240">
        <v>306.25730733</v>
      </c>
      <c r="AL7" s="240">
        <v>377.88852193999998</v>
      </c>
      <c r="AM7" s="240">
        <v>443.36269838999999</v>
      </c>
      <c r="AN7" s="240">
        <v>390.39138214000002</v>
      </c>
      <c r="AO7" s="240">
        <v>347.37202774000002</v>
      </c>
      <c r="AP7" s="240">
        <v>318.05390299999999</v>
      </c>
      <c r="AQ7" s="240">
        <v>293.04801451999998</v>
      </c>
      <c r="AR7" s="240">
        <v>358.53473832999998</v>
      </c>
      <c r="AS7" s="240">
        <v>460.24257710000001</v>
      </c>
      <c r="AT7" s="240">
        <v>472.19546355</v>
      </c>
      <c r="AU7" s="240">
        <v>424.44597167000001</v>
      </c>
      <c r="AV7" s="240">
        <v>312.37074741999999</v>
      </c>
      <c r="AW7" s="240">
        <v>316.39249999999998</v>
      </c>
      <c r="AX7" s="240">
        <v>365.26209999999998</v>
      </c>
      <c r="AY7" s="333">
        <v>420.87799999999999</v>
      </c>
      <c r="AZ7" s="333">
        <v>403.72309999999999</v>
      </c>
      <c r="BA7" s="333">
        <v>350.524</v>
      </c>
      <c r="BB7" s="333">
        <v>300.91829999999999</v>
      </c>
      <c r="BC7" s="333">
        <v>277.97829999999999</v>
      </c>
      <c r="BD7" s="333">
        <v>361.8322</v>
      </c>
      <c r="BE7" s="333">
        <v>448.77769999999998</v>
      </c>
      <c r="BF7" s="333">
        <v>421.97550000000001</v>
      </c>
      <c r="BG7" s="333">
        <v>378.28719999999998</v>
      </c>
      <c r="BH7" s="333">
        <v>302.80119999999999</v>
      </c>
      <c r="BI7" s="333">
        <v>305.82769999999999</v>
      </c>
      <c r="BJ7" s="333">
        <v>364.23149999999998</v>
      </c>
      <c r="BK7" s="333">
        <v>424.8544</v>
      </c>
      <c r="BL7" s="333">
        <v>401.41539999999998</v>
      </c>
      <c r="BM7" s="333">
        <v>349.8888</v>
      </c>
      <c r="BN7" s="333">
        <v>300.89929999999998</v>
      </c>
      <c r="BO7" s="333">
        <v>278.12310000000002</v>
      </c>
      <c r="BP7" s="333">
        <v>362.00400000000002</v>
      </c>
      <c r="BQ7" s="333">
        <v>449.0059</v>
      </c>
      <c r="BR7" s="333">
        <v>422.18939999999998</v>
      </c>
      <c r="BS7" s="333">
        <v>378.46420000000001</v>
      </c>
      <c r="BT7" s="333">
        <v>302.89440000000002</v>
      </c>
      <c r="BU7" s="333">
        <v>305.89569999999998</v>
      </c>
      <c r="BV7" s="333">
        <v>364.36989999999997</v>
      </c>
    </row>
    <row r="8" spans="1:74" ht="11.1" customHeight="1" x14ac:dyDescent="0.2">
      <c r="A8" s="111" t="s">
        <v>796</v>
      </c>
      <c r="B8" s="205" t="s">
        <v>566</v>
      </c>
      <c r="C8" s="240">
        <v>621.59314547999998</v>
      </c>
      <c r="D8" s="240">
        <v>629.16400928999997</v>
      </c>
      <c r="E8" s="240">
        <v>517.21421773999998</v>
      </c>
      <c r="F8" s="240">
        <v>391.15693866999999</v>
      </c>
      <c r="G8" s="240">
        <v>405.29938032000001</v>
      </c>
      <c r="H8" s="240">
        <v>490.46186399999999</v>
      </c>
      <c r="I8" s="240">
        <v>587.26779452000005</v>
      </c>
      <c r="J8" s="240">
        <v>576.51597903000004</v>
      </c>
      <c r="K8" s="240">
        <v>505.61193700000001</v>
      </c>
      <c r="L8" s="240">
        <v>380.04682322999997</v>
      </c>
      <c r="M8" s="240">
        <v>425.79484166999998</v>
      </c>
      <c r="N8" s="240">
        <v>497.40421613000001</v>
      </c>
      <c r="O8" s="240">
        <v>585.75221902999999</v>
      </c>
      <c r="P8" s="240">
        <v>542.42251585999998</v>
      </c>
      <c r="Q8" s="240">
        <v>440.96207613000001</v>
      </c>
      <c r="R8" s="240">
        <v>400.73899433000003</v>
      </c>
      <c r="S8" s="240">
        <v>398.79498096999998</v>
      </c>
      <c r="T8" s="240">
        <v>547.24499000000003</v>
      </c>
      <c r="U8" s="240">
        <v>657.06642839000006</v>
      </c>
      <c r="V8" s="240">
        <v>679.81260386999998</v>
      </c>
      <c r="W8" s="240">
        <v>523.11647432999996</v>
      </c>
      <c r="X8" s="240">
        <v>393.36710839</v>
      </c>
      <c r="Y8" s="240">
        <v>419.70806533000001</v>
      </c>
      <c r="Z8" s="240">
        <v>568.21717580999996</v>
      </c>
      <c r="AA8" s="240">
        <v>572.14201419000005</v>
      </c>
      <c r="AB8" s="240">
        <v>488.29000250000001</v>
      </c>
      <c r="AC8" s="240">
        <v>459.93330515999997</v>
      </c>
      <c r="AD8" s="240">
        <v>386.35941233</v>
      </c>
      <c r="AE8" s="240">
        <v>390.78900451999999</v>
      </c>
      <c r="AF8" s="240">
        <v>528.77238166999996</v>
      </c>
      <c r="AG8" s="240">
        <v>619.89477999999997</v>
      </c>
      <c r="AH8" s="240">
        <v>540.87363289999996</v>
      </c>
      <c r="AI8" s="240">
        <v>476.80131633000002</v>
      </c>
      <c r="AJ8" s="240">
        <v>397.68358903000001</v>
      </c>
      <c r="AK8" s="240">
        <v>458.27242467000002</v>
      </c>
      <c r="AL8" s="240">
        <v>570.19112452000002</v>
      </c>
      <c r="AM8" s="240">
        <v>632.35450547999994</v>
      </c>
      <c r="AN8" s="240">
        <v>548.69902286000001</v>
      </c>
      <c r="AO8" s="240">
        <v>475.27498032</v>
      </c>
      <c r="AP8" s="240">
        <v>438.01383167</v>
      </c>
      <c r="AQ8" s="240">
        <v>445.82801934999998</v>
      </c>
      <c r="AR8" s="240">
        <v>557.91788699999995</v>
      </c>
      <c r="AS8" s="240">
        <v>655.22592581000004</v>
      </c>
      <c r="AT8" s="240">
        <v>629.01443194000001</v>
      </c>
      <c r="AU8" s="240">
        <v>523.70937067</v>
      </c>
      <c r="AV8" s="240">
        <v>423.00657225999998</v>
      </c>
      <c r="AW8" s="240">
        <v>484.8716</v>
      </c>
      <c r="AX8" s="240">
        <v>541.24440000000004</v>
      </c>
      <c r="AY8" s="333">
        <v>605.16759999999999</v>
      </c>
      <c r="AZ8" s="333">
        <v>553.13589999999999</v>
      </c>
      <c r="BA8" s="333">
        <v>467.07119999999998</v>
      </c>
      <c r="BB8" s="333">
        <v>404.30900000000003</v>
      </c>
      <c r="BC8" s="333">
        <v>395.82799999999997</v>
      </c>
      <c r="BD8" s="333">
        <v>522.94680000000005</v>
      </c>
      <c r="BE8" s="333">
        <v>638.04020000000003</v>
      </c>
      <c r="BF8" s="333">
        <v>586.80640000000005</v>
      </c>
      <c r="BG8" s="333">
        <v>481.80090000000001</v>
      </c>
      <c r="BH8" s="333">
        <v>415.15460000000002</v>
      </c>
      <c r="BI8" s="333">
        <v>456.70780000000002</v>
      </c>
      <c r="BJ8" s="333">
        <v>550.47829999999999</v>
      </c>
      <c r="BK8" s="333">
        <v>615.44560000000001</v>
      </c>
      <c r="BL8" s="333">
        <v>554.81129999999996</v>
      </c>
      <c r="BM8" s="333">
        <v>469.36770000000001</v>
      </c>
      <c r="BN8" s="333">
        <v>405.88440000000003</v>
      </c>
      <c r="BO8" s="333">
        <v>397.3107</v>
      </c>
      <c r="BP8" s="333">
        <v>524.88850000000002</v>
      </c>
      <c r="BQ8" s="333">
        <v>640.35149999999999</v>
      </c>
      <c r="BR8" s="333">
        <v>588.91189999999995</v>
      </c>
      <c r="BS8" s="333">
        <v>483.4982</v>
      </c>
      <c r="BT8" s="333">
        <v>416.55900000000003</v>
      </c>
      <c r="BU8" s="333">
        <v>458.161</v>
      </c>
      <c r="BV8" s="333">
        <v>552.45150000000001</v>
      </c>
    </row>
    <row r="9" spans="1:74" ht="11.1" customHeight="1" x14ac:dyDescent="0.2">
      <c r="A9" s="111" t="s">
        <v>797</v>
      </c>
      <c r="B9" s="205" t="s">
        <v>567</v>
      </c>
      <c r="C9" s="240">
        <v>354.21071710000001</v>
      </c>
      <c r="D9" s="240">
        <v>348.40372821</v>
      </c>
      <c r="E9" s="240">
        <v>279.01680773999999</v>
      </c>
      <c r="F9" s="240">
        <v>212.98371</v>
      </c>
      <c r="G9" s="240">
        <v>208.37887710000001</v>
      </c>
      <c r="H9" s="240">
        <v>279.94639432999998</v>
      </c>
      <c r="I9" s="240">
        <v>336.80320452000001</v>
      </c>
      <c r="J9" s="240">
        <v>313.02835677000002</v>
      </c>
      <c r="K9" s="240">
        <v>278.192677</v>
      </c>
      <c r="L9" s="240">
        <v>211.19139387000001</v>
      </c>
      <c r="M9" s="240">
        <v>227.05179967000001</v>
      </c>
      <c r="N9" s="240">
        <v>294.76409483999998</v>
      </c>
      <c r="O9" s="240">
        <v>343.21300871</v>
      </c>
      <c r="P9" s="240">
        <v>308.52550793</v>
      </c>
      <c r="Q9" s="240">
        <v>244.81967129</v>
      </c>
      <c r="R9" s="240">
        <v>212.96892833000001</v>
      </c>
      <c r="S9" s="240">
        <v>206.57890935</v>
      </c>
      <c r="T9" s="240">
        <v>313.20523766999997</v>
      </c>
      <c r="U9" s="240">
        <v>350.37494967999999</v>
      </c>
      <c r="V9" s="240">
        <v>342.02133419</v>
      </c>
      <c r="W9" s="240">
        <v>277.72689700000001</v>
      </c>
      <c r="X9" s="240">
        <v>219.02208193999999</v>
      </c>
      <c r="Y9" s="240">
        <v>223.81909733000001</v>
      </c>
      <c r="Z9" s="240">
        <v>328.84632065</v>
      </c>
      <c r="AA9" s="240">
        <v>347.39163903000002</v>
      </c>
      <c r="AB9" s="240">
        <v>287.53562785999998</v>
      </c>
      <c r="AC9" s="240">
        <v>253.6364571</v>
      </c>
      <c r="AD9" s="240">
        <v>217.828215</v>
      </c>
      <c r="AE9" s="240">
        <v>214.52890644999999</v>
      </c>
      <c r="AF9" s="240">
        <v>290.61437833000002</v>
      </c>
      <c r="AG9" s="240">
        <v>351.21808548000001</v>
      </c>
      <c r="AH9" s="240">
        <v>291.86290935</v>
      </c>
      <c r="AI9" s="240">
        <v>264.53811232999999</v>
      </c>
      <c r="AJ9" s="240">
        <v>222.61270160999999</v>
      </c>
      <c r="AK9" s="240">
        <v>247.69394966999999</v>
      </c>
      <c r="AL9" s="240">
        <v>314.17248710000001</v>
      </c>
      <c r="AM9" s="240">
        <v>373.20161547999999</v>
      </c>
      <c r="AN9" s="240">
        <v>334.37366393000002</v>
      </c>
      <c r="AO9" s="240">
        <v>272.73707516000002</v>
      </c>
      <c r="AP9" s="240">
        <v>247.16185333000001</v>
      </c>
      <c r="AQ9" s="240">
        <v>248.08123484000001</v>
      </c>
      <c r="AR9" s="240">
        <v>327.42788967000001</v>
      </c>
      <c r="AS9" s="240">
        <v>347.98019515999999</v>
      </c>
      <c r="AT9" s="240">
        <v>330.34613645000002</v>
      </c>
      <c r="AU9" s="240">
        <v>274.72846033000002</v>
      </c>
      <c r="AV9" s="240">
        <v>228.38778968</v>
      </c>
      <c r="AW9" s="240">
        <v>268.55759999999998</v>
      </c>
      <c r="AX9" s="240">
        <v>312.21780000000001</v>
      </c>
      <c r="AY9" s="333">
        <v>361.47899999999998</v>
      </c>
      <c r="AZ9" s="333">
        <v>320.13470000000001</v>
      </c>
      <c r="BA9" s="333">
        <v>265.92509999999999</v>
      </c>
      <c r="BB9" s="333">
        <v>229.774</v>
      </c>
      <c r="BC9" s="333">
        <v>214.1891</v>
      </c>
      <c r="BD9" s="333">
        <v>286.1635</v>
      </c>
      <c r="BE9" s="333">
        <v>339.00029999999998</v>
      </c>
      <c r="BF9" s="333">
        <v>335.19670000000002</v>
      </c>
      <c r="BG9" s="333">
        <v>268.13049999999998</v>
      </c>
      <c r="BH9" s="333">
        <v>223.83269999999999</v>
      </c>
      <c r="BI9" s="333">
        <v>250.63990000000001</v>
      </c>
      <c r="BJ9" s="333">
        <v>317.5258</v>
      </c>
      <c r="BK9" s="333">
        <v>372.63310000000001</v>
      </c>
      <c r="BL9" s="333">
        <v>325.59019999999998</v>
      </c>
      <c r="BM9" s="333">
        <v>270.95370000000003</v>
      </c>
      <c r="BN9" s="333">
        <v>233.90940000000001</v>
      </c>
      <c r="BO9" s="333">
        <v>218.1234</v>
      </c>
      <c r="BP9" s="333">
        <v>291.26369999999997</v>
      </c>
      <c r="BQ9" s="333">
        <v>344.80579999999998</v>
      </c>
      <c r="BR9" s="333">
        <v>340.86320000000001</v>
      </c>
      <c r="BS9" s="333">
        <v>272.60860000000002</v>
      </c>
      <c r="BT9" s="333">
        <v>227.45949999999999</v>
      </c>
      <c r="BU9" s="333">
        <v>254.5712</v>
      </c>
      <c r="BV9" s="333">
        <v>323.07119999999998</v>
      </c>
    </row>
    <row r="10" spans="1:74" ht="11.1" customHeight="1" x14ac:dyDescent="0.2">
      <c r="A10" s="111" t="s">
        <v>798</v>
      </c>
      <c r="B10" s="205" t="s">
        <v>568</v>
      </c>
      <c r="C10" s="240">
        <v>1125.1998713</v>
      </c>
      <c r="D10" s="240">
        <v>1160.4272146000001</v>
      </c>
      <c r="E10" s="240">
        <v>973.78572902999997</v>
      </c>
      <c r="F10" s="240">
        <v>757.61170600000003</v>
      </c>
      <c r="G10" s="240">
        <v>835.50685612999996</v>
      </c>
      <c r="H10" s="240">
        <v>1089.349299</v>
      </c>
      <c r="I10" s="240">
        <v>1230.6753060999999</v>
      </c>
      <c r="J10" s="240">
        <v>1170.6756455</v>
      </c>
      <c r="K10" s="240">
        <v>1030.8125970000001</v>
      </c>
      <c r="L10" s="240">
        <v>793.57265386999995</v>
      </c>
      <c r="M10" s="240">
        <v>790.38486766999995</v>
      </c>
      <c r="N10" s="240">
        <v>861.58090322999999</v>
      </c>
      <c r="O10" s="240">
        <v>1069.2867793999999</v>
      </c>
      <c r="P10" s="240">
        <v>1047.0017828</v>
      </c>
      <c r="Q10" s="240">
        <v>815.00426451999999</v>
      </c>
      <c r="R10" s="240">
        <v>737.95094132999998</v>
      </c>
      <c r="S10" s="240">
        <v>809.53782935000004</v>
      </c>
      <c r="T10" s="240">
        <v>1096.5456443</v>
      </c>
      <c r="U10" s="240">
        <v>1302.8518758</v>
      </c>
      <c r="V10" s="240">
        <v>1276.2213899999999</v>
      </c>
      <c r="W10" s="240">
        <v>1121.0751247000001</v>
      </c>
      <c r="X10" s="240">
        <v>827.91537871000003</v>
      </c>
      <c r="Y10" s="240">
        <v>786.253871</v>
      </c>
      <c r="Z10" s="240">
        <v>957.50567129000001</v>
      </c>
      <c r="AA10" s="240">
        <v>993.62310032000005</v>
      </c>
      <c r="AB10" s="240">
        <v>864.54828356999997</v>
      </c>
      <c r="AC10" s="240">
        <v>825.41353871000001</v>
      </c>
      <c r="AD10" s="240">
        <v>774.89222867000001</v>
      </c>
      <c r="AE10" s="240">
        <v>853.53632322999999</v>
      </c>
      <c r="AF10" s="240">
        <v>1053.6279073000001</v>
      </c>
      <c r="AG10" s="240">
        <v>1232.7091426</v>
      </c>
      <c r="AH10" s="240">
        <v>1175.952931</v>
      </c>
      <c r="AI10" s="240">
        <v>1003.639558</v>
      </c>
      <c r="AJ10" s="240">
        <v>872.62535419000005</v>
      </c>
      <c r="AK10" s="240">
        <v>831.66716532999999</v>
      </c>
      <c r="AL10" s="240">
        <v>987.04842839000003</v>
      </c>
      <c r="AM10" s="240">
        <v>1274.2931481000001</v>
      </c>
      <c r="AN10" s="240">
        <v>981.72519570999998</v>
      </c>
      <c r="AO10" s="240">
        <v>857.57018355000002</v>
      </c>
      <c r="AP10" s="240">
        <v>796.36114133000001</v>
      </c>
      <c r="AQ10" s="240">
        <v>854.88929289999999</v>
      </c>
      <c r="AR10" s="240">
        <v>1111.499834</v>
      </c>
      <c r="AS10" s="240">
        <v>1219.0787628999999</v>
      </c>
      <c r="AT10" s="240">
        <v>1197.0104100000001</v>
      </c>
      <c r="AU10" s="240">
        <v>1135.0498183</v>
      </c>
      <c r="AV10" s="240">
        <v>923.35478548000003</v>
      </c>
      <c r="AW10" s="240">
        <v>881.33349999999996</v>
      </c>
      <c r="AX10" s="240">
        <v>973.83529999999996</v>
      </c>
      <c r="AY10" s="333">
        <v>1194.5940000000001</v>
      </c>
      <c r="AZ10" s="333">
        <v>1029.9059999999999</v>
      </c>
      <c r="BA10" s="333">
        <v>883.28009999999995</v>
      </c>
      <c r="BB10" s="333">
        <v>745.12170000000003</v>
      </c>
      <c r="BC10" s="333">
        <v>806.59730000000002</v>
      </c>
      <c r="BD10" s="333">
        <v>1077.933</v>
      </c>
      <c r="BE10" s="333">
        <v>1229.864</v>
      </c>
      <c r="BF10" s="333">
        <v>1195.704</v>
      </c>
      <c r="BG10" s="333">
        <v>1009.604</v>
      </c>
      <c r="BH10" s="333">
        <v>859.17179999999996</v>
      </c>
      <c r="BI10" s="333">
        <v>835.16869999999994</v>
      </c>
      <c r="BJ10" s="333">
        <v>981.85429999999997</v>
      </c>
      <c r="BK10" s="333">
        <v>1223.3599999999999</v>
      </c>
      <c r="BL10" s="333">
        <v>1023.4109999999999</v>
      </c>
      <c r="BM10" s="333">
        <v>886.43510000000003</v>
      </c>
      <c r="BN10" s="333">
        <v>751.52139999999997</v>
      </c>
      <c r="BO10" s="333">
        <v>814.11080000000004</v>
      </c>
      <c r="BP10" s="333">
        <v>1088.2280000000001</v>
      </c>
      <c r="BQ10" s="333">
        <v>1241.5309999999999</v>
      </c>
      <c r="BR10" s="333">
        <v>1206.8140000000001</v>
      </c>
      <c r="BS10" s="333">
        <v>1018.811</v>
      </c>
      <c r="BT10" s="333">
        <v>866.54039999999998</v>
      </c>
      <c r="BU10" s="333">
        <v>841.74739999999997</v>
      </c>
      <c r="BV10" s="333">
        <v>988.77589999999998</v>
      </c>
    </row>
    <row r="11" spans="1:74" ht="11.1" customHeight="1" x14ac:dyDescent="0.2">
      <c r="A11" s="111" t="s">
        <v>799</v>
      </c>
      <c r="B11" s="205" t="s">
        <v>569</v>
      </c>
      <c r="C11" s="240">
        <v>395.01376032000002</v>
      </c>
      <c r="D11" s="240">
        <v>430.60846786000002</v>
      </c>
      <c r="E11" s="240">
        <v>341.58431676999999</v>
      </c>
      <c r="F11" s="240">
        <v>239.75375667</v>
      </c>
      <c r="G11" s="240">
        <v>248.37991</v>
      </c>
      <c r="H11" s="240">
        <v>337.70903866999998</v>
      </c>
      <c r="I11" s="240">
        <v>402.26460871</v>
      </c>
      <c r="J11" s="240">
        <v>400.41132451999999</v>
      </c>
      <c r="K11" s="240">
        <v>341.62815132999998</v>
      </c>
      <c r="L11" s="240">
        <v>247.18164257999999</v>
      </c>
      <c r="M11" s="240">
        <v>237.078495</v>
      </c>
      <c r="N11" s="240">
        <v>273.64878128999999</v>
      </c>
      <c r="O11" s="240">
        <v>364.52192742</v>
      </c>
      <c r="P11" s="240">
        <v>373.73972483</v>
      </c>
      <c r="Q11" s="240">
        <v>270.05783000000002</v>
      </c>
      <c r="R11" s="240">
        <v>233.78841333</v>
      </c>
      <c r="S11" s="240">
        <v>242.66892677000001</v>
      </c>
      <c r="T11" s="240">
        <v>343.94356900000002</v>
      </c>
      <c r="U11" s="240">
        <v>418.24294355000001</v>
      </c>
      <c r="V11" s="240">
        <v>423.06503322999998</v>
      </c>
      <c r="W11" s="240">
        <v>388.15047933</v>
      </c>
      <c r="X11" s="240">
        <v>273.35979484000001</v>
      </c>
      <c r="Y11" s="240">
        <v>243.65447266999999</v>
      </c>
      <c r="Z11" s="240">
        <v>314.60738128999998</v>
      </c>
      <c r="AA11" s="240">
        <v>344.68289386999999</v>
      </c>
      <c r="AB11" s="240">
        <v>300.08907857000003</v>
      </c>
      <c r="AC11" s="240">
        <v>260.62287709999998</v>
      </c>
      <c r="AD11" s="240">
        <v>245.88436132999999</v>
      </c>
      <c r="AE11" s="240">
        <v>252.35767774000001</v>
      </c>
      <c r="AF11" s="240">
        <v>322.645782</v>
      </c>
      <c r="AG11" s="240">
        <v>389.37708064999998</v>
      </c>
      <c r="AH11" s="240">
        <v>381.84483161000003</v>
      </c>
      <c r="AI11" s="240">
        <v>321.61479666999998</v>
      </c>
      <c r="AJ11" s="240">
        <v>267.84766000000002</v>
      </c>
      <c r="AK11" s="240">
        <v>258.64373267000002</v>
      </c>
      <c r="AL11" s="240">
        <v>326.94493612999997</v>
      </c>
      <c r="AM11" s="240">
        <v>463.72701065000001</v>
      </c>
      <c r="AN11" s="240">
        <v>370.26792107</v>
      </c>
      <c r="AO11" s="240">
        <v>269.57624902999999</v>
      </c>
      <c r="AP11" s="240">
        <v>257.09480133</v>
      </c>
      <c r="AQ11" s="240">
        <v>274.57685677000001</v>
      </c>
      <c r="AR11" s="240">
        <v>371.48309899999998</v>
      </c>
      <c r="AS11" s="240">
        <v>410.78236773999998</v>
      </c>
      <c r="AT11" s="240">
        <v>397.74829839</v>
      </c>
      <c r="AU11" s="240">
        <v>380.33246500000001</v>
      </c>
      <c r="AV11" s="240">
        <v>290.52487613</v>
      </c>
      <c r="AW11" s="240">
        <v>280.00540000000001</v>
      </c>
      <c r="AX11" s="240">
        <v>325.61739999999998</v>
      </c>
      <c r="AY11" s="333">
        <v>418.27550000000002</v>
      </c>
      <c r="AZ11" s="333">
        <v>386.0256</v>
      </c>
      <c r="BA11" s="333">
        <v>288.50400000000002</v>
      </c>
      <c r="BB11" s="333">
        <v>242.25839999999999</v>
      </c>
      <c r="BC11" s="333">
        <v>249.82640000000001</v>
      </c>
      <c r="BD11" s="333">
        <v>339.89030000000002</v>
      </c>
      <c r="BE11" s="333">
        <v>394.86270000000002</v>
      </c>
      <c r="BF11" s="333">
        <v>398.46809999999999</v>
      </c>
      <c r="BG11" s="333">
        <v>352.8723</v>
      </c>
      <c r="BH11" s="333">
        <v>271.31810000000002</v>
      </c>
      <c r="BI11" s="333">
        <v>262.86709999999999</v>
      </c>
      <c r="BJ11" s="333">
        <v>320.27109999999999</v>
      </c>
      <c r="BK11" s="333">
        <v>431.04640000000001</v>
      </c>
      <c r="BL11" s="333">
        <v>380.99009999999998</v>
      </c>
      <c r="BM11" s="333">
        <v>287.32979999999998</v>
      </c>
      <c r="BN11" s="333">
        <v>242.85480000000001</v>
      </c>
      <c r="BO11" s="333">
        <v>250.99969999999999</v>
      </c>
      <c r="BP11" s="333">
        <v>341.37209999999999</v>
      </c>
      <c r="BQ11" s="333">
        <v>396.5224</v>
      </c>
      <c r="BR11" s="333">
        <v>400.07549999999998</v>
      </c>
      <c r="BS11" s="333">
        <v>354.21710000000002</v>
      </c>
      <c r="BT11" s="333">
        <v>272.3141</v>
      </c>
      <c r="BU11" s="333">
        <v>263.74200000000002</v>
      </c>
      <c r="BV11" s="333">
        <v>321.5772</v>
      </c>
    </row>
    <row r="12" spans="1:74" ht="11.1" customHeight="1" x14ac:dyDescent="0.2">
      <c r="A12" s="111" t="s">
        <v>800</v>
      </c>
      <c r="B12" s="205" t="s">
        <v>570</v>
      </c>
      <c r="C12" s="240">
        <v>651.27956418999997</v>
      </c>
      <c r="D12" s="240">
        <v>614.36426929000004</v>
      </c>
      <c r="E12" s="240">
        <v>555.70625128999995</v>
      </c>
      <c r="F12" s="240">
        <v>423.314573</v>
      </c>
      <c r="G12" s="240">
        <v>454.18184676999999</v>
      </c>
      <c r="H12" s="240">
        <v>647.01072333000002</v>
      </c>
      <c r="I12" s="240">
        <v>801.63724483999999</v>
      </c>
      <c r="J12" s="240">
        <v>832.88282000000004</v>
      </c>
      <c r="K12" s="240">
        <v>733.43099299999994</v>
      </c>
      <c r="L12" s="240">
        <v>541.77345193999997</v>
      </c>
      <c r="M12" s="240">
        <v>421.46347700000001</v>
      </c>
      <c r="N12" s="240">
        <v>489.23709387000002</v>
      </c>
      <c r="O12" s="240">
        <v>596.39187064999999</v>
      </c>
      <c r="P12" s="240">
        <v>552.26084655</v>
      </c>
      <c r="Q12" s="240">
        <v>431.28103322999999</v>
      </c>
      <c r="R12" s="240">
        <v>417.79120367000002</v>
      </c>
      <c r="S12" s="240">
        <v>465.90566194000002</v>
      </c>
      <c r="T12" s="240">
        <v>673.53418499999998</v>
      </c>
      <c r="U12" s="240">
        <v>844.28039225999999</v>
      </c>
      <c r="V12" s="240">
        <v>834.16945773999998</v>
      </c>
      <c r="W12" s="240">
        <v>751.01322800000003</v>
      </c>
      <c r="X12" s="240">
        <v>576.60779355</v>
      </c>
      <c r="Y12" s="240">
        <v>454.23350467</v>
      </c>
      <c r="Z12" s="240">
        <v>518.60468645000003</v>
      </c>
      <c r="AA12" s="240">
        <v>589.27598225999998</v>
      </c>
      <c r="AB12" s="240">
        <v>486.61465786000002</v>
      </c>
      <c r="AC12" s="240">
        <v>438.68950225999998</v>
      </c>
      <c r="AD12" s="240">
        <v>442.90456599999999</v>
      </c>
      <c r="AE12" s="240">
        <v>497.76266419000001</v>
      </c>
      <c r="AF12" s="240">
        <v>679.53488332999996</v>
      </c>
      <c r="AG12" s="240">
        <v>796.31396484000004</v>
      </c>
      <c r="AH12" s="240">
        <v>799.31094226000005</v>
      </c>
      <c r="AI12" s="240">
        <v>695.07308933000002</v>
      </c>
      <c r="AJ12" s="240">
        <v>577.13422000000003</v>
      </c>
      <c r="AK12" s="240">
        <v>455.95133167</v>
      </c>
      <c r="AL12" s="240">
        <v>521.16883742000005</v>
      </c>
      <c r="AM12" s="240">
        <v>749.38139580999996</v>
      </c>
      <c r="AN12" s="240">
        <v>627.33417893000001</v>
      </c>
      <c r="AO12" s="240">
        <v>450.32368065000003</v>
      </c>
      <c r="AP12" s="240">
        <v>436.12626999999998</v>
      </c>
      <c r="AQ12" s="240">
        <v>530.23506225999995</v>
      </c>
      <c r="AR12" s="240">
        <v>782.46066867000002</v>
      </c>
      <c r="AS12" s="240">
        <v>836.83342742000002</v>
      </c>
      <c r="AT12" s="240">
        <v>832.27501289999998</v>
      </c>
      <c r="AU12" s="240">
        <v>738.86600467000005</v>
      </c>
      <c r="AV12" s="240">
        <v>568.74029128999996</v>
      </c>
      <c r="AW12" s="240">
        <v>483.48099999999999</v>
      </c>
      <c r="AX12" s="240">
        <v>528.58810000000005</v>
      </c>
      <c r="AY12" s="333">
        <v>706.53970000000004</v>
      </c>
      <c r="AZ12" s="333">
        <v>624.23910000000001</v>
      </c>
      <c r="BA12" s="333">
        <v>470.91750000000002</v>
      </c>
      <c r="BB12" s="333">
        <v>446.7527</v>
      </c>
      <c r="BC12" s="333">
        <v>489.95769999999999</v>
      </c>
      <c r="BD12" s="333">
        <v>687.51099999999997</v>
      </c>
      <c r="BE12" s="333">
        <v>775.15279999999996</v>
      </c>
      <c r="BF12" s="333">
        <v>826.51599999999996</v>
      </c>
      <c r="BG12" s="333">
        <v>743.3442</v>
      </c>
      <c r="BH12" s="333">
        <v>574.67780000000005</v>
      </c>
      <c r="BI12" s="333">
        <v>461.81670000000003</v>
      </c>
      <c r="BJ12" s="333">
        <v>524.65570000000002</v>
      </c>
      <c r="BK12" s="333">
        <v>718.62969999999996</v>
      </c>
      <c r="BL12" s="333">
        <v>619.70569999999998</v>
      </c>
      <c r="BM12" s="333">
        <v>471.28070000000002</v>
      </c>
      <c r="BN12" s="333">
        <v>452.60410000000002</v>
      </c>
      <c r="BO12" s="333">
        <v>499.18680000000001</v>
      </c>
      <c r="BP12" s="333">
        <v>699.86310000000003</v>
      </c>
      <c r="BQ12" s="333">
        <v>788.46479999999997</v>
      </c>
      <c r="BR12" s="333">
        <v>840.3152</v>
      </c>
      <c r="BS12" s="333">
        <v>755.50980000000004</v>
      </c>
      <c r="BT12" s="333">
        <v>583.79330000000004</v>
      </c>
      <c r="BU12" s="333">
        <v>468.93270000000001</v>
      </c>
      <c r="BV12" s="333">
        <v>532.94749999999999</v>
      </c>
    </row>
    <row r="13" spans="1:74" ht="11.1" customHeight="1" x14ac:dyDescent="0.2">
      <c r="A13" s="111" t="s">
        <v>801</v>
      </c>
      <c r="B13" s="205" t="s">
        <v>571</v>
      </c>
      <c r="C13" s="240">
        <v>265.96170839000001</v>
      </c>
      <c r="D13" s="240">
        <v>222.36977214000001</v>
      </c>
      <c r="E13" s="240">
        <v>212.35980161000001</v>
      </c>
      <c r="F13" s="240">
        <v>200.06269667000001</v>
      </c>
      <c r="G13" s="240">
        <v>207.25262677000001</v>
      </c>
      <c r="H13" s="240">
        <v>312.51719266999999</v>
      </c>
      <c r="I13" s="240">
        <v>346.55846871</v>
      </c>
      <c r="J13" s="240">
        <v>350.61205934999998</v>
      </c>
      <c r="K13" s="240">
        <v>298.50804067000001</v>
      </c>
      <c r="L13" s="240">
        <v>229.94685548000001</v>
      </c>
      <c r="M13" s="240">
        <v>211.79171099999999</v>
      </c>
      <c r="N13" s="240">
        <v>267.74142096999998</v>
      </c>
      <c r="O13" s="240">
        <v>276.17286323000002</v>
      </c>
      <c r="P13" s="240">
        <v>235.80014206999999</v>
      </c>
      <c r="Q13" s="240">
        <v>206.5439629</v>
      </c>
      <c r="R13" s="240">
        <v>201.14193266999999</v>
      </c>
      <c r="S13" s="240">
        <v>218.71195226</v>
      </c>
      <c r="T13" s="240">
        <v>335.53257932999998</v>
      </c>
      <c r="U13" s="240">
        <v>376.44281968000001</v>
      </c>
      <c r="V13" s="240">
        <v>355.47523645000001</v>
      </c>
      <c r="W13" s="240">
        <v>277.04008933</v>
      </c>
      <c r="X13" s="240">
        <v>220.03514516000001</v>
      </c>
      <c r="Y13" s="240">
        <v>210.51419933</v>
      </c>
      <c r="Z13" s="240">
        <v>264.04343839000001</v>
      </c>
      <c r="AA13" s="240">
        <v>276.97952064999998</v>
      </c>
      <c r="AB13" s="240">
        <v>237.66529714000001</v>
      </c>
      <c r="AC13" s="240">
        <v>216.48964290000001</v>
      </c>
      <c r="AD13" s="240">
        <v>210.35746599999999</v>
      </c>
      <c r="AE13" s="240">
        <v>234.34469515999999</v>
      </c>
      <c r="AF13" s="240">
        <v>331.46131532999999</v>
      </c>
      <c r="AG13" s="240">
        <v>389.07921902999999</v>
      </c>
      <c r="AH13" s="240">
        <v>355.84564547999997</v>
      </c>
      <c r="AI13" s="240">
        <v>289.99626067000003</v>
      </c>
      <c r="AJ13" s="240">
        <v>225.03575742000001</v>
      </c>
      <c r="AK13" s="240">
        <v>213.61345166999999</v>
      </c>
      <c r="AL13" s="240">
        <v>254.43125774000001</v>
      </c>
      <c r="AM13" s="240">
        <v>254.55460839</v>
      </c>
      <c r="AN13" s="240">
        <v>243.46236820999999</v>
      </c>
      <c r="AO13" s="240">
        <v>220.03541225999999</v>
      </c>
      <c r="AP13" s="240">
        <v>219.02298200000001</v>
      </c>
      <c r="AQ13" s="240">
        <v>243.42569613000001</v>
      </c>
      <c r="AR13" s="240">
        <v>327.18561199999999</v>
      </c>
      <c r="AS13" s="240">
        <v>391.98496677000003</v>
      </c>
      <c r="AT13" s="240">
        <v>375.51441096999997</v>
      </c>
      <c r="AU13" s="240">
        <v>310.94898633000003</v>
      </c>
      <c r="AV13" s="240">
        <v>216.60340160999999</v>
      </c>
      <c r="AW13" s="240">
        <v>220.74199999999999</v>
      </c>
      <c r="AX13" s="240">
        <v>261.8152</v>
      </c>
      <c r="AY13" s="333">
        <v>266.64249999999998</v>
      </c>
      <c r="AZ13" s="333">
        <v>246.8323</v>
      </c>
      <c r="BA13" s="333">
        <v>221.7159</v>
      </c>
      <c r="BB13" s="333">
        <v>214.23169999999999</v>
      </c>
      <c r="BC13" s="333">
        <v>241.4819</v>
      </c>
      <c r="BD13" s="333">
        <v>315.04000000000002</v>
      </c>
      <c r="BE13" s="333">
        <v>376.02670000000001</v>
      </c>
      <c r="BF13" s="333">
        <v>373.45830000000001</v>
      </c>
      <c r="BG13" s="333">
        <v>301.2627</v>
      </c>
      <c r="BH13" s="333">
        <v>219.7441</v>
      </c>
      <c r="BI13" s="333">
        <v>221.51400000000001</v>
      </c>
      <c r="BJ13" s="333">
        <v>265.2724</v>
      </c>
      <c r="BK13" s="333">
        <v>270.29930000000002</v>
      </c>
      <c r="BL13" s="333">
        <v>249.9288</v>
      </c>
      <c r="BM13" s="333">
        <v>224.36160000000001</v>
      </c>
      <c r="BN13" s="333">
        <v>216.9545</v>
      </c>
      <c r="BO13" s="333">
        <v>244.6634</v>
      </c>
      <c r="BP13" s="333">
        <v>319.22570000000002</v>
      </c>
      <c r="BQ13" s="333">
        <v>381.04539999999997</v>
      </c>
      <c r="BR13" s="333">
        <v>378.4418</v>
      </c>
      <c r="BS13" s="333">
        <v>305.24279999999999</v>
      </c>
      <c r="BT13" s="333">
        <v>222.5703</v>
      </c>
      <c r="BU13" s="333">
        <v>224.3075</v>
      </c>
      <c r="BV13" s="333">
        <v>268.63979999999998</v>
      </c>
    </row>
    <row r="14" spans="1:74" ht="11.1" customHeight="1" x14ac:dyDescent="0.2">
      <c r="A14" s="111" t="s">
        <v>802</v>
      </c>
      <c r="B14" s="205" t="s">
        <v>256</v>
      </c>
      <c r="C14" s="240">
        <v>433.78232645000003</v>
      </c>
      <c r="D14" s="240">
        <v>385.84238893000003</v>
      </c>
      <c r="E14" s="240">
        <v>357.46511419000001</v>
      </c>
      <c r="F14" s="240">
        <v>340.38886066999999</v>
      </c>
      <c r="G14" s="240">
        <v>305.79577903000001</v>
      </c>
      <c r="H14" s="240">
        <v>362.92859199999998</v>
      </c>
      <c r="I14" s="240">
        <v>428.87730226000002</v>
      </c>
      <c r="J14" s="240">
        <v>411.88228484000001</v>
      </c>
      <c r="K14" s="240">
        <v>432.07542833000002</v>
      </c>
      <c r="L14" s="240">
        <v>388.08432257999999</v>
      </c>
      <c r="M14" s="240">
        <v>365.93524100000002</v>
      </c>
      <c r="N14" s="240">
        <v>444.56243323000001</v>
      </c>
      <c r="O14" s="240">
        <v>447.55470355</v>
      </c>
      <c r="P14" s="240">
        <v>396.33354931000002</v>
      </c>
      <c r="Q14" s="240">
        <v>365.21470871000002</v>
      </c>
      <c r="R14" s="240">
        <v>323.77218399999998</v>
      </c>
      <c r="S14" s="240">
        <v>306.72620129000001</v>
      </c>
      <c r="T14" s="240">
        <v>372.25786099999999</v>
      </c>
      <c r="U14" s="240">
        <v>409.17895193999999</v>
      </c>
      <c r="V14" s="240">
        <v>457.50497452000002</v>
      </c>
      <c r="W14" s="240">
        <v>395.72094633</v>
      </c>
      <c r="X14" s="240">
        <v>353.13975871000002</v>
      </c>
      <c r="Y14" s="240">
        <v>348.57594533000002</v>
      </c>
      <c r="Z14" s="240">
        <v>447.53805483999997</v>
      </c>
      <c r="AA14" s="240">
        <v>491.26194871000001</v>
      </c>
      <c r="AB14" s="240">
        <v>425.18213714000001</v>
      </c>
      <c r="AC14" s="240">
        <v>387.47049515999998</v>
      </c>
      <c r="AD14" s="240">
        <v>327.37961632999998</v>
      </c>
      <c r="AE14" s="240">
        <v>339.54817742</v>
      </c>
      <c r="AF14" s="240">
        <v>385.85600633000001</v>
      </c>
      <c r="AG14" s="240">
        <v>454.35733968</v>
      </c>
      <c r="AH14" s="240">
        <v>467.56710128999998</v>
      </c>
      <c r="AI14" s="240">
        <v>424.39114367000002</v>
      </c>
      <c r="AJ14" s="240">
        <v>339.37544451999997</v>
      </c>
      <c r="AK14" s="240">
        <v>377.13368732999999</v>
      </c>
      <c r="AL14" s="240">
        <v>427.65893129</v>
      </c>
      <c r="AM14" s="240">
        <v>438.55983355000001</v>
      </c>
      <c r="AN14" s="240">
        <v>403.75936429000001</v>
      </c>
      <c r="AO14" s="240">
        <v>421.68675160999999</v>
      </c>
      <c r="AP14" s="240">
        <v>332.99009767000001</v>
      </c>
      <c r="AQ14" s="240">
        <v>333.69613355000001</v>
      </c>
      <c r="AR14" s="240">
        <v>349.48979666999998</v>
      </c>
      <c r="AS14" s="240">
        <v>444.73375322999999</v>
      </c>
      <c r="AT14" s="240">
        <v>513.72512547999997</v>
      </c>
      <c r="AU14" s="240">
        <v>344.55442767</v>
      </c>
      <c r="AV14" s="240">
        <v>357.59321774</v>
      </c>
      <c r="AW14" s="240">
        <v>369.56490000000002</v>
      </c>
      <c r="AX14" s="240">
        <v>420.2038</v>
      </c>
      <c r="AY14" s="333">
        <v>453.18220000000002</v>
      </c>
      <c r="AZ14" s="333">
        <v>405.82549999999998</v>
      </c>
      <c r="BA14" s="333">
        <v>412.16910000000001</v>
      </c>
      <c r="BB14" s="333">
        <v>328.86329999999998</v>
      </c>
      <c r="BC14" s="333">
        <v>335.39550000000003</v>
      </c>
      <c r="BD14" s="333">
        <v>348.68520000000001</v>
      </c>
      <c r="BE14" s="333">
        <v>414.52890000000002</v>
      </c>
      <c r="BF14" s="333">
        <v>472.9495</v>
      </c>
      <c r="BG14" s="333">
        <v>333.34899999999999</v>
      </c>
      <c r="BH14" s="333">
        <v>355.1</v>
      </c>
      <c r="BI14" s="333">
        <v>376.69760000000002</v>
      </c>
      <c r="BJ14" s="333">
        <v>436.79450000000003</v>
      </c>
      <c r="BK14" s="333">
        <v>465.7441</v>
      </c>
      <c r="BL14" s="333">
        <v>412.03300000000002</v>
      </c>
      <c r="BM14" s="333">
        <v>416.97250000000003</v>
      </c>
      <c r="BN14" s="333">
        <v>329.66579999999999</v>
      </c>
      <c r="BO14" s="333">
        <v>337.00479999999999</v>
      </c>
      <c r="BP14" s="333">
        <v>350.48270000000002</v>
      </c>
      <c r="BQ14" s="333">
        <v>416.70420000000001</v>
      </c>
      <c r="BR14" s="333">
        <v>475.43020000000001</v>
      </c>
      <c r="BS14" s="333">
        <v>335.10520000000002</v>
      </c>
      <c r="BT14" s="333">
        <v>358.06479999999999</v>
      </c>
      <c r="BU14" s="333">
        <v>378.78339999999997</v>
      </c>
      <c r="BV14" s="333">
        <v>438.86070000000001</v>
      </c>
    </row>
    <row r="15" spans="1:74" ht="11.1" customHeight="1" x14ac:dyDescent="0.2">
      <c r="A15" s="111" t="s">
        <v>822</v>
      </c>
      <c r="B15" s="205" t="s">
        <v>257</v>
      </c>
      <c r="C15" s="240">
        <v>14.025725806000001</v>
      </c>
      <c r="D15" s="240">
        <v>13.679761071</v>
      </c>
      <c r="E15" s="240">
        <v>12.402384839</v>
      </c>
      <c r="F15" s="240">
        <v>12.004967000000001</v>
      </c>
      <c r="G15" s="240">
        <v>11.061171613000001</v>
      </c>
      <c r="H15" s="240">
        <v>11.454253333</v>
      </c>
      <c r="I15" s="240">
        <v>12.432090968000001</v>
      </c>
      <c r="J15" s="240">
        <v>12.856195806000001</v>
      </c>
      <c r="K15" s="240">
        <v>13.428299666999999</v>
      </c>
      <c r="L15" s="240">
        <v>12.679321613000001</v>
      </c>
      <c r="M15" s="240">
        <v>13.616410332999999</v>
      </c>
      <c r="N15" s="240">
        <v>14.458232258000001</v>
      </c>
      <c r="O15" s="240">
        <v>14.091412903</v>
      </c>
      <c r="P15" s="240">
        <v>12.916223448</v>
      </c>
      <c r="Q15" s="240">
        <v>11.869316774</v>
      </c>
      <c r="R15" s="240">
        <v>11.870941999999999</v>
      </c>
      <c r="S15" s="240">
        <v>11.264081613</v>
      </c>
      <c r="T15" s="240">
        <v>11.734430667</v>
      </c>
      <c r="U15" s="240">
        <v>12.002840967999999</v>
      </c>
      <c r="V15" s="240">
        <v>12.748007419</v>
      </c>
      <c r="W15" s="240">
        <v>12.413723666999999</v>
      </c>
      <c r="X15" s="240">
        <v>12.701256129000001</v>
      </c>
      <c r="Y15" s="240">
        <v>13.035581000000001</v>
      </c>
      <c r="Z15" s="240">
        <v>14.73947871</v>
      </c>
      <c r="AA15" s="240">
        <v>14.730658387</v>
      </c>
      <c r="AB15" s="240">
        <v>13.571676429</v>
      </c>
      <c r="AC15" s="240">
        <v>13.27645871</v>
      </c>
      <c r="AD15" s="240">
        <v>12.117092333</v>
      </c>
      <c r="AE15" s="240">
        <v>11.628399032000001</v>
      </c>
      <c r="AF15" s="240">
        <v>11.745936667</v>
      </c>
      <c r="AG15" s="240">
        <v>12.286245484</v>
      </c>
      <c r="AH15" s="240">
        <v>12.516493871</v>
      </c>
      <c r="AI15" s="240">
        <v>12.466835</v>
      </c>
      <c r="AJ15" s="240">
        <v>12.654257097</v>
      </c>
      <c r="AK15" s="240">
        <v>13.446372332999999</v>
      </c>
      <c r="AL15" s="240">
        <v>13.769875161</v>
      </c>
      <c r="AM15" s="240">
        <v>14.165088387000001</v>
      </c>
      <c r="AN15" s="240">
        <v>13.910793214</v>
      </c>
      <c r="AO15" s="240">
        <v>13.130889677000001</v>
      </c>
      <c r="AP15" s="240">
        <v>12.527579666999999</v>
      </c>
      <c r="AQ15" s="240">
        <v>11.590803226</v>
      </c>
      <c r="AR15" s="240">
        <v>11.826333999999999</v>
      </c>
      <c r="AS15" s="240">
        <v>12.278597742000001</v>
      </c>
      <c r="AT15" s="240">
        <v>12.698515806</v>
      </c>
      <c r="AU15" s="240">
        <v>12.810019667000001</v>
      </c>
      <c r="AV15" s="240">
        <v>12.783951934999999</v>
      </c>
      <c r="AW15" s="240">
        <v>13.270479999999999</v>
      </c>
      <c r="AX15" s="240">
        <v>13.603479999999999</v>
      </c>
      <c r="AY15" s="333">
        <v>14.03486</v>
      </c>
      <c r="AZ15" s="333">
        <v>13.79007</v>
      </c>
      <c r="BA15" s="333">
        <v>13.025449999999999</v>
      </c>
      <c r="BB15" s="333">
        <v>12.42986</v>
      </c>
      <c r="BC15" s="333">
        <v>11.50741</v>
      </c>
      <c r="BD15" s="333">
        <v>11.74958</v>
      </c>
      <c r="BE15" s="333">
        <v>12.20797</v>
      </c>
      <c r="BF15" s="333">
        <v>12.63571</v>
      </c>
      <c r="BG15" s="333">
        <v>12.75614</v>
      </c>
      <c r="BH15" s="333">
        <v>12.74019</v>
      </c>
      <c r="BI15" s="333">
        <v>13.23183</v>
      </c>
      <c r="BJ15" s="333">
        <v>13.563219999999999</v>
      </c>
      <c r="BK15" s="333">
        <v>13.995850000000001</v>
      </c>
      <c r="BL15" s="333">
        <v>13.74319</v>
      </c>
      <c r="BM15" s="333">
        <v>12.97353</v>
      </c>
      <c r="BN15" s="333">
        <v>12.374280000000001</v>
      </c>
      <c r="BO15" s="333">
        <v>11.451280000000001</v>
      </c>
      <c r="BP15" s="333">
        <v>11.688140000000001</v>
      </c>
      <c r="BQ15" s="333">
        <v>12.140319999999999</v>
      </c>
      <c r="BR15" s="333">
        <v>12.56232</v>
      </c>
      <c r="BS15" s="333">
        <v>12.67923</v>
      </c>
      <c r="BT15" s="333">
        <v>12.661060000000001</v>
      </c>
      <c r="BU15" s="333">
        <v>13.148070000000001</v>
      </c>
      <c r="BV15" s="333">
        <v>13.476979999999999</v>
      </c>
    </row>
    <row r="16" spans="1:74" ht="11.1" customHeight="1" x14ac:dyDescent="0.2">
      <c r="A16" s="111" t="s">
        <v>823</v>
      </c>
      <c r="B16" s="205" t="s">
        <v>573</v>
      </c>
      <c r="C16" s="240">
        <v>4444.0277032000004</v>
      </c>
      <c r="D16" s="240">
        <v>4422.7757357</v>
      </c>
      <c r="E16" s="240">
        <v>3779.5842161</v>
      </c>
      <c r="F16" s="240">
        <v>3006.6395790000001</v>
      </c>
      <c r="G16" s="240">
        <v>3069.6946094</v>
      </c>
      <c r="H16" s="240">
        <v>4009.9917850000002</v>
      </c>
      <c r="I16" s="240">
        <v>4710.9125997000001</v>
      </c>
      <c r="J16" s="240">
        <v>4661.7788586999995</v>
      </c>
      <c r="K16" s="240">
        <v>4180.5555430000004</v>
      </c>
      <c r="L16" s="240">
        <v>3204.80798</v>
      </c>
      <c r="M16" s="240">
        <v>3089.2583076999999</v>
      </c>
      <c r="N16" s="240">
        <v>3602.2721571000002</v>
      </c>
      <c r="O16" s="240">
        <v>4224.8983329000002</v>
      </c>
      <c r="P16" s="240">
        <v>3998.6008631</v>
      </c>
      <c r="Q16" s="240">
        <v>3233.1153377000001</v>
      </c>
      <c r="R16" s="240">
        <v>2941.4780123</v>
      </c>
      <c r="S16" s="240">
        <v>3038.6461202999999</v>
      </c>
      <c r="T16" s="240">
        <v>4173.7079819999999</v>
      </c>
      <c r="U16" s="240">
        <v>4980.9460319</v>
      </c>
      <c r="V16" s="240">
        <v>5046.5007610000002</v>
      </c>
      <c r="W16" s="240">
        <v>4312.0977206999996</v>
      </c>
      <c r="X16" s="240">
        <v>3274.450511</v>
      </c>
      <c r="Y16" s="240">
        <v>3108.1363769999998</v>
      </c>
      <c r="Z16" s="240">
        <v>3912.2856618999999</v>
      </c>
      <c r="AA16" s="240">
        <v>4168.1451183999998</v>
      </c>
      <c r="AB16" s="240">
        <v>3606.0084185999999</v>
      </c>
      <c r="AC16" s="240">
        <v>3325.6619442000001</v>
      </c>
      <c r="AD16" s="240">
        <v>3024.1501297</v>
      </c>
      <c r="AE16" s="240">
        <v>3170.3599619000001</v>
      </c>
      <c r="AF16" s="240">
        <v>4084.7723037000001</v>
      </c>
      <c r="AG16" s="240">
        <v>4835.4994134999997</v>
      </c>
      <c r="AH16" s="240">
        <v>4580.8763410000001</v>
      </c>
      <c r="AI16" s="240">
        <v>3959.2927453000002</v>
      </c>
      <c r="AJ16" s="240">
        <v>3316.485259</v>
      </c>
      <c r="AK16" s="240">
        <v>3277.3521847000002</v>
      </c>
      <c r="AL16" s="240">
        <v>3935.6327938999998</v>
      </c>
      <c r="AM16" s="240">
        <v>4805.7418035000001</v>
      </c>
      <c r="AN16" s="240">
        <v>4049.3879711</v>
      </c>
      <c r="AO16" s="240">
        <v>3449.6404581000002</v>
      </c>
      <c r="AP16" s="240">
        <v>3170.9353596999999</v>
      </c>
      <c r="AQ16" s="240">
        <v>3337.1790116000002</v>
      </c>
      <c r="AR16" s="240">
        <v>4315.9182780000001</v>
      </c>
      <c r="AS16" s="240">
        <v>4937.7654013000001</v>
      </c>
      <c r="AT16" s="240">
        <v>4923.7550558000003</v>
      </c>
      <c r="AU16" s="240">
        <v>4281.9274033000002</v>
      </c>
      <c r="AV16" s="240">
        <v>3439.7863905999998</v>
      </c>
      <c r="AW16" s="240">
        <v>3440.17958</v>
      </c>
      <c r="AX16" s="240">
        <v>3879.1787800000002</v>
      </c>
      <c r="AY16" s="333">
        <v>4596.7709999999997</v>
      </c>
      <c r="AZ16" s="333">
        <v>4124.4129999999996</v>
      </c>
      <c r="BA16" s="333">
        <v>3498.9749999999999</v>
      </c>
      <c r="BB16" s="333">
        <v>3034.8290000000002</v>
      </c>
      <c r="BC16" s="333">
        <v>3121.53</v>
      </c>
      <c r="BD16" s="333">
        <v>4074.877</v>
      </c>
      <c r="BE16" s="333">
        <v>4777.68</v>
      </c>
      <c r="BF16" s="333">
        <v>4764.0469999999996</v>
      </c>
      <c r="BG16" s="333">
        <v>4008.422</v>
      </c>
      <c r="BH16" s="333">
        <v>3339.7849999999999</v>
      </c>
      <c r="BI16" s="333">
        <v>3302.1790000000001</v>
      </c>
      <c r="BJ16" s="333">
        <v>3909.2350000000001</v>
      </c>
      <c r="BK16" s="333">
        <v>4692.1419999999998</v>
      </c>
      <c r="BL16" s="333">
        <v>4121.6030000000001</v>
      </c>
      <c r="BM16" s="333">
        <v>3515.4079999999999</v>
      </c>
      <c r="BN16" s="333">
        <v>3057.2779999999998</v>
      </c>
      <c r="BO16" s="333">
        <v>3150.357</v>
      </c>
      <c r="BP16" s="333">
        <v>4112.902</v>
      </c>
      <c r="BQ16" s="333">
        <v>4820.6840000000002</v>
      </c>
      <c r="BR16" s="333">
        <v>4806.7110000000002</v>
      </c>
      <c r="BS16" s="333">
        <v>4043.78</v>
      </c>
      <c r="BT16" s="333">
        <v>3368.5619999999999</v>
      </c>
      <c r="BU16" s="333">
        <v>3327.4569999999999</v>
      </c>
      <c r="BV16" s="333">
        <v>3939.1770000000001</v>
      </c>
    </row>
    <row r="17" spans="1:74" ht="11.1" customHeight="1" x14ac:dyDescent="0.2">
      <c r="A17" s="111"/>
      <c r="B17" s="113" t="s">
        <v>11</v>
      </c>
      <c r="C17" s="236"/>
      <c r="D17" s="236"/>
      <c r="E17" s="236"/>
      <c r="F17" s="236"/>
      <c r="G17" s="236"/>
      <c r="H17" s="236"/>
      <c r="I17" s="236"/>
      <c r="J17" s="236"/>
      <c r="K17" s="236"/>
      <c r="L17" s="236"/>
      <c r="M17" s="236"/>
      <c r="N17" s="236"/>
      <c r="O17" s="236"/>
      <c r="P17" s="236"/>
      <c r="Q17" s="236"/>
      <c r="R17" s="236"/>
      <c r="S17" s="236"/>
      <c r="T17" s="236"/>
      <c r="U17" s="236"/>
      <c r="V17" s="236"/>
      <c r="W17" s="236"/>
      <c r="X17" s="236"/>
      <c r="Y17" s="236"/>
      <c r="Z17" s="236"/>
      <c r="AA17" s="236"/>
      <c r="AB17" s="236"/>
      <c r="AC17" s="236"/>
      <c r="AD17" s="236"/>
      <c r="AE17" s="236"/>
      <c r="AF17" s="236"/>
      <c r="AG17" s="236"/>
      <c r="AH17" s="236"/>
      <c r="AI17" s="236"/>
      <c r="AJ17" s="236"/>
      <c r="AK17" s="236"/>
      <c r="AL17" s="236"/>
      <c r="AM17" s="236"/>
      <c r="AN17" s="236"/>
      <c r="AO17" s="236"/>
      <c r="AP17" s="236"/>
      <c r="AQ17" s="236"/>
      <c r="AR17" s="236"/>
      <c r="AS17" s="236"/>
      <c r="AT17" s="236"/>
      <c r="AU17" s="236"/>
      <c r="AV17" s="236"/>
      <c r="AW17" s="236"/>
      <c r="AX17" s="236"/>
      <c r="AY17" s="372"/>
      <c r="AZ17" s="372"/>
      <c r="BA17" s="372"/>
      <c r="BB17" s="372"/>
      <c r="BC17" s="372"/>
      <c r="BD17" s="372"/>
      <c r="BE17" s="372"/>
      <c r="BF17" s="372"/>
      <c r="BG17" s="372"/>
      <c r="BH17" s="372"/>
      <c r="BI17" s="372"/>
      <c r="BJ17" s="372"/>
      <c r="BK17" s="372"/>
      <c r="BL17" s="372"/>
      <c r="BM17" s="372"/>
      <c r="BN17" s="372"/>
      <c r="BO17" s="372"/>
      <c r="BP17" s="372"/>
      <c r="BQ17" s="372"/>
      <c r="BR17" s="372"/>
      <c r="BS17" s="372"/>
      <c r="BT17" s="372"/>
      <c r="BU17" s="372"/>
      <c r="BV17" s="372"/>
    </row>
    <row r="18" spans="1:74" ht="11.1" customHeight="1" x14ac:dyDescent="0.2">
      <c r="A18" s="111" t="s">
        <v>803</v>
      </c>
      <c r="B18" s="205" t="s">
        <v>565</v>
      </c>
      <c r="C18" s="240">
        <v>146.32858934999999</v>
      </c>
      <c r="D18" s="240">
        <v>157.66997107</v>
      </c>
      <c r="E18" s="240">
        <v>141.88768160999999</v>
      </c>
      <c r="F18" s="240">
        <v>138.12731966999999</v>
      </c>
      <c r="G18" s="240">
        <v>130.85264226000001</v>
      </c>
      <c r="H18" s="240">
        <v>150.38126432999999</v>
      </c>
      <c r="I18" s="240">
        <v>159.29891065000001</v>
      </c>
      <c r="J18" s="240">
        <v>161.02950354999999</v>
      </c>
      <c r="K18" s="240">
        <v>159.763563</v>
      </c>
      <c r="L18" s="240">
        <v>139.39484934999999</v>
      </c>
      <c r="M18" s="240">
        <v>133.90129433000001</v>
      </c>
      <c r="N18" s="240">
        <v>137.44297194000001</v>
      </c>
      <c r="O18" s="240">
        <v>144.65832839000001</v>
      </c>
      <c r="P18" s="240">
        <v>143.58782102999999</v>
      </c>
      <c r="Q18" s="240">
        <v>139.30783097</v>
      </c>
      <c r="R18" s="240">
        <v>134.03724333</v>
      </c>
      <c r="S18" s="240">
        <v>128.84737032000001</v>
      </c>
      <c r="T18" s="240">
        <v>150.577483</v>
      </c>
      <c r="U18" s="240">
        <v>156.74722903</v>
      </c>
      <c r="V18" s="240">
        <v>167.26882323000001</v>
      </c>
      <c r="W18" s="240">
        <v>157.97327666999999</v>
      </c>
      <c r="X18" s="240">
        <v>136.85251129</v>
      </c>
      <c r="Y18" s="240">
        <v>132.44098632999999</v>
      </c>
      <c r="Z18" s="240">
        <v>137.22753613</v>
      </c>
      <c r="AA18" s="240">
        <v>143.69310225999999</v>
      </c>
      <c r="AB18" s="240">
        <v>142.10426856999999</v>
      </c>
      <c r="AC18" s="240">
        <v>140.33577839</v>
      </c>
      <c r="AD18" s="240">
        <v>133.64772600000001</v>
      </c>
      <c r="AE18" s="240">
        <v>130.04549806</v>
      </c>
      <c r="AF18" s="240">
        <v>149.86716167</v>
      </c>
      <c r="AG18" s="240">
        <v>157.16440839000001</v>
      </c>
      <c r="AH18" s="240">
        <v>156.72129226000001</v>
      </c>
      <c r="AI18" s="240">
        <v>148.59813233</v>
      </c>
      <c r="AJ18" s="240">
        <v>134.91652194</v>
      </c>
      <c r="AK18" s="240">
        <v>137.53478999999999</v>
      </c>
      <c r="AL18" s="240">
        <v>141.03976065000001</v>
      </c>
      <c r="AM18" s="240">
        <v>147.52812</v>
      </c>
      <c r="AN18" s="240">
        <v>144.89080536</v>
      </c>
      <c r="AO18" s="240">
        <v>132.39023419</v>
      </c>
      <c r="AP18" s="240">
        <v>130.742977</v>
      </c>
      <c r="AQ18" s="240">
        <v>131.55412903000001</v>
      </c>
      <c r="AR18" s="240">
        <v>146.32053067000001</v>
      </c>
      <c r="AS18" s="240">
        <v>160.31739418999999</v>
      </c>
      <c r="AT18" s="240">
        <v>167.51981581000001</v>
      </c>
      <c r="AU18" s="240">
        <v>150.39382633</v>
      </c>
      <c r="AV18" s="240">
        <v>136.53451612999999</v>
      </c>
      <c r="AW18" s="240">
        <v>138.83269999999999</v>
      </c>
      <c r="AX18" s="240">
        <v>137.24520000000001</v>
      </c>
      <c r="AY18" s="333">
        <v>144.54089999999999</v>
      </c>
      <c r="AZ18" s="333">
        <v>145.0505</v>
      </c>
      <c r="BA18" s="333">
        <v>132.94540000000001</v>
      </c>
      <c r="BB18" s="333">
        <v>128.47139999999999</v>
      </c>
      <c r="BC18" s="333">
        <v>128.1808</v>
      </c>
      <c r="BD18" s="333">
        <v>147.8553</v>
      </c>
      <c r="BE18" s="333">
        <v>153.37700000000001</v>
      </c>
      <c r="BF18" s="333">
        <v>155.3391</v>
      </c>
      <c r="BG18" s="333">
        <v>146.1146</v>
      </c>
      <c r="BH18" s="333">
        <v>135.3723</v>
      </c>
      <c r="BI18" s="333">
        <v>135.8279</v>
      </c>
      <c r="BJ18" s="333">
        <v>134.5461</v>
      </c>
      <c r="BK18" s="333">
        <v>141.25960000000001</v>
      </c>
      <c r="BL18" s="333">
        <v>141.30520000000001</v>
      </c>
      <c r="BM18" s="333">
        <v>130.00700000000001</v>
      </c>
      <c r="BN18" s="333">
        <v>125.3579</v>
      </c>
      <c r="BO18" s="333">
        <v>124.8707</v>
      </c>
      <c r="BP18" s="333">
        <v>143.65260000000001</v>
      </c>
      <c r="BQ18" s="333">
        <v>148.56229999999999</v>
      </c>
      <c r="BR18" s="333">
        <v>149.96940000000001</v>
      </c>
      <c r="BS18" s="333">
        <v>140.55969999999999</v>
      </c>
      <c r="BT18" s="333">
        <v>129.7388</v>
      </c>
      <c r="BU18" s="333">
        <v>129.7071</v>
      </c>
      <c r="BV18" s="333">
        <v>128.10640000000001</v>
      </c>
    </row>
    <row r="19" spans="1:74" ht="11.1" customHeight="1" x14ac:dyDescent="0.2">
      <c r="A19" s="111" t="s">
        <v>804</v>
      </c>
      <c r="B19" s="187" t="s">
        <v>598</v>
      </c>
      <c r="C19" s="240">
        <v>434.41167710000002</v>
      </c>
      <c r="D19" s="240">
        <v>472.82869036</v>
      </c>
      <c r="E19" s="240">
        <v>430.00023484000002</v>
      </c>
      <c r="F19" s="240">
        <v>401.08102066999999</v>
      </c>
      <c r="G19" s="240">
        <v>406.63846129000001</v>
      </c>
      <c r="H19" s="240">
        <v>446.00853999999998</v>
      </c>
      <c r="I19" s="240">
        <v>476.40010160999998</v>
      </c>
      <c r="J19" s="240">
        <v>482.32858257999999</v>
      </c>
      <c r="K19" s="240">
        <v>479.19822667</v>
      </c>
      <c r="L19" s="240">
        <v>408.31087323000003</v>
      </c>
      <c r="M19" s="240">
        <v>401.24821800000001</v>
      </c>
      <c r="N19" s="240">
        <v>407.33731258</v>
      </c>
      <c r="O19" s="240">
        <v>424.30752581000002</v>
      </c>
      <c r="P19" s="240">
        <v>440.65219137999998</v>
      </c>
      <c r="Q19" s="240">
        <v>408.09402065</v>
      </c>
      <c r="R19" s="240">
        <v>389.94491933</v>
      </c>
      <c r="S19" s="240">
        <v>395.47349451999997</v>
      </c>
      <c r="T19" s="240">
        <v>446.475076</v>
      </c>
      <c r="U19" s="240">
        <v>483.25817710000001</v>
      </c>
      <c r="V19" s="240">
        <v>502.86380161</v>
      </c>
      <c r="W19" s="240">
        <v>483.11819432999999</v>
      </c>
      <c r="X19" s="240">
        <v>411.18490355</v>
      </c>
      <c r="Y19" s="240">
        <v>404.08293566999998</v>
      </c>
      <c r="Z19" s="240">
        <v>414.40709935000001</v>
      </c>
      <c r="AA19" s="240">
        <v>428.29315451999997</v>
      </c>
      <c r="AB19" s="240">
        <v>447.36201713999998</v>
      </c>
      <c r="AC19" s="240">
        <v>400.70980484</v>
      </c>
      <c r="AD19" s="240">
        <v>392.76602200000002</v>
      </c>
      <c r="AE19" s="240">
        <v>385.45996031999999</v>
      </c>
      <c r="AF19" s="240">
        <v>440.21316532999998</v>
      </c>
      <c r="AG19" s="240">
        <v>476.63741742000002</v>
      </c>
      <c r="AH19" s="240">
        <v>464.96714580999998</v>
      </c>
      <c r="AI19" s="240">
        <v>451.01616967000001</v>
      </c>
      <c r="AJ19" s="240">
        <v>414.10797676999999</v>
      </c>
      <c r="AK19" s="240">
        <v>407.25192933</v>
      </c>
      <c r="AL19" s="240">
        <v>418.98257096999998</v>
      </c>
      <c r="AM19" s="240">
        <v>440.73679257999999</v>
      </c>
      <c r="AN19" s="240">
        <v>448.42066892999998</v>
      </c>
      <c r="AO19" s="240">
        <v>405.88114160999999</v>
      </c>
      <c r="AP19" s="240">
        <v>398.23666200000002</v>
      </c>
      <c r="AQ19" s="240">
        <v>395.22252806</v>
      </c>
      <c r="AR19" s="240">
        <v>441.158456</v>
      </c>
      <c r="AS19" s="240">
        <v>476.80976355000001</v>
      </c>
      <c r="AT19" s="240">
        <v>491.51906193999997</v>
      </c>
      <c r="AU19" s="240">
        <v>470.45476432999999</v>
      </c>
      <c r="AV19" s="240">
        <v>417.23696710000002</v>
      </c>
      <c r="AW19" s="240">
        <v>408.80349999999999</v>
      </c>
      <c r="AX19" s="240">
        <v>419.7491</v>
      </c>
      <c r="AY19" s="333">
        <v>435.91590000000002</v>
      </c>
      <c r="AZ19" s="333">
        <v>448.80259999999998</v>
      </c>
      <c r="BA19" s="333">
        <v>406.49520000000001</v>
      </c>
      <c r="BB19" s="333">
        <v>393.79860000000002</v>
      </c>
      <c r="BC19" s="333">
        <v>385.04629999999997</v>
      </c>
      <c r="BD19" s="333">
        <v>442.09949999999998</v>
      </c>
      <c r="BE19" s="333">
        <v>469.78789999999998</v>
      </c>
      <c r="BF19" s="333">
        <v>468.76609999999999</v>
      </c>
      <c r="BG19" s="333">
        <v>449.27159999999998</v>
      </c>
      <c r="BH19" s="333">
        <v>412.4228</v>
      </c>
      <c r="BI19" s="333">
        <v>405.71100000000001</v>
      </c>
      <c r="BJ19" s="333">
        <v>417.40629999999999</v>
      </c>
      <c r="BK19" s="333">
        <v>434.66480000000001</v>
      </c>
      <c r="BL19" s="333">
        <v>445.0772</v>
      </c>
      <c r="BM19" s="333">
        <v>403.45499999999998</v>
      </c>
      <c r="BN19" s="333">
        <v>391.00689999999997</v>
      </c>
      <c r="BO19" s="333">
        <v>382.35449999999997</v>
      </c>
      <c r="BP19" s="333">
        <v>439.17149999999998</v>
      </c>
      <c r="BQ19" s="333">
        <v>466.9051</v>
      </c>
      <c r="BR19" s="333">
        <v>466.17930000000001</v>
      </c>
      <c r="BS19" s="333">
        <v>447.1728</v>
      </c>
      <c r="BT19" s="333">
        <v>410.93110000000001</v>
      </c>
      <c r="BU19" s="333">
        <v>404.56889999999999</v>
      </c>
      <c r="BV19" s="333">
        <v>416.21969999999999</v>
      </c>
    </row>
    <row r="20" spans="1:74" ht="11.1" customHeight="1" x14ac:dyDescent="0.2">
      <c r="A20" s="111" t="s">
        <v>806</v>
      </c>
      <c r="B20" s="205" t="s">
        <v>566</v>
      </c>
      <c r="C20" s="240">
        <v>511.46493161000001</v>
      </c>
      <c r="D20" s="240">
        <v>529.79848892999996</v>
      </c>
      <c r="E20" s="240">
        <v>485.72947128999999</v>
      </c>
      <c r="F20" s="240">
        <v>457.40758867</v>
      </c>
      <c r="G20" s="240">
        <v>485.17988129000003</v>
      </c>
      <c r="H20" s="240">
        <v>526.51621066999996</v>
      </c>
      <c r="I20" s="240">
        <v>552.30735226000002</v>
      </c>
      <c r="J20" s="240">
        <v>542.24328032000005</v>
      </c>
      <c r="K20" s="240">
        <v>531.69134033</v>
      </c>
      <c r="L20" s="240">
        <v>475.26048871</v>
      </c>
      <c r="M20" s="240">
        <v>465.24631399999998</v>
      </c>
      <c r="N20" s="240">
        <v>469.10693773999998</v>
      </c>
      <c r="O20" s="240">
        <v>499.90867355</v>
      </c>
      <c r="P20" s="240">
        <v>495.28738344999999</v>
      </c>
      <c r="Q20" s="240">
        <v>468.74157484</v>
      </c>
      <c r="R20" s="240">
        <v>462.09718600000002</v>
      </c>
      <c r="S20" s="240">
        <v>474.39114676999998</v>
      </c>
      <c r="T20" s="240">
        <v>542.26607733000003</v>
      </c>
      <c r="U20" s="240">
        <v>563.86077870999998</v>
      </c>
      <c r="V20" s="240">
        <v>593.21352870999999</v>
      </c>
      <c r="W20" s="240">
        <v>541.25681867000003</v>
      </c>
      <c r="X20" s="240">
        <v>485.02537160999998</v>
      </c>
      <c r="Y20" s="240">
        <v>467.20959766999999</v>
      </c>
      <c r="Z20" s="240">
        <v>495.59671484</v>
      </c>
      <c r="AA20" s="240">
        <v>495.53133613</v>
      </c>
      <c r="AB20" s="240">
        <v>488.72346964000002</v>
      </c>
      <c r="AC20" s="240">
        <v>480.8714971</v>
      </c>
      <c r="AD20" s="240">
        <v>450.17493166999998</v>
      </c>
      <c r="AE20" s="240">
        <v>473.33385967999999</v>
      </c>
      <c r="AF20" s="240">
        <v>534.54234299999996</v>
      </c>
      <c r="AG20" s="240">
        <v>554.47889677000001</v>
      </c>
      <c r="AH20" s="240">
        <v>533.12989258000005</v>
      </c>
      <c r="AI20" s="240">
        <v>520.85249099999999</v>
      </c>
      <c r="AJ20" s="240">
        <v>484.10848742000002</v>
      </c>
      <c r="AK20" s="240">
        <v>473.92824300000001</v>
      </c>
      <c r="AL20" s="240">
        <v>485.01459806000003</v>
      </c>
      <c r="AM20" s="240">
        <v>516.57942871</v>
      </c>
      <c r="AN20" s="240">
        <v>502.13242571000001</v>
      </c>
      <c r="AO20" s="240">
        <v>477.84342419000001</v>
      </c>
      <c r="AP20" s="240">
        <v>462.06247567000003</v>
      </c>
      <c r="AQ20" s="240">
        <v>501.25634516000002</v>
      </c>
      <c r="AR20" s="240">
        <v>540.39632832999996</v>
      </c>
      <c r="AS20" s="240">
        <v>562.68648968000002</v>
      </c>
      <c r="AT20" s="240">
        <v>575.81705645</v>
      </c>
      <c r="AU20" s="240">
        <v>528.35555466999995</v>
      </c>
      <c r="AV20" s="240">
        <v>495.85296548000002</v>
      </c>
      <c r="AW20" s="240">
        <v>483.13240000000002</v>
      </c>
      <c r="AX20" s="240">
        <v>474.45690000000002</v>
      </c>
      <c r="AY20" s="333">
        <v>513.69299999999998</v>
      </c>
      <c r="AZ20" s="333">
        <v>505.29</v>
      </c>
      <c r="BA20" s="333">
        <v>474.99250000000001</v>
      </c>
      <c r="BB20" s="333">
        <v>451.58730000000003</v>
      </c>
      <c r="BC20" s="333">
        <v>481.91039999999998</v>
      </c>
      <c r="BD20" s="333">
        <v>527.10829999999999</v>
      </c>
      <c r="BE20" s="333">
        <v>558.81510000000003</v>
      </c>
      <c r="BF20" s="333">
        <v>560.90899999999999</v>
      </c>
      <c r="BG20" s="333">
        <v>512.24099999999999</v>
      </c>
      <c r="BH20" s="333">
        <v>493.88679999999999</v>
      </c>
      <c r="BI20" s="333">
        <v>474.28309999999999</v>
      </c>
      <c r="BJ20" s="333">
        <v>480.93299999999999</v>
      </c>
      <c r="BK20" s="333">
        <v>514.09860000000003</v>
      </c>
      <c r="BL20" s="333">
        <v>505.66520000000003</v>
      </c>
      <c r="BM20" s="333">
        <v>475.2174</v>
      </c>
      <c r="BN20" s="333">
        <v>451.5292</v>
      </c>
      <c r="BO20" s="333">
        <v>481.68470000000002</v>
      </c>
      <c r="BP20" s="333">
        <v>526.64750000000004</v>
      </c>
      <c r="BQ20" s="333">
        <v>558.04930000000002</v>
      </c>
      <c r="BR20" s="333">
        <v>559.92430000000002</v>
      </c>
      <c r="BS20" s="333">
        <v>511.14350000000002</v>
      </c>
      <c r="BT20" s="333">
        <v>492.61169999999998</v>
      </c>
      <c r="BU20" s="333">
        <v>472.91309999999999</v>
      </c>
      <c r="BV20" s="333">
        <v>479.43009999999998</v>
      </c>
    </row>
    <row r="21" spans="1:74" ht="11.1" customHeight="1" x14ac:dyDescent="0.2">
      <c r="A21" s="111" t="s">
        <v>807</v>
      </c>
      <c r="B21" s="205" t="s">
        <v>567</v>
      </c>
      <c r="C21" s="240">
        <v>283.93390065</v>
      </c>
      <c r="D21" s="240">
        <v>293.64354393000002</v>
      </c>
      <c r="E21" s="240">
        <v>263.25088452</v>
      </c>
      <c r="F21" s="240">
        <v>254.057975</v>
      </c>
      <c r="G21" s="240">
        <v>258.84541354999999</v>
      </c>
      <c r="H21" s="240">
        <v>291.03216932999999</v>
      </c>
      <c r="I21" s="240">
        <v>309.9495129</v>
      </c>
      <c r="J21" s="240">
        <v>301.57284226000002</v>
      </c>
      <c r="K21" s="240">
        <v>298.54257833000003</v>
      </c>
      <c r="L21" s="240">
        <v>261.63768032000002</v>
      </c>
      <c r="M21" s="240">
        <v>263.42649</v>
      </c>
      <c r="N21" s="240">
        <v>265.23303128999999</v>
      </c>
      <c r="O21" s="240">
        <v>279.05059839</v>
      </c>
      <c r="P21" s="240">
        <v>278.38554551999999</v>
      </c>
      <c r="Q21" s="240">
        <v>256.94431419</v>
      </c>
      <c r="R21" s="240">
        <v>252.437105</v>
      </c>
      <c r="S21" s="240">
        <v>259.74527839000001</v>
      </c>
      <c r="T21" s="240">
        <v>303.04907466999998</v>
      </c>
      <c r="U21" s="240">
        <v>312.18286065000001</v>
      </c>
      <c r="V21" s="240">
        <v>319.52713258</v>
      </c>
      <c r="W21" s="240">
        <v>294.26994100000002</v>
      </c>
      <c r="X21" s="240">
        <v>268.92717193999999</v>
      </c>
      <c r="Y21" s="240">
        <v>263.14419800000002</v>
      </c>
      <c r="Z21" s="240">
        <v>281.03524548000001</v>
      </c>
      <c r="AA21" s="240">
        <v>280.02192031999999</v>
      </c>
      <c r="AB21" s="240">
        <v>274.06624070999999</v>
      </c>
      <c r="AC21" s="240">
        <v>262.92216160999999</v>
      </c>
      <c r="AD21" s="240">
        <v>255.76354599999999</v>
      </c>
      <c r="AE21" s="240">
        <v>259.92131903000001</v>
      </c>
      <c r="AF21" s="240">
        <v>295.95645999999999</v>
      </c>
      <c r="AG21" s="240">
        <v>317.77573676999998</v>
      </c>
      <c r="AH21" s="240">
        <v>298.88977548000003</v>
      </c>
      <c r="AI21" s="240">
        <v>292.55032799999998</v>
      </c>
      <c r="AJ21" s="240">
        <v>265.58504419000002</v>
      </c>
      <c r="AK21" s="240">
        <v>266.12176367000001</v>
      </c>
      <c r="AL21" s="240">
        <v>278.93392548000003</v>
      </c>
      <c r="AM21" s="240">
        <v>288.42019968</v>
      </c>
      <c r="AN21" s="240">
        <v>290.59721357000001</v>
      </c>
      <c r="AO21" s="240">
        <v>268.60564097000002</v>
      </c>
      <c r="AP21" s="240">
        <v>262.75880899999999</v>
      </c>
      <c r="AQ21" s="240">
        <v>277.74554516000001</v>
      </c>
      <c r="AR21" s="240">
        <v>306.44795833000001</v>
      </c>
      <c r="AS21" s="240">
        <v>314.72905871</v>
      </c>
      <c r="AT21" s="240">
        <v>318.13658677000001</v>
      </c>
      <c r="AU21" s="240">
        <v>289.523437</v>
      </c>
      <c r="AV21" s="240">
        <v>268.39117128999999</v>
      </c>
      <c r="AW21" s="240">
        <v>269.29270000000002</v>
      </c>
      <c r="AX21" s="240">
        <v>274.4907</v>
      </c>
      <c r="AY21" s="333">
        <v>288.23540000000003</v>
      </c>
      <c r="AZ21" s="333">
        <v>288.61739999999998</v>
      </c>
      <c r="BA21" s="333">
        <v>269.76170000000002</v>
      </c>
      <c r="BB21" s="333">
        <v>258.67259999999999</v>
      </c>
      <c r="BC21" s="333">
        <v>266.88889999999998</v>
      </c>
      <c r="BD21" s="333">
        <v>294.70010000000002</v>
      </c>
      <c r="BE21" s="333">
        <v>317.101</v>
      </c>
      <c r="BF21" s="333">
        <v>321.5428</v>
      </c>
      <c r="BG21" s="333">
        <v>287.46260000000001</v>
      </c>
      <c r="BH21" s="333">
        <v>268.58589999999998</v>
      </c>
      <c r="BI21" s="333">
        <v>265.38189999999997</v>
      </c>
      <c r="BJ21" s="333">
        <v>280.16210000000001</v>
      </c>
      <c r="BK21" s="333">
        <v>290.60509999999999</v>
      </c>
      <c r="BL21" s="333">
        <v>291.39929999999998</v>
      </c>
      <c r="BM21" s="333">
        <v>272.19690000000003</v>
      </c>
      <c r="BN21" s="333">
        <v>260.94139999999999</v>
      </c>
      <c r="BO21" s="333">
        <v>269.15289999999999</v>
      </c>
      <c r="BP21" s="333">
        <v>297.0401</v>
      </c>
      <c r="BQ21" s="333">
        <v>319.46559999999999</v>
      </c>
      <c r="BR21" s="333">
        <v>323.80090000000001</v>
      </c>
      <c r="BS21" s="333">
        <v>289.3399</v>
      </c>
      <c r="BT21" s="333">
        <v>270.15449999999998</v>
      </c>
      <c r="BU21" s="333">
        <v>266.84710000000001</v>
      </c>
      <c r="BV21" s="333">
        <v>281.76369999999997</v>
      </c>
    </row>
    <row r="22" spans="1:74" ht="11.1" customHeight="1" x14ac:dyDescent="0.2">
      <c r="A22" s="111" t="s">
        <v>808</v>
      </c>
      <c r="B22" s="205" t="s">
        <v>568</v>
      </c>
      <c r="C22" s="240">
        <v>809.10166000000004</v>
      </c>
      <c r="D22" s="240">
        <v>855.87908357000003</v>
      </c>
      <c r="E22" s="240">
        <v>765.47179000000006</v>
      </c>
      <c r="F22" s="240">
        <v>797.28383899999994</v>
      </c>
      <c r="G22" s="240">
        <v>849.02849226000001</v>
      </c>
      <c r="H22" s="240">
        <v>942.01481466999996</v>
      </c>
      <c r="I22" s="240">
        <v>957.26464452000005</v>
      </c>
      <c r="J22" s="240">
        <v>953.59247903000005</v>
      </c>
      <c r="K22" s="240">
        <v>917.53437367000004</v>
      </c>
      <c r="L22" s="240">
        <v>822.63481451999996</v>
      </c>
      <c r="M22" s="240">
        <v>801.49395566999999</v>
      </c>
      <c r="N22" s="240">
        <v>778.21851322999999</v>
      </c>
      <c r="O22" s="240">
        <v>818.26552387000004</v>
      </c>
      <c r="P22" s="240">
        <v>796.20952379000005</v>
      </c>
      <c r="Q22" s="240">
        <v>768.44453677000001</v>
      </c>
      <c r="R22" s="240">
        <v>780.31528000000003</v>
      </c>
      <c r="S22" s="240">
        <v>824.65847418999999</v>
      </c>
      <c r="T22" s="240">
        <v>933.91719133000004</v>
      </c>
      <c r="U22" s="240">
        <v>995.14918935000003</v>
      </c>
      <c r="V22" s="240">
        <v>1002.0604877</v>
      </c>
      <c r="W22" s="240">
        <v>942.74901466999995</v>
      </c>
      <c r="X22" s="240">
        <v>820.40775644999997</v>
      </c>
      <c r="Y22" s="240">
        <v>795.81944233000002</v>
      </c>
      <c r="Z22" s="240">
        <v>799.5069671</v>
      </c>
      <c r="AA22" s="240">
        <v>776.41752418999999</v>
      </c>
      <c r="AB22" s="240">
        <v>792.82976857000006</v>
      </c>
      <c r="AC22" s="240">
        <v>788.61847741999998</v>
      </c>
      <c r="AD22" s="240">
        <v>797.13577767000004</v>
      </c>
      <c r="AE22" s="240">
        <v>837.26958677000005</v>
      </c>
      <c r="AF22" s="240">
        <v>926.05102899999997</v>
      </c>
      <c r="AG22" s="240">
        <v>968.34150806000002</v>
      </c>
      <c r="AH22" s="240">
        <v>962.00740547999999</v>
      </c>
      <c r="AI22" s="240">
        <v>897.62726399999997</v>
      </c>
      <c r="AJ22" s="240">
        <v>830.39659839000001</v>
      </c>
      <c r="AK22" s="240">
        <v>804.95344967000005</v>
      </c>
      <c r="AL22" s="240">
        <v>797.57083129</v>
      </c>
      <c r="AM22" s="240">
        <v>830.90316710000002</v>
      </c>
      <c r="AN22" s="240">
        <v>804.50881892999996</v>
      </c>
      <c r="AO22" s="240">
        <v>795.87791031999996</v>
      </c>
      <c r="AP22" s="240">
        <v>775.52929132999998</v>
      </c>
      <c r="AQ22" s="240">
        <v>860.26794644999995</v>
      </c>
      <c r="AR22" s="240">
        <v>950.10711766999998</v>
      </c>
      <c r="AS22" s="240">
        <v>965.56835193999996</v>
      </c>
      <c r="AT22" s="240">
        <v>979.99314934999995</v>
      </c>
      <c r="AU22" s="240">
        <v>979.01036433000002</v>
      </c>
      <c r="AV22" s="240">
        <v>853.13180225999997</v>
      </c>
      <c r="AW22" s="240">
        <v>815.90769999999998</v>
      </c>
      <c r="AX22" s="240">
        <v>778.44039999999995</v>
      </c>
      <c r="AY22" s="333">
        <v>822.76559999999995</v>
      </c>
      <c r="AZ22" s="333">
        <v>828.55280000000005</v>
      </c>
      <c r="BA22" s="333">
        <v>779.10580000000004</v>
      </c>
      <c r="BB22" s="333">
        <v>770.0421</v>
      </c>
      <c r="BC22" s="333">
        <v>847.65440000000001</v>
      </c>
      <c r="BD22" s="333">
        <v>936.08159999999998</v>
      </c>
      <c r="BE22" s="333">
        <v>974.10329999999999</v>
      </c>
      <c r="BF22" s="333">
        <v>977.41489999999999</v>
      </c>
      <c r="BG22" s="333">
        <v>922.73760000000004</v>
      </c>
      <c r="BH22" s="333">
        <v>832.71590000000003</v>
      </c>
      <c r="BI22" s="333">
        <v>794.31010000000003</v>
      </c>
      <c r="BJ22" s="333">
        <v>791.22439999999995</v>
      </c>
      <c r="BK22" s="333">
        <v>818.8098</v>
      </c>
      <c r="BL22" s="333">
        <v>828.76319999999998</v>
      </c>
      <c r="BM22" s="333">
        <v>780.84559999999999</v>
      </c>
      <c r="BN22" s="333">
        <v>771.15549999999996</v>
      </c>
      <c r="BO22" s="333">
        <v>848.64049999999997</v>
      </c>
      <c r="BP22" s="333">
        <v>937.01949999999999</v>
      </c>
      <c r="BQ22" s="333">
        <v>974.88890000000004</v>
      </c>
      <c r="BR22" s="333">
        <v>978.08259999999996</v>
      </c>
      <c r="BS22" s="333">
        <v>923.29639999999995</v>
      </c>
      <c r="BT22" s="333">
        <v>833.06870000000004</v>
      </c>
      <c r="BU22" s="333">
        <v>794.48590000000002</v>
      </c>
      <c r="BV22" s="333">
        <v>791.26390000000004</v>
      </c>
    </row>
    <row r="23" spans="1:74" ht="11.1" customHeight="1" x14ac:dyDescent="0.2">
      <c r="A23" s="111" t="s">
        <v>809</v>
      </c>
      <c r="B23" s="205" t="s">
        <v>569</v>
      </c>
      <c r="C23" s="240">
        <v>243.66921644999999</v>
      </c>
      <c r="D23" s="240">
        <v>257.45956000000001</v>
      </c>
      <c r="E23" s="240">
        <v>232.07818194000001</v>
      </c>
      <c r="F23" s="240">
        <v>232.14141799999999</v>
      </c>
      <c r="G23" s="240">
        <v>239.89252160999999</v>
      </c>
      <c r="H23" s="240">
        <v>275.885761</v>
      </c>
      <c r="I23" s="240">
        <v>291.68211484</v>
      </c>
      <c r="J23" s="240">
        <v>292.66559839000001</v>
      </c>
      <c r="K23" s="240">
        <v>280.94578967000001</v>
      </c>
      <c r="L23" s="240">
        <v>239.18737322999999</v>
      </c>
      <c r="M23" s="240">
        <v>229.11693567</v>
      </c>
      <c r="N23" s="240">
        <v>223.68658065</v>
      </c>
      <c r="O23" s="240">
        <v>239.46349129000001</v>
      </c>
      <c r="P23" s="240">
        <v>245.05971102999999</v>
      </c>
      <c r="Q23" s="240">
        <v>224.79949096999999</v>
      </c>
      <c r="R23" s="240">
        <v>227.84848233</v>
      </c>
      <c r="S23" s="240">
        <v>236.63356870999999</v>
      </c>
      <c r="T23" s="240">
        <v>277.46500632999999</v>
      </c>
      <c r="U23" s="240">
        <v>296.07390773999998</v>
      </c>
      <c r="V23" s="240">
        <v>305.51404129000002</v>
      </c>
      <c r="W23" s="240">
        <v>298.945086</v>
      </c>
      <c r="X23" s="240">
        <v>251.86642581000001</v>
      </c>
      <c r="Y23" s="240">
        <v>235.425096</v>
      </c>
      <c r="Z23" s="240">
        <v>228.86827676999999</v>
      </c>
      <c r="AA23" s="240">
        <v>232.20381355000001</v>
      </c>
      <c r="AB23" s="240">
        <v>234.47349249999999</v>
      </c>
      <c r="AC23" s="240">
        <v>219.90109742000001</v>
      </c>
      <c r="AD23" s="240">
        <v>229.93597166999999</v>
      </c>
      <c r="AE23" s="240">
        <v>238.50264902999999</v>
      </c>
      <c r="AF23" s="240">
        <v>265.58908300000002</v>
      </c>
      <c r="AG23" s="240">
        <v>284.23944839000001</v>
      </c>
      <c r="AH23" s="240">
        <v>286.83575160999999</v>
      </c>
      <c r="AI23" s="240">
        <v>267.85651066999998</v>
      </c>
      <c r="AJ23" s="240">
        <v>244.59369838999999</v>
      </c>
      <c r="AK23" s="240">
        <v>229.15531933</v>
      </c>
      <c r="AL23" s="240">
        <v>225.28262839000001</v>
      </c>
      <c r="AM23" s="240">
        <v>254.02050903</v>
      </c>
      <c r="AN23" s="240">
        <v>249.26821071000001</v>
      </c>
      <c r="AO23" s="240">
        <v>222.31841581</v>
      </c>
      <c r="AP23" s="240">
        <v>225.01322500000001</v>
      </c>
      <c r="AQ23" s="240">
        <v>247.90900676999999</v>
      </c>
      <c r="AR23" s="240">
        <v>286.24031932999998</v>
      </c>
      <c r="AS23" s="240">
        <v>294.86599065000001</v>
      </c>
      <c r="AT23" s="240">
        <v>298.31883871000002</v>
      </c>
      <c r="AU23" s="240">
        <v>293.50279132999998</v>
      </c>
      <c r="AV23" s="240">
        <v>257.98728968</v>
      </c>
      <c r="AW23" s="240">
        <v>232.01230000000001</v>
      </c>
      <c r="AX23" s="240">
        <v>218.59460000000001</v>
      </c>
      <c r="AY23" s="333">
        <v>247.10079999999999</v>
      </c>
      <c r="AZ23" s="333">
        <v>250.50749999999999</v>
      </c>
      <c r="BA23" s="333">
        <v>222.48009999999999</v>
      </c>
      <c r="BB23" s="333">
        <v>223.488</v>
      </c>
      <c r="BC23" s="333">
        <v>237.98169999999999</v>
      </c>
      <c r="BD23" s="333">
        <v>275.40710000000001</v>
      </c>
      <c r="BE23" s="333">
        <v>291.84690000000001</v>
      </c>
      <c r="BF23" s="333">
        <v>300.0401</v>
      </c>
      <c r="BG23" s="333">
        <v>280.68619999999999</v>
      </c>
      <c r="BH23" s="333">
        <v>252.01480000000001</v>
      </c>
      <c r="BI23" s="333">
        <v>229.41489999999999</v>
      </c>
      <c r="BJ23" s="333">
        <v>220.4726</v>
      </c>
      <c r="BK23" s="333">
        <v>250.3296</v>
      </c>
      <c r="BL23" s="333">
        <v>252.0864</v>
      </c>
      <c r="BM23" s="333">
        <v>224.273</v>
      </c>
      <c r="BN23" s="333">
        <v>225.23419999999999</v>
      </c>
      <c r="BO23" s="333">
        <v>239.7714</v>
      </c>
      <c r="BP23" s="333">
        <v>277.04579999999999</v>
      </c>
      <c r="BQ23" s="333">
        <v>293.2106</v>
      </c>
      <c r="BR23" s="333">
        <v>301.22550000000001</v>
      </c>
      <c r="BS23" s="333">
        <v>281.4375</v>
      </c>
      <c r="BT23" s="333">
        <v>252.2535</v>
      </c>
      <c r="BU23" s="333">
        <v>229.4853</v>
      </c>
      <c r="BV23" s="333">
        <v>220.5095</v>
      </c>
    </row>
    <row r="24" spans="1:74" ht="11.1" customHeight="1" x14ac:dyDescent="0.2">
      <c r="A24" s="111" t="s">
        <v>810</v>
      </c>
      <c r="B24" s="205" t="s">
        <v>570</v>
      </c>
      <c r="C24" s="240">
        <v>494.12470065000002</v>
      </c>
      <c r="D24" s="240">
        <v>507.99537714000002</v>
      </c>
      <c r="E24" s="240">
        <v>479.28289839000001</v>
      </c>
      <c r="F24" s="240">
        <v>496.60753467000001</v>
      </c>
      <c r="G24" s="240">
        <v>490.19245903000001</v>
      </c>
      <c r="H24" s="240">
        <v>579.28407632999995</v>
      </c>
      <c r="I24" s="240">
        <v>612.15156290000004</v>
      </c>
      <c r="J24" s="240">
        <v>623.32491451999999</v>
      </c>
      <c r="K24" s="240">
        <v>611.23392933000002</v>
      </c>
      <c r="L24" s="240">
        <v>545.25584322999998</v>
      </c>
      <c r="M24" s="240">
        <v>480.87173967000001</v>
      </c>
      <c r="N24" s="240">
        <v>462.12865677000002</v>
      </c>
      <c r="O24" s="240">
        <v>484.77997194</v>
      </c>
      <c r="P24" s="240">
        <v>484.42032585999999</v>
      </c>
      <c r="Q24" s="240">
        <v>465.25678065</v>
      </c>
      <c r="R24" s="240">
        <v>481.07064832999998</v>
      </c>
      <c r="S24" s="240">
        <v>501.45390742000001</v>
      </c>
      <c r="T24" s="240">
        <v>591.77653867000004</v>
      </c>
      <c r="U24" s="240">
        <v>618.26070097000002</v>
      </c>
      <c r="V24" s="240">
        <v>646.38997065000001</v>
      </c>
      <c r="W24" s="240">
        <v>629.59436367000001</v>
      </c>
      <c r="X24" s="240">
        <v>554.27076774</v>
      </c>
      <c r="Y24" s="240">
        <v>509.26389232999998</v>
      </c>
      <c r="Z24" s="240">
        <v>486.81274839000002</v>
      </c>
      <c r="AA24" s="240">
        <v>483.24440032000001</v>
      </c>
      <c r="AB24" s="240">
        <v>478.38802679000003</v>
      </c>
      <c r="AC24" s="240">
        <v>477.19750097000002</v>
      </c>
      <c r="AD24" s="240">
        <v>475.14128599999998</v>
      </c>
      <c r="AE24" s="240">
        <v>524.69899452000004</v>
      </c>
      <c r="AF24" s="240">
        <v>592.36516099999994</v>
      </c>
      <c r="AG24" s="240">
        <v>607.55310225999995</v>
      </c>
      <c r="AH24" s="240">
        <v>617.65646516000004</v>
      </c>
      <c r="AI24" s="240">
        <v>600.12274933000003</v>
      </c>
      <c r="AJ24" s="240">
        <v>557.48777871000004</v>
      </c>
      <c r="AK24" s="240">
        <v>490.57421933000001</v>
      </c>
      <c r="AL24" s="240">
        <v>482.37468676999998</v>
      </c>
      <c r="AM24" s="240">
        <v>534.01794773999995</v>
      </c>
      <c r="AN24" s="240">
        <v>497.68587857</v>
      </c>
      <c r="AO24" s="240">
        <v>470.93836355000002</v>
      </c>
      <c r="AP24" s="240">
        <v>484.72190599999999</v>
      </c>
      <c r="AQ24" s="240">
        <v>536.98128419</v>
      </c>
      <c r="AR24" s="240">
        <v>626.78928067000004</v>
      </c>
      <c r="AS24" s="240">
        <v>640.52927193999994</v>
      </c>
      <c r="AT24" s="240">
        <v>649.59471968000003</v>
      </c>
      <c r="AU24" s="240">
        <v>619.66342399999996</v>
      </c>
      <c r="AV24" s="240">
        <v>574.48926613000003</v>
      </c>
      <c r="AW24" s="240">
        <v>493.1832</v>
      </c>
      <c r="AX24" s="240">
        <v>476.81650000000002</v>
      </c>
      <c r="AY24" s="333">
        <v>534.57690000000002</v>
      </c>
      <c r="AZ24" s="333">
        <v>512.43769999999995</v>
      </c>
      <c r="BA24" s="333">
        <v>490.20150000000001</v>
      </c>
      <c r="BB24" s="333">
        <v>504.67989999999998</v>
      </c>
      <c r="BC24" s="333">
        <v>530.21619999999996</v>
      </c>
      <c r="BD24" s="333">
        <v>609.25940000000003</v>
      </c>
      <c r="BE24" s="333">
        <v>638.77970000000005</v>
      </c>
      <c r="BF24" s="333">
        <v>666.83460000000002</v>
      </c>
      <c r="BG24" s="333">
        <v>635.45989999999995</v>
      </c>
      <c r="BH24" s="333">
        <v>591.37559999999996</v>
      </c>
      <c r="BI24" s="333">
        <v>497.3929</v>
      </c>
      <c r="BJ24" s="333">
        <v>488.99979999999999</v>
      </c>
      <c r="BK24" s="333">
        <v>550.21420000000001</v>
      </c>
      <c r="BL24" s="333">
        <v>526.79480000000001</v>
      </c>
      <c r="BM24" s="333">
        <v>506.93450000000001</v>
      </c>
      <c r="BN24" s="333">
        <v>523.40060000000005</v>
      </c>
      <c r="BO24" s="333">
        <v>550.52340000000004</v>
      </c>
      <c r="BP24" s="333">
        <v>631.50109999999995</v>
      </c>
      <c r="BQ24" s="333">
        <v>660.51689999999996</v>
      </c>
      <c r="BR24" s="333">
        <v>687.71429999999998</v>
      </c>
      <c r="BS24" s="333">
        <v>653.07389999999998</v>
      </c>
      <c r="BT24" s="333">
        <v>605.30849999999998</v>
      </c>
      <c r="BU24" s="333">
        <v>507.4153</v>
      </c>
      <c r="BV24" s="333">
        <v>498.89859999999999</v>
      </c>
    </row>
    <row r="25" spans="1:74" ht="11.1" customHeight="1" x14ac:dyDescent="0.2">
      <c r="A25" s="111" t="s">
        <v>811</v>
      </c>
      <c r="B25" s="205" t="s">
        <v>571</v>
      </c>
      <c r="C25" s="240">
        <v>241.96387257999999</v>
      </c>
      <c r="D25" s="240">
        <v>246.24464678999999</v>
      </c>
      <c r="E25" s="240">
        <v>238.15574323000001</v>
      </c>
      <c r="F25" s="240">
        <v>242.98789933</v>
      </c>
      <c r="G25" s="240">
        <v>248.30691612999999</v>
      </c>
      <c r="H25" s="240">
        <v>282.51581533000001</v>
      </c>
      <c r="I25" s="240">
        <v>288.57479870999998</v>
      </c>
      <c r="J25" s="240">
        <v>302.46848096999997</v>
      </c>
      <c r="K25" s="240">
        <v>283.54162867000002</v>
      </c>
      <c r="L25" s="240">
        <v>255.82164097</v>
      </c>
      <c r="M25" s="240">
        <v>243.15026499999999</v>
      </c>
      <c r="N25" s="240">
        <v>244.70082644999999</v>
      </c>
      <c r="O25" s="240">
        <v>243.38480774000001</v>
      </c>
      <c r="P25" s="240">
        <v>243.81430241000001</v>
      </c>
      <c r="Q25" s="240">
        <v>238.43607742</v>
      </c>
      <c r="R25" s="240">
        <v>239.31227167</v>
      </c>
      <c r="S25" s="240">
        <v>248.56586128999999</v>
      </c>
      <c r="T25" s="240">
        <v>289.66960933000001</v>
      </c>
      <c r="U25" s="240">
        <v>303.04211515999998</v>
      </c>
      <c r="V25" s="240">
        <v>296.40221935</v>
      </c>
      <c r="W25" s="240">
        <v>275.31884200000002</v>
      </c>
      <c r="X25" s="240">
        <v>260.02833161000001</v>
      </c>
      <c r="Y25" s="240">
        <v>243.26651032999999</v>
      </c>
      <c r="Z25" s="240">
        <v>250.14075742</v>
      </c>
      <c r="AA25" s="240">
        <v>247.07076774000001</v>
      </c>
      <c r="AB25" s="240">
        <v>249.58665285999999</v>
      </c>
      <c r="AC25" s="240">
        <v>243.15085483999999</v>
      </c>
      <c r="AD25" s="240">
        <v>244.50242900000001</v>
      </c>
      <c r="AE25" s="240">
        <v>255.98450839</v>
      </c>
      <c r="AF25" s="240">
        <v>297.07102966999997</v>
      </c>
      <c r="AG25" s="240">
        <v>310.44194709999999</v>
      </c>
      <c r="AH25" s="240">
        <v>307.87069226</v>
      </c>
      <c r="AI25" s="240">
        <v>286.00727667000001</v>
      </c>
      <c r="AJ25" s="240">
        <v>256.59434032000001</v>
      </c>
      <c r="AK25" s="240">
        <v>245.11491333000001</v>
      </c>
      <c r="AL25" s="240">
        <v>248.31696323</v>
      </c>
      <c r="AM25" s="240">
        <v>246.09410161</v>
      </c>
      <c r="AN25" s="240">
        <v>254.86061357</v>
      </c>
      <c r="AO25" s="240">
        <v>246.39759871000001</v>
      </c>
      <c r="AP25" s="240">
        <v>251.45972433</v>
      </c>
      <c r="AQ25" s="240">
        <v>264.08400031999997</v>
      </c>
      <c r="AR25" s="240">
        <v>294.51193267000002</v>
      </c>
      <c r="AS25" s="240">
        <v>315.85465128999999</v>
      </c>
      <c r="AT25" s="240">
        <v>317.85655967999998</v>
      </c>
      <c r="AU25" s="240">
        <v>294.35106867000002</v>
      </c>
      <c r="AV25" s="240">
        <v>258.28051097000002</v>
      </c>
      <c r="AW25" s="240">
        <v>250.0138</v>
      </c>
      <c r="AX25" s="240">
        <v>247.70070000000001</v>
      </c>
      <c r="AY25" s="333">
        <v>249.17599999999999</v>
      </c>
      <c r="AZ25" s="333">
        <v>255.28290000000001</v>
      </c>
      <c r="BA25" s="333">
        <v>248.78219999999999</v>
      </c>
      <c r="BB25" s="333">
        <v>249.13509999999999</v>
      </c>
      <c r="BC25" s="333">
        <v>263.68529999999998</v>
      </c>
      <c r="BD25" s="333">
        <v>289.02050000000003</v>
      </c>
      <c r="BE25" s="333">
        <v>311.56700000000001</v>
      </c>
      <c r="BF25" s="333">
        <v>319.40019999999998</v>
      </c>
      <c r="BG25" s="333">
        <v>290.45179999999999</v>
      </c>
      <c r="BH25" s="333">
        <v>262.9896</v>
      </c>
      <c r="BI25" s="333">
        <v>252.53450000000001</v>
      </c>
      <c r="BJ25" s="333">
        <v>250.88630000000001</v>
      </c>
      <c r="BK25" s="333">
        <v>250.79750000000001</v>
      </c>
      <c r="BL25" s="333">
        <v>256.83800000000002</v>
      </c>
      <c r="BM25" s="333">
        <v>250.2552</v>
      </c>
      <c r="BN25" s="333">
        <v>250.6789</v>
      </c>
      <c r="BO25" s="333">
        <v>265.16460000000001</v>
      </c>
      <c r="BP25" s="333">
        <v>290.5951</v>
      </c>
      <c r="BQ25" s="333">
        <v>313.21289999999999</v>
      </c>
      <c r="BR25" s="333">
        <v>321.0498</v>
      </c>
      <c r="BS25" s="333">
        <v>291.92869999999999</v>
      </c>
      <c r="BT25" s="333">
        <v>264.31200000000001</v>
      </c>
      <c r="BU25" s="333">
        <v>253.78630000000001</v>
      </c>
      <c r="BV25" s="333">
        <v>252.08410000000001</v>
      </c>
    </row>
    <row r="26" spans="1:74" ht="11.1" customHeight="1" x14ac:dyDescent="0.2">
      <c r="A26" s="111" t="s">
        <v>812</v>
      </c>
      <c r="B26" s="205" t="s">
        <v>256</v>
      </c>
      <c r="C26" s="240">
        <v>419.87671516</v>
      </c>
      <c r="D26" s="240">
        <v>428.55438643000002</v>
      </c>
      <c r="E26" s="240">
        <v>425.73698676999999</v>
      </c>
      <c r="F26" s="240">
        <v>436.439998</v>
      </c>
      <c r="G26" s="240">
        <v>404.80793032000003</v>
      </c>
      <c r="H26" s="240">
        <v>466.11246967</v>
      </c>
      <c r="I26" s="240">
        <v>481.27117419000001</v>
      </c>
      <c r="J26" s="240">
        <v>470.10436902999999</v>
      </c>
      <c r="K26" s="240">
        <v>493.82635099999999</v>
      </c>
      <c r="L26" s="240">
        <v>475.71723322999998</v>
      </c>
      <c r="M26" s="240">
        <v>435.94685399999997</v>
      </c>
      <c r="N26" s="240">
        <v>441.91713838999999</v>
      </c>
      <c r="O26" s="240">
        <v>412.10207548</v>
      </c>
      <c r="P26" s="240">
        <v>423.33731517000001</v>
      </c>
      <c r="Q26" s="240">
        <v>425.22175290000001</v>
      </c>
      <c r="R26" s="240">
        <v>418.78953732999997</v>
      </c>
      <c r="S26" s="240">
        <v>412.67839484000001</v>
      </c>
      <c r="T26" s="240">
        <v>461.32600100000002</v>
      </c>
      <c r="U26" s="240">
        <v>450.28100000000001</v>
      </c>
      <c r="V26" s="240">
        <v>505.85290871000001</v>
      </c>
      <c r="W26" s="240">
        <v>476.88195832999997</v>
      </c>
      <c r="X26" s="240">
        <v>439.42159322999998</v>
      </c>
      <c r="Y26" s="240">
        <v>435.21115832999999</v>
      </c>
      <c r="Z26" s="240">
        <v>444.15783097000002</v>
      </c>
      <c r="AA26" s="240">
        <v>429.66797193999997</v>
      </c>
      <c r="AB26" s="240">
        <v>434.45353749999998</v>
      </c>
      <c r="AC26" s="240">
        <v>427.58651613000001</v>
      </c>
      <c r="AD26" s="240">
        <v>424.64739932999998</v>
      </c>
      <c r="AE26" s="240">
        <v>423.79260290000002</v>
      </c>
      <c r="AF26" s="240">
        <v>483.28377067000002</v>
      </c>
      <c r="AG26" s="240">
        <v>477.86177580999998</v>
      </c>
      <c r="AH26" s="240">
        <v>500.17181355000002</v>
      </c>
      <c r="AI26" s="240">
        <v>478.85785033000002</v>
      </c>
      <c r="AJ26" s="240">
        <v>450.77783226000003</v>
      </c>
      <c r="AK26" s="240">
        <v>428.52572366999999</v>
      </c>
      <c r="AL26" s="240">
        <v>432.99625097000001</v>
      </c>
      <c r="AM26" s="240">
        <v>423.81038805999998</v>
      </c>
      <c r="AN26" s="240">
        <v>434.61469</v>
      </c>
      <c r="AO26" s="240">
        <v>445.26304580999999</v>
      </c>
      <c r="AP26" s="240">
        <v>425.19980866999998</v>
      </c>
      <c r="AQ26" s="240">
        <v>402.98654644999999</v>
      </c>
      <c r="AR26" s="240">
        <v>445.86771933</v>
      </c>
      <c r="AS26" s="240">
        <v>477.27251483999999</v>
      </c>
      <c r="AT26" s="240">
        <v>518.65365548</v>
      </c>
      <c r="AU26" s="240">
        <v>412.467062</v>
      </c>
      <c r="AV26" s="240">
        <v>459.87390871000002</v>
      </c>
      <c r="AW26" s="240">
        <v>422.7276</v>
      </c>
      <c r="AX26" s="240">
        <v>423.52010000000001</v>
      </c>
      <c r="AY26" s="333">
        <v>429.30470000000003</v>
      </c>
      <c r="AZ26" s="333">
        <v>429.78879999999998</v>
      </c>
      <c r="BA26" s="333">
        <v>446.17529999999999</v>
      </c>
      <c r="BB26" s="333">
        <v>427.39550000000003</v>
      </c>
      <c r="BC26" s="333">
        <v>403.44310000000002</v>
      </c>
      <c r="BD26" s="333">
        <v>446.62099999999998</v>
      </c>
      <c r="BE26" s="333">
        <v>466.6961</v>
      </c>
      <c r="BF26" s="333">
        <v>502.07889999999998</v>
      </c>
      <c r="BG26" s="333">
        <v>407.92419999999998</v>
      </c>
      <c r="BH26" s="333">
        <v>459.68860000000001</v>
      </c>
      <c r="BI26" s="333">
        <v>423.8519</v>
      </c>
      <c r="BJ26" s="333">
        <v>423.8304</v>
      </c>
      <c r="BK26" s="333">
        <v>428.69200000000001</v>
      </c>
      <c r="BL26" s="333">
        <v>430.16430000000003</v>
      </c>
      <c r="BM26" s="333">
        <v>446.72120000000001</v>
      </c>
      <c r="BN26" s="333">
        <v>427.69580000000002</v>
      </c>
      <c r="BO26" s="333">
        <v>403.9581</v>
      </c>
      <c r="BP26" s="333">
        <v>447.15050000000002</v>
      </c>
      <c r="BQ26" s="333">
        <v>467.16570000000002</v>
      </c>
      <c r="BR26" s="333">
        <v>502.5575</v>
      </c>
      <c r="BS26" s="333">
        <v>408.30759999999998</v>
      </c>
      <c r="BT26" s="333">
        <v>460.14980000000003</v>
      </c>
      <c r="BU26" s="333">
        <v>424.25259999999997</v>
      </c>
      <c r="BV26" s="333">
        <v>424.15769999999998</v>
      </c>
    </row>
    <row r="27" spans="1:74" ht="11.1" customHeight="1" x14ac:dyDescent="0.2">
      <c r="A27" s="111" t="s">
        <v>824</v>
      </c>
      <c r="B27" s="205" t="s">
        <v>257</v>
      </c>
      <c r="C27" s="240">
        <v>15.758846774</v>
      </c>
      <c r="D27" s="240">
        <v>17.157549642999999</v>
      </c>
      <c r="E27" s="240">
        <v>15.699147097000001</v>
      </c>
      <c r="F27" s="240">
        <v>16.125335667000002</v>
      </c>
      <c r="G27" s="240">
        <v>15.46991871</v>
      </c>
      <c r="H27" s="240">
        <v>15.919586000000001</v>
      </c>
      <c r="I27" s="240">
        <v>16.398321934999998</v>
      </c>
      <c r="J27" s="240">
        <v>16.441642903000002</v>
      </c>
      <c r="K27" s="240">
        <v>16.902431666999998</v>
      </c>
      <c r="L27" s="240">
        <v>16.182027419000001</v>
      </c>
      <c r="M27" s="240">
        <v>16.939252</v>
      </c>
      <c r="N27" s="240">
        <v>16.338593871</v>
      </c>
      <c r="O27" s="240">
        <v>15.707275806</v>
      </c>
      <c r="P27" s="240">
        <v>16.545522414000001</v>
      </c>
      <c r="Q27" s="240">
        <v>15.694860968</v>
      </c>
      <c r="R27" s="240">
        <v>15.651615667</v>
      </c>
      <c r="S27" s="240">
        <v>15.516768065000001</v>
      </c>
      <c r="T27" s="240">
        <v>15.587044000000001</v>
      </c>
      <c r="U27" s="240">
        <v>15.928498064999999</v>
      </c>
      <c r="V27" s="240">
        <v>16.353565484000001</v>
      </c>
      <c r="W27" s="240">
        <v>16.319964667000001</v>
      </c>
      <c r="X27" s="240">
        <v>15.976994194</v>
      </c>
      <c r="Y27" s="240">
        <v>16.131768333</v>
      </c>
      <c r="Z27" s="240">
        <v>16.184911613000001</v>
      </c>
      <c r="AA27" s="240">
        <v>15.739446128999999</v>
      </c>
      <c r="AB27" s="240">
        <v>16.581651429000001</v>
      </c>
      <c r="AC27" s="240">
        <v>15.895484516</v>
      </c>
      <c r="AD27" s="240">
        <v>15.9199</v>
      </c>
      <c r="AE27" s="240">
        <v>15.252305806000001</v>
      </c>
      <c r="AF27" s="240">
        <v>15.499307333000001</v>
      </c>
      <c r="AG27" s="240">
        <v>15.719406451999999</v>
      </c>
      <c r="AH27" s="240">
        <v>16.298407096999998</v>
      </c>
      <c r="AI27" s="240">
        <v>16.136531000000002</v>
      </c>
      <c r="AJ27" s="240">
        <v>15.857260323</v>
      </c>
      <c r="AK27" s="240">
        <v>15.942984333</v>
      </c>
      <c r="AL27" s="240">
        <v>15.472337097</v>
      </c>
      <c r="AM27" s="240">
        <v>15.767417096999999</v>
      </c>
      <c r="AN27" s="240">
        <v>16.518837142999999</v>
      </c>
      <c r="AO27" s="240">
        <v>15.190683548000001</v>
      </c>
      <c r="AP27" s="240">
        <v>15.615451332999999</v>
      </c>
      <c r="AQ27" s="240">
        <v>14.955290645</v>
      </c>
      <c r="AR27" s="240">
        <v>15.404712333000001</v>
      </c>
      <c r="AS27" s="240">
        <v>15.706203548</v>
      </c>
      <c r="AT27" s="240">
        <v>15.914675484</v>
      </c>
      <c r="AU27" s="240">
        <v>15.619062333</v>
      </c>
      <c r="AV27" s="240">
        <v>15.728822902999999</v>
      </c>
      <c r="AW27" s="240">
        <v>15.83587</v>
      </c>
      <c r="AX27" s="240">
        <v>15.369630000000001</v>
      </c>
      <c r="AY27" s="333">
        <v>15.686260000000001</v>
      </c>
      <c r="AZ27" s="333">
        <v>16.428619999999999</v>
      </c>
      <c r="BA27" s="333">
        <v>15.097569999999999</v>
      </c>
      <c r="BB27" s="333">
        <v>15.505599999999999</v>
      </c>
      <c r="BC27" s="333">
        <v>14.838229999999999</v>
      </c>
      <c r="BD27" s="333">
        <v>15.27243</v>
      </c>
      <c r="BE27" s="333">
        <v>15.564080000000001</v>
      </c>
      <c r="BF27" s="333">
        <v>15.766629999999999</v>
      </c>
      <c r="BG27" s="333">
        <v>15.47409</v>
      </c>
      <c r="BH27" s="333">
        <v>15.58009</v>
      </c>
      <c r="BI27" s="333">
        <v>15.683450000000001</v>
      </c>
      <c r="BJ27" s="333">
        <v>15.22335</v>
      </c>
      <c r="BK27" s="333">
        <v>15.5617</v>
      </c>
      <c r="BL27" s="333">
        <v>16.296849999999999</v>
      </c>
      <c r="BM27" s="333">
        <v>14.97245</v>
      </c>
      <c r="BN27" s="333">
        <v>15.373060000000001</v>
      </c>
      <c r="BO27" s="333">
        <v>14.711370000000001</v>
      </c>
      <c r="BP27" s="333">
        <v>15.14226</v>
      </c>
      <c r="BQ27" s="333">
        <v>15.43435</v>
      </c>
      <c r="BR27" s="333">
        <v>15.639670000000001</v>
      </c>
      <c r="BS27" s="333">
        <v>15.35568</v>
      </c>
      <c r="BT27" s="333">
        <v>15.46134</v>
      </c>
      <c r="BU27" s="333">
        <v>15.56115</v>
      </c>
      <c r="BV27" s="333">
        <v>15.10061</v>
      </c>
    </row>
    <row r="28" spans="1:74" ht="11.1" customHeight="1" x14ac:dyDescent="0.2">
      <c r="A28" s="111" t="s">
        <v>825</v>
      </c>
      <c r="B28" s="205" t="s">
        <v>573</v>
      </c>
      <c r="C28" s="240">
        <v>3600.6341103</v>
      </c>
      <c r="D28" s="240">
        <v>3767.2312978999998</v>
      </c>
      <c r="E28" s="240">
        <v>3477.2930197000001</v>
      </c>
      <c r="F28" s="240">
        <v>3472.2599286999998</v>
      </c>
      <c r="G28" s="240">
        <v>3529.2146364999999</v>
      </c>
      <c r="H28" s="240">
        <v>3975.6707072999998</v>
      </c>
      <c r="I28" s="240">
        <v>4145.2984944999998</v>
      </c>
      <c r="J28" s="240">
        <v>4145.7716934999999</v>
      </c>
      <c r="K28" s="240">
        <v>4073.1802123000002</v>
      </c>
      <c r="L28" s="240">
        <v>3639.4028241999999</v>
      </c>
      <c r="M28" s="240">
        <v>3471.3413182999998</v>
      </c>
      <c r="N28" s="240">
        <v>3446.1105628999999</v>
      </c>
      <c r="O28" s="240">
        <v>3561.6282722999999</v>
      </c>
      <c r="P28" s="240">
        <v>3567.2996420999998</v>
      </c>
      <c r="Q28" s="240">
        <v>3410.9412403000001</v>
      </c>
      <c r="R28" s="240">
        <v>3401.504289</v>
      </c>
      <c r="S28" s="240">
        <v>3497.9642644999999</v>
      </c>
      <c r="T28" s="240">
        <v>4012.1091016999999</v>
      </c>
      <c r="U28" s="240">
        <v>4194.7844568</v>
      </c>
      <c r="V28" s="240">
        <v>4355.4464793999996</v>
      </c>
      <c r="W28" s="240">
        <v>4116.4274599999999</v>
      </c>
      <c r="X28" s="240">
        <v>3643.9618273999999</v>
      </c>
      <c r="Y28" s="240">
        <v>3501.9955853000001</v>
      </c>
      <c r="Z28" s="240">
        <v>3553.9380881000002</v>
      </c>
      <c r="AA28" s="240">
        <v>3531.8834370999998</v>
      </c>
      <c r="AB28" s="240">
        <v>3558.5691256999999</v>
      </c>
      <c r="AC28" s="240">
        <v>3457.1891731999999</v>
      </c>
      <c r="AD28" s="240">
        <v>3419.6349893000001</v>
      </c>
      <c r="AE28" s="240">
        <v>3544.2612844999999</v>
      </c>
      <c r="AF28" s="240">
        <v>4000.4385106999998</v>
      </c>
      <c r="AG28" s="240">
        <v>4170.2136473999999</v>
      </c>
      <c r="AH28" s="240">
        <v>4144.5486412999999</v>
      </c>
      <c r="AI28" s="240">
        <v>3959.6253029999998</v>
      </c>
      <c r="AJ28" s="240">
        <v>3654.4255386999998</v>
      </c>
      <c r="AK28" s="240">
        <v>3499.1033357000001</v>
      </c>
      <c r="AL28" s="240">
        <v>3525.9845528999999</v>
      </c>
      <c r="AM28" s="240">
        <v>3697.8780716000001</v>
      </c>
      <c r="AN28" s="240">
        <v>3643.4981625</v>
      </c>
      <c r="AO28" s="240">
        <v>3480.7064587</v>
      </c>
      <c r="AP28" s="240">
        <v>3431.3403303</v>
      </c>
      <c r="AQ28" s="240">
        <v>3632.9626223</v>
      </c>
      <c r="AR28" s="240">
        <v>4053.2443552999998</v>
      </c>
      <c r="AS28" s="240">
        <v>4224.3396903000003</v>
      </c>
      <c r="AT28" s="240">
        <v>4333.3241194000002</v>
      </c>
      <c r="AU28" s="240">
        <v>4053.3413543000001</v>
      </c>
      <c r="AV28" s="240">
        <v>3737.5072203</v>
      </c>
      <c r="AW28" s="240">
        <v>3529.7417700000001</v>
      </c>
      <c r="AX28" s="240">
        <v>3466.3838300000002</v>
      </c>
      <c r="AY28" s="333">
        <v>3680.9949999999999</v>
      </c>
      <c r="AZ28" s="333">
        <v>3680.759</v>
      </c>
      <c r="BA28" s="333">
        <v>3486.0369999999998</v>
      </c>
      <c r="BB28" s="333">
        <v>3422.7759999999998</v>
      </c>
      <c r="BC28" s="333">
        <v>3559.8449999999998</v>
      </c>
      <c r="BD28" s="333">
        <v>3983.4250000000002</v>
      </c>
      <c r="BE28" s="333">
        <v>4197.6379999999999</v>
      </c>
      <c r="BF28" s="333">
        <v>4288.0919999999996</v>
      </c>
      <c r="BG28" s="333">
        <v>3947.8229999999999</v>
      </c>
      <c r="BH28" s="333">
        <v>3724.6320000000001</v>
      </c>
      <c r="BI28" s="333">
        <v>3494.3919999999998</v>
      </c>
      <c r="BJ28" s="333">
        <v>3503.6840000000002</v>
      </c>
      <c r="BK28" s="333">
        <v>3695.0329999999999</v>
      </c>
      <c r="BL28" s="333">
        <v>3694.39</v>
      </c>
      <c r="BM28" s="333">
        <v>3504.8780000000002</v>
      </c>
      <c r="BN28" s="333">
        <v>3442.3739999999998</v>
      </c>
      <c r="BO28" s="333">
        <v>3580.8319999999999</v>
      </c>
      <c r="BP28" s="333">
        <v>4004.9659999999999</v>
      </c>
      <c r="BQ28" s="333">
        <v>4217.4120000000003</v>
      </c>
      <c r="BR28" s="333">
        <v>4306.143</v>
      </c>
      <c r="BS28" s="333">
        <v>3961.616</v>
      </c>
      <c r="BT28" s="333">
        <v>3733.99</v>
      </c>
      <c r="BU28" s="333">
        <v>3499.0230000000001</v>
      </c>
      <c r="BV28" s="333">
        <v>3507.5340000000001</v>
      </c>
    </row>
    <row r="29" spans="1:74" ht="11.1" customHeight="1" x14ac:dyDescent="0.2">
      <c r="A29" s="111"/>
      <c r="B29" s="113" t="s">
        <v>32</v>
      </c>
      <c r="C29" s="236"/>
      <c r="D29" s="236"/>
      <c r="E29" s="236"/>
      <c r="F29" s="236"/>
      <c r="G29" s="236"/>
      <c r="H29" s="236"/>
      <c r="I29" s="236"/>
      <c r="J29" s="236"/>
      <c r="K29" s="236"/>
      <c r="L29" s="236"/>
      <c r="M29" s="236"/>
      <c r="N29" s="236"/>
      <c r="O29" s="236"/>
      <c r="P29" s="236"/>
      <c r="Q29" s="236"/>
      <c r="R29" s="236"/>
      <c r="S29" s="236"/>
      <c r="T29" s="236"/>
      <c r="U29" s="236"/>
      <c r="V29" s="236"/>
      <c r="W29" s="236"/>
      <c r="X29" s="236"/>
      <c r="Y29" s="236"/>
      <c r="Z29" s="236"/>
      <c r="AA29" s="236"/>
      <c r="AB29" s="236"/>
      <c r="AC29" s="236"/>
      <c r="AD29" s="236"/>
      <c r="AE29" s="236"/>
      <c r="AF29" s="236"/>
      <c r="AG29" s="236"/>
      <c r="AH29" s="236"/>
      <c r="AI29" s="236"/>
      <c r="AJ29" s="236"/>
      <c r="AK29" s="236"/>
      <c r="AL29" s="236"/>
      <c r="AM29" s="236"/>
      <c r="AN29" s="236"/>
      <c r="AO29" s="236"/>
      <c r="AP29" s="236"/>
      <c r="AQ29" s="236"/>
      <c r="AR29" s="236"/>
      <c r="AS29" s="236"/>
      <c r="AT29" s="236"/>
      <c r="AU29" s="236"/>
      <c r="AV29" s="236"/>
      <c r="AW29" s="236"/>
      <c r="AX29" s="236"/>
      <c r="AY29" s="372"/>
      <c r="AZ29" s="372"/>
      <c r="BA29" s="372"/>
      <c r="BB29" s="372"/>
      <c r="BC29" s="372"/>
      <c r="BD29" s="372"/>
      <c r="BE29" s="372"/>
      <c r="BF29" s="372"/>
      <c r="BG29" s="372"/>
      <c r="BH29" s="372"/>
      <c r="BI29" s="372"/>
      <c r="BJ29" s="372"/>
      <c r="BK29" s="372"/>
      <c r="BL29" s="372"/>
      <c r="BM29" s="372"/>
      <c r="BN29" s="372"/>
      <c r="BO29" s="372"/>
      <c r="BP29" s="372"/>
      <c r="BQ29" s="372"/>
      <c r="BR29" s="372"/>
      <c r="BS29" s="372"/>
      <c r="BT29" s="372"/>
      <c r="BU29" s="372"/>
      <c r="BV29" s="372"/>
    </row>
    <row r="30" spans="1:74" ht="11.1" customHeight="1" x14ac:dyDescent="0.2">
      <c r="A30" s="111" t="s">
        <v>813</v>
      </c>
      <c r="B30" s="205" t="s">
        <v>565</v>
      </c>
      <c r="C30" s="240">
        <v>47.890173548</v>
      </c>
      <c r="D30" s="240">
        <v>52.221447499999996</v>
      </c>
      <c r="E30" s="240">
        <v>47.142878064999998</v>
      </c>
      <c r="F30" s="240">
        <v>50.658081666999998</v>
      </c>
      <c r="G30" s="240">
        <v>50.460533226000003</v>
      </c>
      <c r="H30" s="240">
        <v>55.111336667000003</v>
      </c>
      <c r="I30" s="240">
        <v>53.171741613000002</v>
      </c>
      <c r="J30" s="240">
        <v>54.936035484000001</v>
      </c>
      <c r="K30" s="240">
        <v>54.028529667000001</v>
      </c>
      <c r="L30" s="240">
        <v>53.375757096999997</v>
      </c>
      <c r="M30" s="240">
        <v>49.200727667000002</v>
      </c>
      <c r="N30" s="240">
        <v>47.900695484000003</v>
      </c>
      <c r="O30" s="240">
        <v>47.169876451999997</v>
      </c>
      <c r="P30" s="240">
        <v>49.241818275999997</v>
      </c>
      <c r="Q30" s="240">
        <v>46.877835806</v>
      </c>
      <c r="R30" s="240">
        <v>48.100709666999997</v>
      </c>
      <c r="S30" s="240">
        <v>47.880042580999998</v>
      </c>
      <c r="T30" s="240">
        <v>50.906314332999997</v>
      </c>
      <c r="U30" s="240">
        <v>50.981489031999999</v>
      </c>
      <c r="V30" s="240">
        <v>53.686522902999997</v>
      </c>
      <c r="W30" s="240">
        <v>51.541747667000003</v>
      </c>
      <c r="X30" s="240">
        <v>47.567842581000001</v>
      </c>
      <c r="Y30" s="240">
        <v>48.303521000000003</v>
      </c>
      <c r="Z30" s="240">
        <v>46.841536773999998</v>
      </c>
      <c r="AA30" s="240">
        <v>44.260183548000001</v>
      </c>
      <c r="AB30" s="240">
        <v>46.111639642999997</v>
      </c>
      <c r="AC30" s="240">
        <v>45.049870644999999</v>
      </c>
      <c r="AD30" s="240">
        <v>43.760808666999999</v>
      </c>
      <c r="AE30" s="240">
        <v>44.498966451999998</v>
      </c>
      <c r="AF30" s="240">
        <v>47.991850333000002</v>
      </c>
      <c r="AG30" s="240">
        <v>48.774317742000001</v>
      </c>
      <c r="AH30" s="240">
        <v>48.423384515999999</v>
      </c>
      <c r="AI30" s="240">
        <v>49.206998667000001</v>
      </c>
      <c r="AJ30" s="240">
        <v>47.248996773999998</v>
      </c>
      <c r="AK30" s="240">
        <v>45.409510333</v>
      </c>
      <c r="AL30" s="240">
        <v>43.819088710000003</v>
      </c>
      <c r="AM30" s="240">
        <v>41.319230967999999</v>
      </c>
      <c r="AN30" s="240">
        <v>43.987983214000003</v>
      </c>
      <c r="AO30" s="240">
        <v>41.086396774000001</v>
      </c>
      <c r="AP30" s="240">
        <v>41.815466999999998</v>
      </c>
      <c r="AQ30" s="240">
        <v>44.609194838999997</v>
      </c>
      <c r="AR30" s="240">
        <v>43.737350999999997</v>
      </c>
      <c r="AS30" s="240">
        <v>44.906674193999997</v>
      </c>
      <c r="AT30" s="240">
        <v>50.416424515999999</v>
      </c>
      <c r="AU30" s="240">
        <v>45.053855667000001</v>
      </c>
      <c r="AV30" s="240">
        <v>45.361104515999997</v>
      </c>
      <c r="AW30" s="240">
        <v>43.774639999999998</v>
      </c>
      <c r="AX30" s="240">
        <v>41.393920000000001</v>
      </c>
      <c r="AY30" s="333">
        <v>39.109360000000002</v>
      </c>
      <c r="AZ30" s="333">
        <v>42.548479999999998</v>
      </c>
      <c r="BA30" s="333">
        <v>40.12433</v>
      </c>
      <c r="BB30" s="333">
        <v>41.355440000000002</v>
      </c>
      <c r="BC30" s="333">
        <v>43.612099999999998</v>
      </c>
      <c r="BD30" s="333">
        <v>42.123339999999999</v>
      </c>
      <c r="BE30" s="333">
        <v>43.114530000000002</v>
      </c>
      <c r="BF30" s="333">
        <v>48.566429999999997</v>
      </c>
      <c r="BG30" s="333">
        <v>43.101990000000001</v>
      </c>
      <c r="BH30" s="333">
        <v>43.384239999999998</v>
      </c>
      <c r="BI30" s="333">
        <v>42.389609999999998</v>
      </c>
      <c r="BJ30" s="333">
        <v>40.412930000000003</v>
      </c>
      <c r="BK30" s="333">
        <v>37.919640000000001</v>
      </c>
      <c r="BL30" s="333">
        <v>41.246420000000001</v>
      </c>
      <c r="BM30" s="333">
        <v>38.935659999999999</v>
      </c>
      <c r="BN30" s="333">
        <v>40.206910000000001</v>
      </c>
      <c r="BO30" s="333">
        <v>42.509860000000003</v>
      </c>
      <c r="BP30" s="333">
        <v>41.207650000000001</v>
      </c>
      <c r="BQ30" s="333">
        <v>42.377000000000002</v>
      </c>
      <c r="BR30" s="333">
        <v>47.939920000000001</v>
      </c>
      <c r="BS30" s="333">
        <v>42.72871</v>
      </c>
      <c r="BT30" s="333">
        <v>43.123869999999997</v>
      </c>
      <c r="BU30" s="333">
        <v>42.211150000000004</v>
      </c>
      <c r="BV30" s="333">
        <v>40.282730000000001</v>
      </c>
    </row>
    <row r="31" spans="1:74" ht="11.1" customHeight="1" x14ac:dyDescent="0.2">
      <c r="A31" s="111" t="s">
        <v>814</v>
      </c>
      <c r="B31" s="187" t="s">
        <v>598</v>
      </c>
      <c r="C31" s="240">
        <v>192.35570645000001</v>
      </c>
      <c r="D31" s="240">
        <v>212.88416570999999</v>
      </c>
      <c r="E31" s="240">
        <v>199.41329451999999</v>
      </c>
      <c r="F31" s="240">
        <v>197.22554066999999</v>
      </c>
      <c r="G31" s="240">
        <v>179.35767516000001</v>
      </c>
      <c r="H31" s="240">
        <v>220.58178000000001</v>
      </c>
      <c r="I31" s="240">
        <v>210.56460645000001</v>
      </c>
      <c r="J31" s="240">
        <v>201.39736386999999</v>
      </c>
      <c r="K31" s="240">
        <v>208.72949299999999</v>
      </c>
      <c r="L31" s="240">
        <v>196.42044806000001</v>
      </c>
      <c r="M31" s="240">
        <v>190.99379267</v>
      </c>
      <c r="N31" s="240">
        <v>185.56171968000001</v>
      </c>
      <c r="O31" s="240">
        <v>194.34838065</v>
      </c>
      <c r="P31" s="240">
        <v>202.37861792999999</v>
      </c>
      <c r="Q31" s="240">
        <v>189.67068194000001</v>
      </c>
      <c r="R31" s="240">
        <v>190.70984899999999</v>
      </c>
      <c r="S31" s="240">
        <v>189.41443193999999</v>
      </c>
      <c r="T31" s="240">
        <v>202.70671866999999</v>
      </c>
      <c r="U31" s="240">
        <v>205.07416452000001</v>
      </c>
      <c r="V31" s="240">
        <v>206.53213676999999</v>
      </c>
      <c r="W31" s="240">
        <v>207.303168</v>
      </c>
      <c r="X31" s="240">
        <v>193.65522161000001</v>
      </c>
      <c r="Y31" s="240">
        <v>189.68355933000001</v>
      </c>
      <c r="Z31" s="240">
        <v>193.85792581000001</v>
      </c>
      <c r="AA31" s="240">
        <v>190.21954774</v>
      </c>
      <c r="AB31" s="240">
        <v>208.11393036000001</v>
      </c>
      <c r="AC31" s="240">
        <v>190.52067323</v>
      </c>
      <c r="AD31" s="240">
        <v>199.12693766999999</v>
      </c>
      <c r="AE31" s="240">
        <v>192.06492355</v>
      </c>
      <c r="AF31" s="240">
        <v>203.56078600000001</v>
      </c>
      <c r="AG31" s="240">
        <v>206.64633226000001</v>
      </c>
      <c r="AH31" s="240">
        <v>212.05519419000001</v>
      </c>
      <c r="AI31" s="240">
        <v>205.63755466999999</v>
      </c>
      <c r="AJ31" s="240">
        <v>197.46234548000001</v>
      </c>
      <c r="AK31" s="240">
        <v>201.659502</v>
      </c>
      <c r="AL31" s="240">
        <v>195.44551806000001</v>
      </c>
      <c r="AM31" s="240">
        <v>191.31228290000001</v>
      </c>
      <c r="AN31" s="240">
        <v>210.87502071</v>
      </c>
      <c r="AO31" s="240">
        <v>188.13582226</v>
      </c>
      <c r="AP31" s="240">
        <v>194.58393100000001</v>
      </c>
      <c r="AQ31" s="240">
        <v>194.33799128999999</v>
      </c>
      <c r="AR31" s="240">
        <v>194.54687566999999</v>
      </c>
      <c r="AS31" s="240">
        <v>207.98129645</v>
      </c>
      <c r="AT31" s="240">
        <v>217.46264547999999</v>
      </c>
      <c r="AU31" s="240">
        <v>216.56145599999999</v>
      </c>
      <c r="AV31" s="240">
        <v>190.74639386999999</v>
      </c>
      <c r="AW31" s="240">
        <v>203.05850000000001</v>
      </c>
      <c r="AX31" s="240">
        <v>199.5753</v>
      </c>
      <c r="AY31" s="333">
        <v>195.1046</v>
      </c>
      <c r="AZ31" s="333">
        <v>213.3648</v>
      </c>
      <c r="BA31" s="333">
        <v>190.06630000000001</v>
      </c>
      <c r="BB31" s="333">
        <v>196.44460000000001</v>
      </c>
      <c r="BC31" s="333">
        <v>197.0343</v>
      </c>
      <c r="BD31" s="333">
        <v>196.58430000000001</v>
      </c>
      <c r="BE31" s="333">
        <v>210.58080000000001</v>
      </c>
      <c r="BF31" s="333">
        <v>219.59119999999999</v>
      </c>
      <c r="BG31" s="333">
        <v>219.05340000000001</v>
      </c>
      <c r="BH31" s="333">
        <v>193.28219999999999</v>
      </c>
      <c r="BI31" s="333">
        <v>205.2671</v>
      </c>
      <c r="BJ31" s="333">
        <v>200.60579999999999</v>
      </c>
      <c r="BK31" s="333">
        <v>195.95099999999999</v>
      </c>
      <c r="BL31" s="333">
        <v>214.06950000000001</v>
      </c>
      <c r="BM31" s="333">
        <v>190.38759999999999</v>
      </c>
      <c r="BN31" s="333">
        <v>196.4325</v>
      </c>
      <c r="BO31" s="333">
        <v>196.7038</v>
      </c>
      <c r="BP31" s="333">
        <v>195.96100000000001</v>
      </c>
      <c r="BQ31" s="333">
        <v>209.54480000000001</v>
      </c>
      <c r="BR31" s="333">
        <v>218.22470000000001</v>
      </c>
      <c r="BS31" s="333">
        <v>217.45959999999999</v>
      </c>
      <c r="BT31" s="333">
        <v>191.76929999999999</v>
      </c>
      <c r="BU31" s="333">
        <v>203.5292</v>
      </c>
      <c r="BV31" s="333">
        <v>198.78309999999999</v>
      </c>
    </row>
    <row r="32" spans="1:74" ht="11.1" customHeight="1" x14ac:dyDescent="0.2">
      <c r="A32" s="111" t="s">
        <v>815</v>
      </c>
      <c r="B32" s="205" t="s">
        <v>566</v>
      </c>
      <c r="C32" s="240">
        <v>527.06088032000002</v>
      </c>
      <c r="D32" s="240">
        <v>563.60726642999998</v>
      </c>
      <c r="E32" s="240">
        <v>537.39146581</v>
      </c>
      <c r="F32" s="240">
        <v>529.90001299999994</v>
      </c>
      <c r="G32" s="240">
        <v>546.22037483999998</v>
      </c>
      <c r="H32" s="240">
        <v>564.07080299999996</v>
      </c>
      <c r="I32" s="240">
        <v>543.15064805999998</v>
      </c>
      <c r="J32" s="240">
        <v>552.53966258000003</v>
      </c>
      <c r="K32" s="240">
        <v>555.27735099999995</v>
      </c>
      <c r="L32" s="240">
        <v>525.72997999999995</v>
      </c>
      <c r="M32" s="240">
        <v>512.53913</v>
      </c>
      <c r="N32" s="240">
        <v>501.12355645000002</v>
      </c>
      <c r="O32" s="240">
        <v>511.25300257999999</v>
      </c>
      <c r="P32" s="240">
        <v>543.50577724000004</v>
      </c>
      <c r="Q32" s="240">
        <v>529.38654484000006</v>
      </c>
      <c r="R32" s="240">
        <v>522.05038266999998</v>
      </c>
      <c r="S32" s="240">
        <v>529.03097000000002</v>
      </c>
      <c r="T32" s="240">
        <v>548.64295632999995</v>
      </c>
      <c r="U32" s="240">
        <v>559.02939451999998</v>
      </c>
      <c r="V32" s="240">
        <v>573.24067838999997</v>
      </c>
      <c r="W32" s="240">
        <v>546.46310300000005</v>
      </c>
      <c r="X32" s="240">
        <v>517.17871709999997</v>
      </c>
      <c r="Y32" s="240">
        <v>516.38723866999999</v>
      </c>
      <c r="Z32" s="240">
        <v>508.48959968000003</v>
      </c>
      <c r="AA32" s="240">
        <v>506.06591871000001</v>
      </c>
      <c r="AB32" s="240">
        <v>527.44542143000001</v>
      </c>
      <c r="AC32" s="240">
        <v>523.12704484000005</v>
      </c>
      <c r="AD32" s="240">
        <v>512.24161067</v>
      </c>
      <c r="AE32" s="240">
        <v>523.14686644999995</v>
      </c>
      <c r="AF32" s="240">
        <v>549.29824099999996</v>
      </c>
      <c r="AG32" s="240">
        <v>543.82894581000005</v>
      </c>
      <c r="AH32" s="240">
        <v>552.83923580999999</v>
      </c>
      <c r="AI32" s="240">
        <v>545.259997</v>
      </c>
      <c r="AJ32" s="240">
        <v>518.77208194000002</v>
      </c>
      <c r="AK32" s="240">
        <v>513.91328667000005</v>
      </c>
      <c r="AL32" s="240">
        <v>502.02920194000001</v>
      </c>
      <c r="AM32" s="240">
        <v>483.26624032000001</v>
      </c>
      <c r="AN32" s="240">
        <v>513.80544107000003</v>
      </c>
      <c r="AO32" s="240">
        <v>501.03493644999998</v>
      </c>
      <c r="AP32" s="240">
        <v>489.53737367000002</v>
      </c>
      <c r="AQ32" s="240">
        <v>521.52936161000002</v>
      </c>
      <c r="AR32" s="240">
        <v>539.95056266999995</v>
      </c>
      <c r="AS32" s="240">
        <v>522.00130451999996</v>
      </c>
      <c r="AT32" s="240">
        <v>554.01798097000005</v>
      </c>
      <c r="AU32" s="240">
        <v>514.26323233000005</v>
      </c>
      <c r="AV32" s="240">
        <v>502.27821934999997</v>
      </c>
      <c r="AW32" s="240">
        <v>516.47940000000006</v>
      </c>
      <c r="AX32" s="240">
        <v>507.47550000000001</v>
      </c>
      <c r="AY32" s="333">
        <v>491.52440000000001</v>
      </c>
      <c r="AZ32" s="333">
        <v>517.92100000000005</v>
      </c>
      <c r="BA32" s="333">
        <v>506.58609999999999</v>
      </c>
      <c r="BB32" s="333">
        <v>495.21940000000001</v>
      </c>
      <c r="BC32" s="333">
        <v>528.39239999999995</v>
      </c>
      <c r="BD32" s="333">
        <v>544.67010000000005</v>
      </c>
      <c r="BE32" s="333">
        <v>527.1617</v>
      </c>
      <c r="BF32" s="333">
        <v>557.72469999999998</v>
      </c>
      <c r="BG32" s="333">
        <v>518.70540000000005</v>
      </c>
      <c r="BH32" s="333">
        <v>505.93900000000002</v>
      </c>
      <c r="BI32" s="333">
        <v>518.21469999999999</v>
      </c>
      <c r="BJ32" s="333">
        <v>505.0317</v>
      </c>
      <c r="BK32" s="333">
        <v>489.00959999999998</v>
      </c>
      <c r="BL32" s="333">
        <v>515.20129999999995</v>
      </c>
      <c r="BM32" s="333">
        <v>503.6071</v>
      </c>
      <c r="BN32" s="333">
        <v>491.50150000000002</v>
      </c>
      <c r="BO32" s="333">
        <v>523.58709999999996</v>
      </c>
      <c r="BP32" s="333">
        <v>538.93420000000003</v>
      </c>
      <c r="BQ32" s="333">
        <v>520.72149999999999</v>
      </c>
      <c r="BR32" s="333">
        <v>550.26400000000001</v>
      </c>
      <c r="BS32" s="333">
        <v>511.36579999999998</v>
      </c>
      <c r="BT32" s="333">
        <v>498.61709999999999</v>
      </c>
      <c r="BU32" s="333">
        <v>510.44119999999998</v>
      </c>
      <c r="BV32" s="333">
        <v>497.20839999999998</v>
      </c>
    </row>
    <row r="33" spans="1:74" ht="11.1" customHeight="1" x14ac:dyDescent="0.2">
      <c r="A33" s="111" t="s">
        <v>816</v>
      </c>
      <c r="B33" s="205" t="s">
        <v>567</v>
      </c>
      <c r="C33" s="240">
        <v>240.62565742000001</v>
      </c>
      <c r="D33" s="240">
        <v>259.99802070999999</v>
      </c>
      <c r="E33" s="240">
        <v>242.76371935</v>
      </c>
      <c r="F33" s="240">
        <v>249.23124733</v>
      </c>
      <c r="G33" s="240">
        <v>244.40584290000001</v>
      </c>
      <c r="H33" s="240">
        <v>258.475638</v>
      </c>
      <c r="I33" s="240">
        <v>261.28357097000003</v>
      </c>
      <c r="J33" s="240">
        <v>271.62341709999998</v>
      </c>
      <c r="K33" s="240">
        <v>255.05421867000001</v>
      </c>
      <c r="L33" s="240">
        <v>244.08777871000001</v>
      </c>
      <c r="M33" s="240">
        <v>246.54565567</v>
      </c>
      <c r="N33" s="240">
        <v>232.98745258</v>
      </c>
      <c r="O33" s="240">
        <v>231.69117323</v>
      </c>
      <c r="P33" s="240">
        <v>245.04704344999999</v>
      </c>
      <c r="Q33" s="240">
        <v>231.30062645000001</v>
      </c>
      <c r="R33" s="240">
        <v>232.45480867000001</v>
      </c>
      <c r="S33" s="240">
        <v>238.02232484000001</v>
      </c>
      <c r="T33" s="240">
        <v>253.72983300000001</v>
      </c>
      <c r="U33" s="240">
        <v>256.84078839</v>
      </c>
      <c r="V33" s="240">
        <v>267.38622709999999</v>
      </c>
      <c r="W33" s="240">
        <v>255.58509900000001</v>
      </c>
      <c r="X33" s="240">
        <v>240.34945031999999</v>
      </c>
      <c r="Y33" s="240">
        <v>249.48675066999999</v>
      </c>
      <c r="Z33" s="240">
        <v>235.87312</v>
      </c>
      <c r="AA33" s="240">
        <v>236.41975676999999</v>
      </c>
      <c r="AB33" s="240">
        <v>250.77695499999999</v>
      </c>
      <c r="AC33" s="240">
        <v>246.15103902999999</v>
      </c>
      <c r="AD33" s="240">
        <v>246.87641500000001</v>
      </c>
      <c r="AE33" s="240">
        <v>251.25460032000001</v>
      </c>
      <c r="AF33" s="240">
        <v>268.09153099999997</v>
      </c>
      <c r="AG33" s="240">
        <v>276.33899967999997</v>
      </c>
      <c r="AH33" s="240">
        <v>269.47209515999998</v>
      </c>
      <c r="AI33" s="240">
        <v>264.92617567000002</v>
      </c>
      <c r="AJ33" s="240">
        <v>251.28510548</v>
      </c>
      <c r="AK33" s="240">
        <v>255.42992867000001</v>
      </c>
      <c r="AL33" s="240">
        <v>246.75868742</v>
      </c>
      <c r="AM33" s="240">
        <v>227.4068671</v>
      </c>
      <c r="AN33" s="240">
        <v>240.64880428999999</v>
      </c>
      <c r="AO33" s="240">
        <v>229.82885451999999</v>
      </c>
      <c r="AP33" s="240">
        <v>233.48692833000001</v>
      </c>
      <c r="AQ33" s="240">
        <v>242.32746226</v>
      </c>
      <c r="AR33" s="240">
        <v>248.68161932999999</v>
      </c>
      <c r="AS33" s="240">
        <v>257.25851548000003</v>
      </c>
      <c r="AT33" s="240">
        <v>265.48411193999999</v>
      </c>
      <c r="AU33" s="240">
        <v>249.67625100000001</v>
      </c>
      <c r="AV33" s="240">
        <v>239.77172999999999</v>
      </c>
      <c r="AW33" s="240">
        <v>257.03190000000001</v>
      </c>
      <c r="AX33" s="240">
        <v>252.15459999999999</v>
      </c>
      <c r="AY33" s="333">
        <v>234.5728</v>
      </c>
      <c r="AZ33" s="333">
        <v>246.59970000000001</v>
      </c>
      <c r="BA33" s="333">
        <v>236.33779999999999</v>
      </c>
      <c r="BB33" s="333">
        <v>240.08070000000001</v>
      </c>
      <c r="BC33" s="333">
        <v>249.75319999999999</v>
      </c>
      <c r="BD33" s="333">
        <v>256.14499999999998</v>
      </c>
      <c r="BE33" s="333">
        <v>264.82170000000002</v>
      </c>
      <c r="BF33" s="333">
        <v>272.51150000000001</v>
      </c>
      <c r="BG33" s="333">
        <v>256.76060000000001</v>
      </c>
      <c r="BH33" s="333">
        <v>246.87559999999999</v>
      </c>
      <c r="BI33" s="333">
        <v>263.97149999999999</v>
      </c>
      <c r="BJ33" s="333">
        <v>256.90550000000002</v>
      </c>
      <c r="BK33" s="333">
        <v>239.39609999999999</v>
      </c>
      <c r="BL33" s="333">
        <v>251.5908</v>
      </c>
      <c r="BM33" s="333">
        <v>240.9246</v>
      </c>
      <c r="BN33" s="333">
        <v>244.32749999999999</v>
      </c>
      <c r="BO33" s="333">
        <v>253.82640000000001</v>
      </c>
      <c r="BP33" s="333">
        <v>259.95830000000001</v>
      </c>
      <c r="BQ33" s="333">
        <v>268.33069999999998</v>
      </c>
      <c r="BR33" s="333">
        <v>275.7199</v>
      </c>
      <c r="BS33" s="333">
        <v>259.51240000000001</v>
      </c>
      <c r="BT33" s="333">
        <v>249.4136</v>
      </c>
      <c r="BU33" s="333">
        <v>266.59930000000003</v>
      </c>
      <c r="BV33" s="333">
        <v>259.29689999999999</v>
      </c>
    </row>
    <row r="34" spans="1:74" ht="11.1" customHeight="1" x14ac:dyDescent="0.2">
      <c r="A34" s="111" t="s">
        <v>817</v>
      </c>
      <c r="B34" s="205" t="s">
        <v>568</v>
      </c>
      <c r="C34" s="240">
        <v>366.52545386999998</v>
      </c>
      <c r="D34" s="240">
        <v>405.83700642999997</v>
      </c>
      <c r="E34" s="240">
        <v>355.68821903000003</v>
      </c>
      <c r="F34" s="240">
        <v>392.89183233</v>
      </c>
      <c r="G34" s="240">
        <v>407.03408612999999</v>
      </c>
      <c r="H34" s="240">
        <v>418.07070866999999</v>
      </c>
      <c r="I34" s="240">
        <v>402.94375226</v>
      </c>
      <c r="J34" s="240">
        <v>412.67165774</v>
      </c>
      <c r="K34" s="240">
        <v>403.92606667000001</v>
      </c>
      <c r="L34" s="240">
        <v>388.79404645</v>
      </c>
      <c r="M34" s="240">
        <v>390.39743467</v>
      </c>
      <c r="N34" s="240">
        <v>366.55831968000001</v>
      </c>
      <c r="O34" s="240">
        <v>366.15232613000001</v>
      </c>
      <c r="P34" s="240">
        <v>378.01773102999999</v>
      </c>
      <c r="Q34" s="240">
        <v>362.16525645000002</v>
      </c>
      <c r="R34" s="240">
        <v>387.18213800000001</v>
      </c>
      <c r="S34" s="240">
        <v>390.28483290000003</v>
      </c>
      <c r="T34" s="240">
        <v>396.74827599999998</v>
      </c>
      <c r="U34" s="240">
        <v>399.28980805999998</v>
      </c>
      <c r="V34" s="240">
        <v>411.10817419</v>
      </c>
      <c r="W34" s="240">
        <v>389.32842499999998</v>
      </c>
      <c r="X34" s="240">
        <v>374.50403870999997</v>
      </c>
      <c r="Y34" s="240">
        <v>377.18494433000001</v>
      </c>
      <c r="Z34" s="240">
        <v>354.36450968000003</v>
      </c>
      <c r="AA34" s="240">
        <v>355.48627742000002</v>
      </c>
      <c r="AB34" s="240">
        <v>374.62872535999998</v>
      </c>
      <c r="AC34" s="240">
        <v>376.95265354999998</v>
      </c>
      <c r="AD34" s="240">
        <v>382.39287000000002</v>
      </c>
      <c r="AE34" s="240">
        <v>397.75271548000001</v>
      </c>
      <c r="AF34" s="240">
        <v>399.02574933</v>
      </c>
      <c r="AG34" s="240">
        <v>395.82415838999998</v>
      </c>
      <c r="AH34" s="240">
        <v>407.89863548</v>
      </c>
      <c r="AI34" s="240">
        <v>386.13631466999999</v>
      </c>
      <c r="AJ34" s="240">
        <v>386.28221387000002</v>
      </c>
      <c r="AK34" s="240">
        <v>381.70868933000003</v>
      </c>
      <c r="AL34" s="240">
        <v>370.33480064999998</v>
      </c>
      <c r="AM34" s="240">
        <v>357.02407032000002</v>
      </c>
      <c r="AN34" s="240">
        <v>367.31813070999999</v>
      </c>
      <c r="AO34" s="240">
        <v>374.67243839000002</v>
      </c>
      <c r="AP34" s="240">
        <v>368.08834632999998</v>
      </c>
      <c r="AQ34" s="240">
        <v>396.80641451999998</v>
      </c>
      <c r="AR34" s="240">
        <v>398.72134299999999</v>
      </c>
      <c r="AS34" s="240">
        <v>404.17356516000001</v>
      </c>
      <c r="AT34" s="240">
        <v>410.48465644999999</v>
      </c>
      <c r="AU34" s="240">
        <v>396.51731733000003</v>
      </c>
      <c r="AV34" s="240">
        <v>385.8117929</v>
      </c>
      <c r="AW34" s="240">
        <v>374.4153</v>
      </c>
      <c r="AX34" s="240">
        <v>365.32850000000002</v>
      </c>
      <c r="AY34" s="333">
        <v>357.74799999999999</v>
      </c>
      <c r="AZ34" s="333">
        <v>364.71100000000001</v>
      </c>
      <c r="BA34" s="333">
        <v>371.9674</v>
      </c>
      <c r="BB34" s="333">
        <v>364.80619999999999</v>
      </c>
      <c r="BC34" s="333">
        <v>395.41250000000002</v>
      </c>
      <c r="BD34" s="333">
        <v>396.8648</v>
      </c>
      <c r="BE34" s="333">
        <v>402.02789999999999</v>
      </c>
      <c r="BF34" s="333">
        <v>407.28629999999998</v>
      </c>
      <c r="BG34" s="333">
        <v>394.03539999999998</v>
      </c>
      <c r="BH34" s="333">
        <v>383.9212</v>
      </c>
      <c r="BI34" s="333">
        <v>371.56939999999997</v>
      </c>
      <c r="BJ34" s="333">
        <v>359.84589999999997</v>
      </c>
      <c r="BK34" s="333">
        <v>352.33519999999999</v>
      </c>
      <c r="BL34" s="333">
        <v>359.25</v>
      </c>
      <c r="BM34" s="333">
        <v>365.92529999999999</v>
      </c>
      <c r="BN34" s="333">
        <v>358.03989999999999</v>
      </c>
      <c r="BO34" s="333">
        <v>387.19170000000003</v>
      </c>
      <c r="BP34" s="333">
        <v>387.82299999999998</v>
      </c>
      <c r="BQ34" s="333">
        <v>391.96300000000002</v>
      </c>
      <c r="BR34" s="333">
        <v>396.41250000000002</v>
      </c>
      <c r="BS34" s="333">
        <v>382.9846</v>
      </c>
      <c r="BT34" s="333">
        <v>372.9162</v>
      </c>
      <c r="BU34" s="333">
        <v>360.62369999999999</v>
      </c>
      <c r="BV34" s="333">
        <v>349.02659999999997</v>
      </c>
    </row>
    <row r="35" spans="1:74" ht="11.1" customHeight="1" x14ac:dyDescent="0.2">
      <c r="A35" s="111" t="s">
        <v>818</v>
      </c>
      <c r="B35" s="205" t="s">
        <v>569</v>
      </c>
      <c r="C35" s="240">
        <v>279.12461387000002</v>
      </c>
      <c r="D35" s="240">
        <v>287.68516463999998</v>
      </c>
      <c r="E35" s="240">
        <v>276.53288644999998</v>
      </c>
      <c r="F35" s="240">
        <v>285.31702066999998</v>
      </c>
      <c r="G35" s="240">
        <v>283.27754257999999</v>
      </c>
      <c r="H35" s="240">
        <v>296.756145</v>
      </c>
      <c r="I35" s="240">
        <v>290.78859129</v>
      </c>
      <c r="J35" s="240">
        <v>291.50597064999999</v>
      </c>
      <c r="K35" s="240">
        <v>288.00317867000001</v>
      </c>
      <c r="L35" s="240">
        <v>273.70779128999999</v>
      </c>
      <c r="M35" s="240">
        <v>263.39041766999998</v>
      </c>
      <c r="N35" s="240">
        <v>254.84368677000001</v>
      </c>
      <c r="O35" s="240">
        <v>262.97170065</v>
      </c>
      <c r="P35" s="240">
        <v>275.47092483</v>
      </c>
      <c r="Q35" s="240">
        <v>261.91505581000001</v>
      </c>
      <c r="R35" s="240">
        <v>272.73902633</v>
      </c>
      <c r="S35" s="240">
        <v>274.57507709999999</v>
      </c>
      <c r="T35" s="240">
        <v>284.95222000000001</v>
      </c>
      <c r="U35" s="240">
        <v>279.74364967999998</v>
      </c>
      <c r="V35" s="240">
        <v>290.17453258</v>
      </c>
      <c r="W35" s="240">
        <v>280.69010333</v>
      </c>
      <c r="X35" s="240">
        <v>271.95132225999998</v>
      </c>
      <c r="Y35" s="240">
        <v>272.43163033000002</v>
      </c>
      <c r="Z35" s="240">
        <v>264.16662387000002</v>
      </c>
      <c r="AA35" s="240">
        <v>271.47166355000002</v>
      </c>
      <c r="AB35" s="240">
        <v>280.84548143000001</v>
      </c>
      <c r="AC35" s="240">
        <v>275.29899452000001</v>
      </c>
      <c r="AD35" s="240">
        <v>277.92699733000001</v>
      </c>
      <c r="AE35" s="240">
        <v>283.95358484000002</v>
      </c>
      <c r="AF35" s="240">
        <v>290.24408533000002</v>
      </c>
      <c r="AG35" s="240">
        <v>288.90523710000002</v>
      </c>
      <c r="AH35" s="240">
        <v>296.08640161</v>
      </c>
      <c r="AI35" s="240">
        <v>283.59271432999998</v>
      </c>
      <c r="AJ35" s="240">
        <v>270.15714548</v>
      </c>
      <c r="AK35" s="240">
        <v>273.65262999999999</v>
      </c>
      <c r="AL35" s="240">
        <v>265.69973806000002</v>
      </c>
      <c r="AM35" s="240">
        <v>251.99001580999999</v>
      </c>
      <c r="AN35" s="240">
        <v>261.10224356999998</v>
      </c>
      <c r="AO35" s="240">
        <v>258.93445451999997</v>
      </c>
      <c r="AP35" s="240">
        <v>256.76605633000003</v>
      </c>
      <c r="AQ35" s="240">
        <v>259.86794161</v>
      </c>
      <c r="AR35" s="240">
        <v>266.46773232999999</v>
      </c>
      <c r="AS35" s="240">
        <v>267.42542484000001</v>
      </c>
      <c r="AT35" s="240">
        <v>319.96540871000002</v>
      </c>
      <c r="AU35" s="240">
        <v>271.50741399999998</v>
      </c>
      <c r="AV35" s="240">
        <v>267.74306645000001</v>
      </c>
      <c r="AW35" s="240">
        <v>267.98230000000001</v>
      </c>
      <c r="AX35" s="240">
        <v>257.78800000000001</v>
      </c>
      <c r="AY35" s="333">
        <v>247.65029999999999</v>
      </c>
      <c r="AZ35" s="333">
        <v>255.97290000000001</v>
      </c>
      <c r="BA35" s="333">
        <v>254.04140000000001</v>
      </c>
      <c r="BB35" s="333">
        <v>252.33459999999999</v>
      </c>
      <c r="BC35" s="333">
        <v>257.26710000000003</v>
      </c>
      <c r="BD35" s="333">
        <v>263.74869999999999</v>
      </c>
      <c r="BE35" s="333">
        <v>265.15550000000002</v>
      </c>
      <c r="BF35" s="333">
        <v>316.51889999999997</v>
      </c>
      <c r="BG35" s="333">
        <v>269.2817</v>
      </c>
      <c r="BH35" s="333">
        <v>266.14710000000002</v>
      </c>
      <c r="BI35" s="333">
        <v>266.44540000000001</v>
      </c>
      <c r="BJ35" s="333">
        <v>254.7756</v>
      </c>
      <c r="BK35" s="333">
        <v>244.44659999999999</v>
      </c>
      <c r="BL35" s="333">
        <v>252.03200000000001</v>
      </c>
      <c r="BM35" s="333">
        <v>249.67310000000001</v>
      </c>
      <c r="BN35" s="333">
        <v>247.4862</v>
      </c>
      <c r="BO35" s="333">
        <v>251.9692</v>
      </c>
      <c r="BP35" s="333">
        <v>257.92309999999998</v>
      </c>
      <c r="BQ35" s="333">
        <v>258.83640000000003</v>
      </c>
      <c r="BR35" s="333">
        <v>308.6035</v>
      </c>
      <c r="BS35" s="333">
        <v>262.26749999999998</v>
      </c>
      <c r="BT35" s="333">
        <v>259.08530000000002</v>
      </c>
      <c r="BU35" s="333">
        <v>259.17099999999999</v>
      </c>
      <c r="BV35" s="333">
        <v>247.61529999999999</v>
      </c>
    </row>
    <row r="36" spans="1:74" ht="11.1" customHeight="1" x14ac:dyDescent="0.2">
      <c r="A36" s="111" t="s">
        <v>819</v>
      </c>
      <c r="B36" s="205" t="s">
        <v>570</v>
      </c>
      <c r="C36" s="240">
        <v>455.49040934999999</v>
      </c>
      <c r="D36" s="240">
        <v>482.47526749999997</v>
      </c>
      <c r="E36" s="240">
        <v>449.95128645</v>
      </c>
      <c r="F36" s="240">
        <v>478.97573433000002</v>
      </c>
      <c r="G36" s="240">
        <v>477.15557805999998</v>
      </c>
      <c r="H36" s="240">
        <v>519.60561800000005</v>
      </c>
      <c r="I36" s="240">
        <v>525.43989257999999</v>
      </c>
      <c r="J36" s="240">
        <v>518.27457418999995</v>
      </c>
      <c r="K36" s="240">
        <v>527.54384400000004</v>
      </c>
      <c r="L36" s="240">
        <v>502.28648032000001</v>
      </c>
      <c r="M36" s="240">
        <v>483.59484932999999</v>
      </c>
      <c r="N36" s="240">
        <v>476.95252644999999</v>
      </c>
      <c r="O36" s="240">
        <v>490.35633289999998</v>
      </c>
      <c r="P36" s="240">
        <v>492.96954240999997</v>
      </c>
      <c r="Q36" s="240">
        <v>475.33513581</v>
      </c>
      <c r="R36" s="240">
        <v>498.30139166999999</v>
      </c>
      <c r="S36" s="240">
        <v>485.71429225999998</v>
      </c>
      <c r="T36" s="240">
        <v>520.55656166999995</v>
      </c>
      <c r="U36" s="240">
        <v>519.32534806000001</v>
      </c>
      <c r="V36" s="240">
        <v>526.80084452000006</v>
      </c>
      <c r="W36" s="240">
        <v>523.30478966999999</v>
      </c>
      <c r="X36" s="240">
        <v>507.39612839</v>
      </c>
      <c r="Y36" s="240">
        <v>496.38287532999999</v>
      </c>
      <c r="Z36" s="240">
        <v>482.23845483999997</v>
      </c>
      <c r="AA36" s="240">
        <v>501.54354516000001</v>
      </c>
      <c r="AB36" s="240">
        <v>517.51593320999996</v>
      </c>
      <c r="AC36" s="240">
        <v>498.34451516000001</v>
      </c>
      <c r="AD36" s="240">
        <v>510.29355700000002</v>
      </c>
      <c r="AE36" s="240">
        <v>521.34873451999999</v>
      </c>
      <c r="AF36" s="240">
        <v>564.07234532999996</v>
      </c>
      <c r="AG36" s="240">
        <v>544.79779097000005</v>
      </c>
      <c r="AH36" s="240">
        <v>552.68143515999998</v>
      </c>
      <c r="AI36" s="240">
        <v>539.31605133000005</v>
      </c>
      <c r="AJ36" s="240">
        <v>528.88372387000004</v>
      </c>
      <c r="AK36" s="240">
        <v>525.27937799999995</v>
      </c>
      <c r="AL36" s="240">
        <v>522.51247999999998</v>
      </c>
      <c r="AM36" s="240">
        <v>466.15278065000001</v>
      </c>
      <c r="AN36" s="240">
        <v>484.33696750000001</v>
      </c>
      <c r="AO36" s="240">
        <v>452.23630871</v>
      </c>
      <c r="AP36" s="240">
        <v>481.76031332999997</v>
      </c>
      <c r="AQ36" s="240">
        <v>501.66194903000002</v>
      </c>
      <c r="AR36" s="240">
        <v>515.69594267000002</v>
      </c>
      <c r="AS36" s="240">
        <v>511.67994484000002</v>
      </c>
      <c r="AT36" s="240">
        <v>504.29845805999997</v>
      </c>
      <c r="AU36" s="240">
        <v>515.92048466999995</v>
      </c>
      <c r="AV36" s="240">
        <v>506.12873160999999</v>
      </c>
      <c r="AW36" s="240">
        <v>516.80079999999998</v>
      </c>
      <c r="AX36" s="240">
        <v>524.10360000000003</v>
      </c>
      <c r="AY36" s="333">
        <v>473.42099999999999</v>
      </c>
      <c r="AZ36" s="333">
        <v>488.53230000000002</v>
      </c>
      <c r="BA36" s="333">
        <v>461.71210000000002</v>
      </c>
      <c r="BB36" s="333">
        <v>491.66640000000001</v>
      </c>
      <c r="BC36" s="333">
        <v>513.87159999999994</v>
      </c>
      <c r="BD36" s="333">
        <v>527.59559999999999</v>
      </c>
      <c r="BE36" s="333">
        <v>524.47860000000003</v>
      </c>
      <c r="BF36" s="333">
        <v>517.39509999999996</v>
      </c>
      <c r="BG36" s="333">
        <v>528.21310000000005</v>
      </c>
      <c r="BH36" s="333">
        <v>518.16420000000005</v>
      </c>
      <c r="BI36" s="333">
        <v>526.77549999999997</v>
      </c>
      <c r="BJ36" s="333">
        <v>530.35860000000002</v>
      </c>
      <c r="BK36" s="333">
        <v>482.0915</v>
      </c>
      <c r="BL36" s="333">
        <v>499.41860000000003</v>
      </c>
      <c r="BM36" s="333">
        <v>471.14139999999998</v>
      </c>
      <c r="BN36" s="333">
        <v>500.41449999999998</v>
      </c>
      <c r="BO36" s="333">
        <v>521.75829999999996</v>
      </c>
      <c r="BP36" s="333">
        <v>534.96720000000005</v>
      </c>
      <c r="BQ36" s="333">
        <v>530.86580000000004</v>
      </c>
      <c r="BR36" s="333">
        <v>522.94389999999999</v>
      </c>
      <c r="BS36" s="333">
        <v>533.34130000000005</v>
      </c>
      <c r="BT36" s="333">
        <v>523.11620000000005</v>
      </c>
      <c r="BU36" s="333">
        <v>531.57460000000003</v>
      </c>
      <c r="BV36" s="333">
        <v>535.13080000000002</v>
      </c>
    </row>
    <row r="37" spans="1:74" s="116" customFormat="1" ht="11.1" customHeight="1" x14ac:dyDescent="0.2">
      <c r="A37" s="111" t="s">
        <v>820</v>
      </c>
      <c r="B37" s="205" t="s">
        <v>571</v>
      </c>
      <c r="C37" s="240">
        <v>219.14770128999999</v>
      </c>
      <c r="D37" s="240">
        <v>221.37607036</v>
      </c>
      <c r="E37" s="240">
        <v>211.10501644999999</v>
      </c>
      <c r="F37" s="240">
        <v>224.93588033</v>
      </c>
      <c r="G37" s="240">
        <v>227.37298000000001</v>
      </c>
      <c r="H37" s="240">
        <v>255.82600133</v>
      </c>
      <c r="I37" s="240">
        <v>253.32316774</v>
      </c>
      <c r="J37" s="240">
        <v>257.28665387000001</v>
      </c>
      <c r="K37" s="240">
        <v>243.84010533</v>
      </c>
      <c r="L37" s="240">
        <v>227.17273387</v>
      </c>
      <c r="M37" s="240">
        <v>228.14945233</v>
      </c>
      <c r="N37" s="240">
        <v>216.18471031999999</v>
      </c>
      <c r="O37" s="240">
        <v>213.72195065</v>
      </c>
      <c r="P37" s="240">
        <v>222.08967379000001</v>
      </c>
      <c r="Q37" s="240">
        <v>208.94254581000001</v>
      </c>
      <c r="R37" s="240">
        <v>220.13907967</v>
      </c>
      <c r="S37" s="240">
        <v>224.56625903</v>
      </c>
      <c r="T37" s="240">
        <v>252.99227833</v>
      </c>
      <c r="U37" s="240">
        <v>258.73569097000001</v>
      </c>
      <c r="V37" s="240">
        <v>251.34067934999999</v>
      </c>
      <c r="W37" s="240">
        <v>234.432816</v>
      </c>
      <c r="X37" s="240">
        <v>223.02407289999999</v>
      </c>
      <c r="Y37" s="240">
        <v>213.49107133000001</v>
      </c>
      <c r="Z37" s="240">
        <v>212.24709870999999</v>
      </c>
      <c r="AA37" s="240">
        <v>209.74457065000001</v>
      </c>
      <c r="AB37" s="240">
        <v>215.65827536</v>
      </c>
      <c r="AC37" s="240">
        <v>209.73843355</v>
      </c>
      <c r="AD37" s="240">
        <v>214.57168367</v>
      </c>
      <c r="AE37" s="240">
        <v>225.28224452000001</v>
      </c>
      <c r="AF37" s="240">
        <v>248.51617232999999</v>
      </c>
      <c r="AG37" s="240">
        <v>253.24018419000001</v>
      </c>
      <c r="AH37" s="240">
        <v>248.73163129</v>
      </c>
      <c r="AI37" s="240">
        <v>239.65512533</v>
      </c>
      <c r="AJ37" s="240">
        <v>214.76701774</v>
      </c>
      <c r="AK37" s="240">
        <v>210.568545</v>
      </c>
      <c r="AL37" s="240">
        <v>211.83780612999999</v>
      </c>
      <c r="AM37" s="240">
        <v>208.75783741999999</v>
      </c>
      <c r="AN37" s="240">
        <v>211.17656392999999</v>
      </c>
      <c r="AO37" s="240">
        <v>205.75082871000001</v>
      </c>
      <c r="AP37" s="240">
        <v>215.11049</v>
      </c>
      <c r="AQ37" s="240">
        <v>226.00142516</v>
      </c>
      <c r="AR37" s="240">
        <v>245.49512300000001</v>
      </c>
      <c r="AS37" s="240">
        <v>257.97440934999997</v>
      </c>
      <c r="AT37" s="240">
        <v>254.28531903000001</v>
      </c>
      <c r="AU37" s="240">
        <v>240.70081067000001</v>
      </c>
      <c r="AV37" s="240">
        <v>217.96633097</v>
      </c>
      <c r="AW37" s="240">
        <v>215.8357</v>
      </c>
      <c r="AX37" s="240">
        <v>214.05860000000001</v>
      </c>
      <c r="AY37" s="333">
        <v>212.96940000000001</v>
      </c>
      <c r="AZ37" s="333">
        <v>215.26169999999999</v>
      </c>
      <c r="BA37" s="333">
        <v>210.0324</v>
      </c>
      <c r="BB37" s="333">
        <v>219.68969999999999</v>
      </c>
      <c r="BC37" s="333">
        <v>230.61250000000001</v>
      </c>
      <c r="BD37" s="333">
        <v>250.00909999999999</v>
      </c>
      <c r="BE37" s="333">
        <v>263.39139999999998</v>
      </c>
      <c r="BF37" s="333">
        <v>260.49130000000002</v>
      </c>
      <c r="BG37" s="333">
        <v>250.34129999999999</v>
      </c>
      <c r="BH37" s="333">
        <v>223.79990000000001</v>
      </c>
      <c r="BI37" s="333">
        <v>220.50569999999999</v>
      </c>
      <c r="BJ37" s="333">
        <v>217.40639999999999</v>
      </c>
      <c r="BK37" s="333">
        <v>216.04419999999999</v>
      </c>
      <c r="BL37" s="333">
        <v>218.20050000000001</v>
      </c>
      <c r="BM37" s="333">
        <v>212.7235</v>
      </c>
      <c r="BN37" s="333">
        <v>222.22309999999999</v>
      </c>
      <c r="BO37" s="333">
        <v>232.98349999999999</v>
      </c>
      <c r="BP37" s="333">
        <v>252.28270000000001</v>
      </c>
      <c r="BQ37" s="333">
        <v>265.45659999999998</v>
      </c>
      <c r="BR37" s="333">
        <v>262.2903</v>
      </c>
      <c r="BS37" s="333">
        <v>251.8948</v>
      </c>
      <c r="BT37" s="333">
        <v>225.1157</v>
      </c>
      <c r="BU37" s="333">
        <v>221.7139</v>
      </c>
      <c r="BV37" s="333">
        <v>218.54159999999999</v>
      </c>
    </row>
    <row r="38" spans="1:74" s="116" customFormat="1" ht="11.1" customHeight="1" x14ac:dyDescent="0.2">
      <c r="A38" s="111" t="s">
        <v>821</v>
      </c>
      <c r="B38" s="205" t="s">
        <v>256</v>
      </c>
      <c r="C38" s="240">
        <v>227.11104645</v>
      </c>
      <c r="D38" s="240">
        <v>241.42159785999999</v>
      </c>
      <c r="E38" s="240">
        <v>238.22284644999999</v>
      </c>
      <c r="F38" s="240">
        <v>260.30116233000001</v>
      </c>
      <c r="G38" s="240">
        <v>246.30311032</v>
      </c>
      <c r="H38" s="240">
        <v>271.80219667</v>
      </c>
      <c r="I38" s="240">
        <v>275.73034547999998</v>
      </c>
      <c r="J38" s="240">
        <v>275.06881161000001</v>
      </c>
      <c r="K38" s="240">
        <v>273.34180366999999</v>
      </c>
      <c r="L38" s="240">
        <v>259.66670290000002</v>
      </c>
      <c r="M38" s="240">
        <v>237.43739299999999</v>
      </c>
      <c r="N38" s="240">
        <v>227.51015742000001</v>
      </c>
      <c r="O38" s="240">
        <v>212.42679774000001</v>
      </c>
      <c r="P38" s="240">
        <v>224.12278241000001</v>
      </c>
      <c r="Q38" s="240">
        <v>237.05781289999999</v>
      </c>
      <c r="R38" s="240">
        <v>236.36194166999999</v>
      </c>
      <c r="S38" s="240">
        <v>235.68433838999999</v>
      </c>
      <c r="T38" s="240">
        <v>263.94077633000001</v>
      </c>
      <c r="U38" s="240">
        <v>265.63622709999999</v>
      </c>
      <c r="V38" s="240">
        <v>278.91040257999998</v>
      </c>
      <c r="W38" s="240">
        <v>272.20655233000002</v>
      </c>
      <c r="X38" s="240">
        <v>241.92654870999999</v>
      </c>
      <c r="Y38" s="240">
        <v>236.75731367</v>
      </c>
      <c r="Z38" s="240">
        <v>224.21599548</v>
      </c>
      <c r="AA38" s="240">
        <v>213.98386289999999</v>
      </c>
      <c r="AB38" s="240">
        <v>227.20900678999999</v>
      </c>
      <c r="AC38" s="240">
        <v>218.99531805999999</v>
      </c>
      <c r="AD38" s="240">
        <v>229.08494099999999</v>
      </c>
      <c r="AE38" s="240">
        <v>228.84873805999999</v>
      </c>
      <c r="AF38" s="240">
        <v>261.826661</v>
      </c>
      <c r="AG38" s="240">
        <v>259.77677419000003</v>
      </c>
      <c r="AH38" s="240">
        <v>272.58786257999998</v>
      </c>
      <c r="AI38" s="240">
        <v>256.35703066999997</v>
      </c>
      <c r="AJ38" s="240">
        <v>242.40394645000001</v>
      </c>
      <c r="AK38" s="240">
        <v>227.23558967</v>
      </c>
      <c r="AL38" s="240">
        <v>217.30163225999999</v>
      </c>
      <c r="AM38" s="240">
        <v>213.5837429</v>
      </c>
      <c r="AN38" s="240">
        <v>222.77173285999999</v>
      </c>
      <c r="AO38" s="240">
        <v>213.37382065</v>
      </c>
      <c r="AP38" s="240">
        <v>213.85866100000001</v>
      </c>
      <c r="AQ38" s="240">
        <v>227.64557902999999</v>
      </c>
      <c r="AR38" s="240">
        <v>250.57883366999999</v>
      </c>
      <c r="AS38" s="240">
        <v>257.56858129</v>
      </c>
      <c r="AT38" s="240">
        <v>272.70816289999999</v>
      </c>
      <c r="AU38" s="240">
        <v>242.98766599999999</v>
      </c>
      <c r="AV38" s="240">
        <v>243.64914289999999</v>
      </c>
      <c r="AW38" s="240">
        <v>226.4949</v>
      </c>
      <c r="AX38" s="240">
        <v>213.9872</v>
      </c>
      <c r="AY38" s="333">
        <v>213.45310000000001</v>
      </c>
      <c r="AZ38" s="333">
        <v>223.00530000000001</v>
      </c>
      <c r="BA38" s="333">
        <v>213.7997</v>
      </c>
      <c r="BB38" s="333">
        <v>215.26169999999999</v>
      </c>
      <c r="BC38" s="333">
        <v>229.63050000000001</v>
      </c>
      <c r="BD38" s="333">
        <v>253.30080000000001</v>
      </c>
      <c r="BE38" s="333">
        <v>259.0462</v>
      </c>
      <c r="BF38" s="333">
        <v>272.03809999999999</v>
      </c>
      <c r="BG38" s="333">
        <v>244.34180000000001</v>
      </c>
      <c r="BH38" s="333">
        <v>245.61269999999999</v>
      </c>
      <c r="BI38" s="333">
        <v>227.9436</v>
      </c>
      <c r="BJ38" s="333">
        <v>214.2784</v>
      </c>
      <c r="BK38" s="333">
        <v>213.91</v>
      </c>
      <c r="BL38" s="333">
        <v>223.66849999999999</v>
      </c>
      <c r="BM38" s="333">
        <v>214.3442</v>
      </c>
      <c r="BN38" s="333">
        <v>216.02289999999999</v>
      </c>
      <c r="BO38" s="333">
        <v>230.37430000000001</v>
      </c>
      <c r="BP38" s="333">
        <v>253.93960000000001</v>
      </c>
      <c r="BQ38" s="333">
        <v>259.40640000000002</v>
      </c>
      <c r="BR38" s="333">
        <v>272.17540000000002</v>
      </c>
      <c r="BS38" s="333">
        <v>244.28270000000001</v>
      </c>
      <c r="BT38" s="333">
        <v>245.4093</v>
      </c>
      <c r="BU38" s="333">
        <v>227.66730000000001</v>
      </c>
      <c r="BV38" s="333">
        <v>213.96799999999999</v>
      </c>
    </row>
    <row r="39" spans="1:74" s="116" customFormat="1" ht="11.1" customHeight="1" x14ac:dyDescent="0.2">
      <c r="A39" s="111" t="s">
        <v>826</v>
      </c>
      <c r="B39" s="205" t="s">
        <v>257</v>
      </c>
      <c r="C39" s="240">
        <v>12.700604516</v>
      </c>
      <c r="D39" s="240">
        <v>13.521326429</v>
      </c>
      <c r="E39" s="240">
        <v>13.049871613000001</v>
      </c>
      <c r="F39" s="240">
        <v>13.517911</v>
      </c>
      <c r="G39" s="240">
        <v>13.113532580999999</v>
      </c>
      <c r="H39" s="240">
        <v>13.623232333000001</v>
      </c>
      <c r="I39" s="240">
        <v>14.163251613</v>
      </c>
      <c r="J39" s="240">
        <v>15.440183226</v>
      </c>
      <c r="K39" s="240">
        <v>14.604882333000001</v>
      </c>
      <c r="L39" s="240">
        <v>14.204449354999999</v>
      </c>
      <c r="M39" s="240">
        <v>14.240095999999999</v>
      </c>
      <c r="N39" s="240">
        <v>13.744307419</v>
      </c>
      <c r="O39" s="240">
        <v>13.387914839</v>
      </c>
      <c r="P39" s="240">
        <v>13.654677931</v>
      </c>
      <c r="Q39" s="240">
        <v>13.392416774000001</v>
      </c>
      <c r="R39" s="240">
        <v>13.518234333000001</v>
      </c>
      <c r="S39" s="240">
        <v>13.584077097</v>
      </c>
      <c r="T39" s="240">
        <v>13.891859667</v>
      </c>
      <c r="U39" s="240">
        <v>14.25952129</v>
      </c>
      <c r="V39" s="240">
        <v>15.030718387</v>
      </c>
      <c r="W39" s="240">
        <v>14.454445</v>
      </c>
      <c r="X39" s="240">
        <v>14.616727742</v>
      </c>
      <c r="Y39" s="240">
        <v>13.938827</v>
      </c>
      <c r="Z39" s="240">
        <v>13.715860644999999</v>
      </c>
      <c r="AA39" s="240">
        <v>13.034137742</v>
      </c>
      <c r="AB39" s="240">
        <v>13.615847499999999</v>
      </c>
      <c r="AC39" s="240">
        <v>13.570644516</v>
      </c>
      <c r="AD39" s="240">
        <v>13.676104333</v>
      </c>
      <c r="AE39" s="240">
        <v>13.605732581</v>
      </c>
      <c r="AF39" s="240">
        <v>13.990522</v>
      </c>
      <c r="AG39" s="240">
        <v>14.323127097</v>
      </c>
      <c r="AH39" s="240">
        <v>14.528734194</v>
      </c>
      <c r="AI39" s="240">
        <v>14.583379667000001</v>
      </c>
      <c r="AJ39" s="240">
        <v>14.193251289999999</v>
      </c>
      <c r="AK39" s="240">
        <v>13.662668667</v>
      </c>
      <c r="AL39" s="240">
        <v>12.706502903000001</v>
      </c>
      <c r="AM39" s="240">
        <v>12.692574516000001</v>
      </c>
      <c r="AN39" s="240">
        <v>13.471406429</v>
      </c>
      <c r="AO39" s="240">
        <v>12.689895161000001</v>
      </c>
      <c r="AP39" s="240">
        <v>13.011232667</v>
      </c>
      <c r="AQ39" s="240">
        <v>12.975356452</v>
      </c>
      <c r="AR39" s="240">
        <v>13.719762666999999</v>
      </c>
      <c r="AS39" s="240">
        <v>13.991679677</v>
      </c>
      <c r="AT39" s="240">
        <v>14.138909354999999</v>
      </c>
      <c r="AU39" s="240">
        <v>14.025566333</v>
      </c>
      <c r="AV39" s="240">
        <v>14.084948065000001</v>
      </c>
      <c r="AW39" s="240">
        <v>13.682370000000001</v>
      </c>
      <c r="AX39" s="240">
        <v>12.730639999999999</v>
      </c>
      <c r="AY39" s="333">
        <v>12.716850000000001</v>
      </c>
      <c r="AZ39" s="333">
        <v>13.487</v>
      </c>
      <c r="BA39" s="333">
        <v>12.702540000000001</v>
      </c>
      <c r="BB39" s="333">
        <v>13.02497</v>
      </c>
      <c r="BC39" s="333">
        <v>12.992749999999999</v>
      </c>
      <c r="BD39" s="333">
        <v>13.73879</v>
      </c>
      <c r="BE39" s="333">
        <v>14.012700000000001</v>
      </c>
      <c r="BF39" s="333">
        <v>14.159079999999999</v>
      </c>
      <c r="BG39" s="333">
        <v>14.046989999999999</v>
      </c>
      <c r="BH39" s="333">
        <v>14.10749</v>
      </c>
      <c r="BI39" s="333">
        <v>13.708259999999999</v>
      </c>
      <c r="BJ39" s="333">
        <v>12.75004</v>
      </c>
      <c r="BK39" s="333">
        <v>12.7324</v>
      </c>
      <c r="BL39" s="333">
        <v>13.503209999999999</v>
      </c>
      <c r="BM39" s="333">
        <v>12.716939999999999</v>
      </c>
      <c r="BN39" s="333">
        <v>13.03891</v>
      </c>
      <c r="BO39" s="333">
        <v>13.00644</v>
      </c>
      <c r="BP39" s="333">
        <v>13.7525</v>
      </c>
      <c r="BQ39" s="333">
        <v>14.02643</v>
      </c>
      <c r="BR39" s="333">
        <v>14.17281</v>
      </c>
      <c r="BS39" s="333">
        <v>14.06062</v>
      </c>
      <c r="BT39" s="333">
        <v>14.12111</v>
      </c>
      <c r="BU39" s="333">
        <v>13.72118</v>
      </c>
      <c r="BV39" s="333">
        <v>12.761939999999999</v>
      </c>
    </row>
    <row r="40" spans="1:74" s="116" customFormat="1" ht="11.1" customHeight="1" x14ac:dyDescent="0.2">
      <c r="A40" s="111" t="s">
        <v>827</v>
      </c>
      <c r="B40" s="205" t="s">
        <v>573</v>
      </c>
      <c r="C40" s="240">
        <v>2568.0322470999999</v>
      </c>
      <c r="D40" s="240">
        <v>2741.0273336</v>
      </c>
      <c r="E40" s="240">
        <v>2571.2614841999998</v>
      </c>
      <c r="F40" s="240">
        <v>2682.9544237</v>
      </c>
      <c r="G40" s="240">
        <v>2674.7012558000001</v>
      </c>
      <c r="H40" s="240">
        <v>2873.9234597</v>
      </c>
      <c r="I40" s="240">
        <v>2830.5595681</v>
      </c>
      <c r="J40" s="240">
        <v>2850.7443303</v>
      </c>
      <c r="K40" s="240">
        <v>2824.3494730000002</v>
      </c>
      <c r="L40" s="240">
        <v>2685.4461680999998</v>
      </c>
      <c r="M40" s="240">
        <v>2616.488949</v>
      </c>
      <c r="N40" s="240">
        <v>2523.3671322999999</v>
      </c>
      <c r="O40" s="240">
        <v>2543.4794557999999</v>
      </c>
      <c r="P40" s="240">
        <v>2646.4985892999998</v>
      </c>
      <c r="Q40" s="240">
        <v>2556.0439126000001</v>
      </c>
      <c r="R40" s="240">
        <v>2621.5575617</v>
      </c>
      <c r="S40" s="240">
        <v>2628.7566461000001</v>
      </c>
      <c r="T40" s="240">
        <v>2789.0677943000001</v>
      </c>
      <c r="U40" s="240">
        <v>2808.9160815999999</v>
      </c>
      <c r="V40" s="240">
        <v>2874.2109168000002</v>
      </c>
      <c r="W40" s="240">
        <v>2775.3102490000001</v>
      </c>
      <c r="X40" s="240">
        <v>2632.1700703000001</v>
      </c>
      <c r="Y40" s="240">
        <v>2614.0477317</v>
      </c>
      <c r="Z40" s="240">
        <v>2536.0107254999998</v>
      </c>
      <c r="AA40" s="240">
        <v>2542.2294642000002</v>
      </c>
      <c r="AB40" s="240">
        <v>2661.9212161</v>
      </c>
      <c r="AC40" s="240">
        <v>2597.7491871000002</v>
      </c>
      <c r="AD40" s="240">
        <v>2629.9519252999999</v>
      </c>
      <c r="AE40" s="240">
        <v>2681.7571068000002</v>
      </c>
      <c r="AF40" s="240">
        <v>2846.6179437000001</v>
      </c>
      <c r="AG40" s="240">
        <v>2832.4558674</v>
      </c>
      <c r="AH40" s="240">
        <v>2875.3046100000001</v>
      </c>
      <c r="AI40" s="240">
        <v>2784.6713420000001</v>
      </c>
      <c r="AJ40" s="240">
        <v>2671.4558284</v>
      </c>
      <c r="AK40" s="240">
        <v>2648.5197283000002</v>
      </c>
      <c r="AL40" s="240">
        <v>2588.4454560999998</v>
      </c>
      <c r="AM40" s="240">
        <v>2453.5056429000001</v>
      </c>
      <c r="AN40" s="240">
        <v>2569.4942943000001</v>
      </c>
      <c r="AO40" s="240">
        <v>2477.7437561000002</v>
      </c>
      <c r="AP40" s="240">
        <v>2508.0187996999998</v>
      </c>
      <c r="AQ40" s="240">
        <v>2627.7626758000001</v>
      </c>
      <c r="AR40" s="240">
        <v>2717.5951460000001</v>
      </c>
      <c r="AS40" s="240">
        <v>2744.9613958</v>
      </c>
      <c r="AT40" s="240">
        <v>2863.2620774000002</v>
      </c>
      <c r="AU40" s="240">
        <v>2707.2140533000002</v>
      </c>
      <c r="AV40" s="240">
        <v>2613.5414605999999</v>
      </c>
      <c r="AW40" s="240">
        <v>2635.5558099999998</v>
      </c>
      <c r="AX40" s="240">
        <v>2588.5958599999999</v>
      </c>
      <c r="AY40" s="333">
        <v>2478.27</v>
      </c>
      <c r="AZ40" s="333">
        <v>2581.404</v>
      </c>
      <c r="BA40" s="333">
        <v>2497.37</v>
      </c>
      <c r="BB40" s="333">
        <v>2529.884</v>
      </c>
      <c r="BC40" s="333">
        <v>2658.5790000000002</v>
      </c>
      <c r="BD40" s="333">
        <v>2744.7809999999999</v>
      </c>
      <c r="BE40" s="333">
        <v>2773.7910000000002</v>
      </c>
      <c r="BF40" s="333">
        <v>2886.2829999999999</v>
      </c>
      <c r="BG40" s="333">
        <v>2737.8820000000001</v>
      </c>
      <c r="BH40" s="333">
        <v>2641.2339999999999</v>
      </c>
      <c r="BI40" s="333">
        <v>2656.7910000000002</v>
      </c>
      <c r="BJ40" s="333">
        <v>2592.3710000000001</v>
      </c>
      <c r="BK40" s="333">
        <v>2483.8359999999998</v>
      </c>
      <c r="BL40" s="333">
        <v>2588.181</v>
      </c>
      <c r="BM40" s="333">
        <v>2500.3789999999999</v>
      </c>
      <c r="BN40" s="333">
        <v>2529.694</v>
      </c>
      <c r="BO40" s="333">
        <v>2653.9110000000001</v>
      </c>
      <c r="BP40" s="333">
        <v>2736.7489999999998</v>
      </c>
      <c r="BQ40" s="333">
        <v>2761.529</v>
      </c>
      <c r="BR40" s="333">
        <v>2868.7469999999998</v>
      </c>
      <c r="BS40" s="333">
        <v>2719.8980000000001</v>
      </c>
      <c r="BT40" s="333">
        <v>2622.6880000000001</v>
      </c>
      <c r="BU40" s="333">
        <v>2637.252</v>
      </c>
      <c r="BV40" s="333">
        <v>2572.6149999999998</v>
      </c>
    </row>
    <row r="41" spans="1:74" s="116" customFormat="1" ht="11.1" customHeight="1" x14ac:dyDescent="0.2">
      <c r="A41" s="117"/>
      <c r="B41" s="118" t="s">
        <v>255</v>
      </c>
      <c r="C41" s="237"/>
      <c r="D41" s="237"/>
      <c r="E41" s="237"/>
      <c r="F41" s="237"/>
      <c r="G41" s="237"/>
      <c r="H41" s="237"/>
      <c r="I41" s="237"/>
      <c r="J41" s="237"/>
      <c r="K41" s="237"/>
      <c r="L41" s="237"/>
      <c r="M41" s="237"/>
      <c r="N41" s="237"/>
      <c r="O41" s="237"/>
      <c r="P41" s="237"/>
      <c r="Q41" s="237"/>
      <c r="R41" s="237"/>
      <c r="S41" s="237"/>
      <c r="T41" s="237"/>
      <c r="U41" s="237"/>
      <c r="V41" s="237"/>
      <c r="W41" s="237"/>
      <c r="X41" s="237"/>
      <c r="Y41" s="237"/>
      <c r="Z41" s="237"/>
      <c r="AA41" s="237"/>
      <c r="AB41" s="237"/>
      <c r="AC41" s="237"/>
      <c r="AD41" s="237"/>
      <c r="AE41" s="237"/>
      <c r="AF41" s="237"/>
      <c r="AG41" s="237"/>
      <c r="AH41" s="237"/>
      <c r="AI41" s="237"/>
      <c r="AJ41" s="237"/>
      <c r="AK41" s="237"/>
      <c r="AL41" s="237"/>
      <c r="AM41" s="237"/>
      <c r="AN41" s="237"/>
      <c r="AO41" s="237"/>
      <c r="AP41" s="237"/>
      <c r="AQ41" s="237"/>
      <c r="AR41" s="237"/>
      <c r="AS41" s="237"/>
      <c r="AT41" s="237"/>
      <c r="AU41" s="237"/>
      <c r="AV41" s="237"/>
      <c r="AW41" s="237"/>
      <c r="AX41" s="237"/>
      <c r="AY41" s="373"/>
      <c r="AZ41" s="373"/>
      <c r="BA41" s="373"/>
      <c r="BB41" s="373"/>
      <c r="BC41" s="373"/>
      <c r="BD41" s="373"/>
      <c r="BE41" s="373"/>
      <c r="BF41" s="373"/>
      <c r="BG41" s="373"/>
      <c r="BH41" s="373"/>
      <c r="BI41" s="373"/>
      <c r="BJ41" s="373"/>
      <c r="BK41" s="373"/>
      <c r="BL41" s="373"/>
      <c r="BM41" s="373"/>
      <c r="BN41" s="373"/>
      <c r="BO41" s="373"/>
      <c r="BP41" s="373"/>
      <c r="BQ41" s="373"/>
      <c r="BR41" s="373"/>
      <c r="BS41" s="373"/>
      <c r="BT41" s="373"/>
      <c r="BU41" s="373"/>
      <c r="BV41" s="373"/>
    </row>
    <row r="42" spans="1:74" s="116" customFormat="1" ht="11.1" customHeight="1" x14ac:dyDescent="0.2">
      <c r="A42" s="111" t="s">
        <v>828</v>
      </c>
      <c r="B42" s="205" t="s">
        <v>565</v>
      </c>
      <c r="C42" s="259">
        <v>349.7857171</v>
      </c>
      <c r="D42" s="259">
        <v>378.52163929</v>
      </c>
      <c r="E42" s="259">
        <v>329.42967742000002</v>
      </c>
      <c r="F42" s="259">
        <v>309.13993799999997</v>
      </c>
      <c r="G42" s="259">
        <v>282.7303</v>
      </c>
      <c r="H42" s="259">
        <v>323.82877667000002</v>
      </c>
      <c r="I42" s="259">
        <v>354.38956547999999</v>
      </c>
      <c r="J42" s="259">
        <v>368.1704671</v>
      </c>
      <c r="K42" s="259">
        <v>357.28810900000002</v>
      </c>
      <c r="L42" s="259">
        <v>300.29161323</v>
      </c>
      <c r="M42" s="259">
        <v>290.90203700000001</v>
      </c>
      <c r="N42" s="259">
        <v>309.94512355000001</v>
      </c>
      <c r="O42" s="259">
        <v>332.81046902999998</v>
      </c>
      <c r="P42" s="259">
        <v>332.26047378999999</v>
      </c>
      <c r="Q42" s="259">
        <v>308.7032729</v>
      </c>
      <c r="R42" s="259">
        <v>294.52159599999999</v>
      </c>
      <c r="S42" s="259">
        <v>276.75476322999998</v>
      </c>
      <c r="T42" s="259">
        <v>321.72028599999999</v>
      </c>
      <c r="U42" s="259">
        <v>355.73725096999999</v>
      </c>
      <c r="V42" s="259">
        <v>388.59637257999998</v>
      </c>
      <c r="W42" s="259">
        <v>354.88498966999998</v>
      </c>
      <c r="X42" s="259">
        <v>289.30876194000001</v>
      </c>
      <c r="Y42" s="259">
        <v>290.07190366999998</v>
      </c>
      <c r="Z42" s="259">
        <v>316.80156226000003</v>
      </c>
      <c r="AA42" s="259">
        <v>331.91880032</v>
      </c>
      <c r="AB42" s="259">
        <v>324.33864356999999</v>
      </c>
      <c r="AC42" s="259">
        <v>312.87837483999999</v>
      </c>
      <c r="AD42" s="259">
        <v>292.61221499999999</v>
      </c>
      <c r="AE42" s="259">
        <v>277.02325354999999</v>
      </c>
      <c r="AF42" s="259">
        <v>322.48697433000001</v>
      </c>
      <c r="AG42" s="259">
        <v>353.87955387</v>
      </c>
      <c r="AH42" s="259">
        <v>347.03726289999997</v>
      </c>
      <c r="AI42" s="259">
        <v>318.77205666999998</v>
      </c>
      <c r="AJ42" s="259">
        <v>286.74279452000002</v>
      </c>
      <c r="AK42" s="259">
        <v>299.06749567000003</v>
      </c>
      <c r="AL42" s="259">
        <v>328.85785644999999</v>
      </c>
      <c r="AM42" s="259">
        <v>352.73021806000003</v>
      </c>
      <c r="AN42" s="259">
        <v>325.97815500000002</v>
      </c>
      <c r="AO42" s="259">
        <v>296.98812935000001</v>
      </c>
      <c r="AP42" s="259">
        <v>287.57861033</v>
      </c>
      <c r="AQ42" s="259">
        <v>279.40680257999998</v>
      </c>
      <c r="AR42" s="259">
        <v>309.59746699999999</v>
      </c>
      <c r="AS42" s="259">
        <v>365.36970226</v>
      </c>
      <c r="AT42" s="259">
        <v>383.11410354999998</v>
      </c>
      <c r="AU42" s="259">
        <v>333.43290632999998</v>
      </c>
      <c r="AV42" s="259">
        <v>289.76405097000003</v>
      </c>
      <c r="AW42" s="259">
        <v>306.000046</v>
      </c>
      <c r="AX42" s="259">
        <v>316.99994299999997</v>
      </c>
      <c r="AY42" s="374">
        <v>341.30880000000002</v>
      </c>
      <c r="AZ42" s="374">
        <v>330.1223</v>
      </c>
      <c r="BA42" s="374">
        <v>300.47969999999998</v>
      </c>
      <c r="BB42" s="374">
        <v>281.47609999999997</v>
      </c>
      <c r="BC42" s="374">
        <v>271.97710000000001</v>
      </c>
      <c r="BD42" s="374">
        <v>314.52940000000001</v>
      </c>
      <c r="BE42" s="374">
        <v>347.1669</v>
      </c>
      <c r="BF42" s="374">
        <v>345.71249999999998</v>
      </c>
      <c r="BG42" s="374">
        <v>317.68720000000002</v>
      </c>
      <c r="BH42" s="374">
        <v>285.37670000000003</v>
      </c>
      <c r="BI42" s="374">
        <v>297.34649999999999</v>
      </c>
      <c r="BJ42" s="374">
        <v>311.12790000000001</v>
      </c>
      <c r="BK42" s="374">
        <v>336.988</v>
      </c>
      <c r="BL42" s="374">
        <v>324.24349999999998</v>
      </c>
      <c r="BM42" s="374">
        <v>296.3494</v>
      </c>
      <c r="BN42" s="374">
        <v>277.6499</v>
      </c>
      <c r="BO42" s="374">
        <v>268.17630000000003</v>
      </c>
      <c r="BP42" s="374">
        <v>310.16849999999999</v>
      </c>
      <c r="BQ42" s="374">
        <v>342.50529999999998</v>
      </c>
      <c r="BR42" s="374">
        <v>340.48450000000003</v>
      </c>
      <c r="BS42" s="374">
        <v>312.38580000000002</v>
      </c>
      <c r="BT42" s="374">
        <v>279.94220000000001</v>
      </c>
      <c r="BU42" s="374">
        <v>291.50630000000001</v>
      </c>
      <c r="BV42" s="374">
        <v>304.9753</v>
      </c>
    </row>
    <row r="43" spans="1:74" s="116" customFormat="1" ht="11.1" customHeight="1" x14ac:dyDescent="0.2">
      <c r="A43" s="111" t="s">
        <v>829</v>
      </c>
      <c r="B43" s="187" t="s">
        <v>598</v>
      </c>
      <c r="C43" s="259">
        <v>1066.7237651999999</v>
      </c>
      <c r="D43" s="259">
        <v>1149.2121525</v>
      </c>
      <c r="E43" s="259">
        <v>1033.1197142000001</v>
      </c>
      <c r="F43" s="259">
        <v>918.79346167000006</v>
      </c>
      <c r="G43" s="259">
        <v>889.83456064999996</v>
      </c>
      <c r="H43" s="259">
        <v>1038.734972</v>
      </c>
      <c r="I43" s="259">
        <v>1121.6445352000001</v>
      </c>
      <c r="J43" s="259">
        <v>1135.9605016</v>
      </c>
      <c r="K43" s="259">
        <v>1103.229689</v>
      </c>
      <c r="L43" s="259">
        <v>909.74844226000005</v>
      </c>
      <c r="M43" s="259">
        <v>892.24432666999996</v>
      </c>
      <c r="N43" s="259">
        <v>939.07465419000005</v>
      </c>
      <c r="O43" s="259">
        <v>1017.9030289999999</v>
      </c>
      <c r="P43" s="259">
        <v>1046.6855106999999</v>
      </c>
      <c r="Q43" s="259">
        <v>934.15528031999997</v>
      </c>
      <c r="R43" s="259">
        <v>881.15863133000005</v>
      </c>
      <c r="S43" s="259">
        <v>873.90789484000004</v>
      </c>
      <c r="T43" s="259">
        <v>1021.2623577000001</v>
      </c>
      <c r="U43" s="259">
        <v>1162.9841544999999</v>
      </c>
      <c r="V43" s="259">
        <v>1219.2340548</v>
      </c>
      <c r="W43" s="259">
        <v>1123.6590217</v>
      </c>
      <c r="X43" s="259">
        <v>909.65400741999997</v>
      </c>
      <c r="Y43" s="259">
        <v>904.83127233000005</v>
      </c>
      <c r="Z43" s="259">
        <v>985.67366774000004</v>
      </c>
      <c r="AA43" s="259">
        <v>1025.6182905999999</v>
      </c>
      <c r="AB43" s="259">
        <v>1035.5563695999999</v>
      </c>
      <c r="AC43" s="259">
        <v>946.23912902999996</v>
      </c>
      <c r="AD43" s="259">
        <v>894.77161766999996</v>
      </c>
      <c r="AE43" s="259">
        <v>861.60188645000005</v>
      </c>
      <c r="AF43" s="259">
        <v>1011.7727683000001</v>
      </c>
      <c r="AG43" s="259">
        <v>1137.1787035</v>
      </c>
      <c r="AH43" s="259">
        <v>1101.9196070999999</v>
      </c>
      <c r="AI43" s="259">
        <v>1018.5538653</v>
      </c>
      <c r="AJ43" s="259">
        <v>920.09341839000001</v>
      </c>
      <c r="AK43" s="259">
        <v>925.20553867000001</v>
      </c>
      <c r="AL43" s="259">
        <v>1002.8837076999999</v>
      </c>
      <c r="AM43" s="259">
        <v>1089.6015803</v>
      </c>
      <c r="AN43" s="259">
        <v>1061.2216432</v>
      </c>
      <c r="AO43" s="259">
        <v>951.85405613</v>
      </c>
      <c r="AP43" s="259">
        <v>921.22312933000001</v>
      </c>
      <c r="AQ43" s="259">
        <v>892.15892097000005</v>
      </c>
      <c r="AR43" s="259">
        <v>1004.7765367</v>
      </c>
      <c r="AS43" s="259">
        <v>1155.2154435</v>
      </c>
      <c r="AT43" s="259">
        <v>1192.1493323</v>
      </c>
      <c r="AU43" s="259">
        <v>1122.7593413</v>
      </c>
      <c r="AV43" s="259">
        <v>930.63099451999994</v>
      </c>
      <c r="AW43" s="259">
        <v>937.99999100000002</v>
      </c>
      <c r="AX43" s="259">
        <v>994.99999000000003</v>
      </c>
      <c r="AY43" s="374">
        <v>1062.7639999999999</v>
      </c>
      <c r="AZ43" s="374">
        <v>1077.635</v>
      </c>
      <c r="BA43" s="374">
        <v>957.30269999999996</v>
      </c>
      <c r="BB43" s="374">
        <v>900.96270000000004</v>
      </c>
      <c r="BC43" s="374">
        <v>869.34500000000003</v>
      </c>
      <c r="BD43" s="374">
        <v>1010.647</v>
      </c>
      <c r="BE43" s="374">
        <v>1139.2339999999999</v>
      </c>
      <c r="BF43" s="374">
        <v>1120.114</v>
      </c>
      <c r="BG43" s="374">
        <v>1056.9069999999999</v>
      </c>
      <c r="BH43" s="374">
        <v>918.13520000000005</v>
      </c>
      <c r="BI43" s="374">
        <v>926.43240000000003</v>
      </c>
      <c r="BJ43" s="374">
        <v>992.47640000000001</v>
      </c>
      <c r="BK43" s="374">
        <v>1066.2339999999999</v>
      </c>
      <c r="BL43" s="374">
        <v>1072.2190000000001</v>
      </c>
      <c r="BM43" s="374">
        <v>953.86929999999995</v>
      </c>
      <c r="BN43" s="374">
        <v>898.06949999999995</v>
      </c>
      <c r="BO43" s="374">
        <v>866.40509999999995</v>
      </c>
      <c r="BP43" s="374">
        <v>1007.213</v>
      </c>
      <c r="BQ43" s="374">
        <v>1135.498</v>
      </c>
      <c r="BR43" s="374">
        <v>1116.337</v>
      </c>
      <c r="BS43" s="374">
        <v>1053.3610000000001</v>
      </c>
      <c r="BT43" s="374">
        <v>915.19939999999997</v>
      </c>
      <c r="BU43" s="374">
        <v>923.60119999999995</v>
      </c>
      <c r="BV43" s="374">
        <v>989.59090000000003</v>
      </c>
    </row>
    <row r="44" spans="1:74" s="116" customFormat="1" ht="11.1" customHeight="1" x14ac:dyDescent="0.2">
      <c r="A44" s="111" t="s">
        <v>830</v>
      </c>
      <c r="B44" s="205" t="s">
        <v>566</v>
      </c>
      <c r="C44" s="259">
        <v>1662.0230219</v>
      </c>
      <c r="D44" s="259">
        <v>1725.0108361</v>
      </c>
      <c r="E44" s="259">
        <v>1541.9507355000001</v>
      </c>
      <c r="F44" s="259">
        <v>1379.9843737000001</v>
      </c>
      <c r="G44" s="259">
        <v>1438.0631203</v>
      </c>
      <c r="H44" s="259">
        <v>1582.5290777</v>
      </c>
      <c r="I44" s="259">
        <v>1684.2776658</v>
      </c>
      <c r="J44" s="259">
        <v>1672.8031155000001</v>
      </c>
      <c r="K44" s="259">
        <v>1594.1366617000001</v>
      </c>
      <c r="L44" s="259">
        <v>1382.4989694000001</v>
      </c>
      <c r="M44" s="259">
        <v>1405.0115857000001</v>
      </c>
      <c r="N44" s="259">
        <v>1469.2353555</v>
      </c>
      <c r="O44" s="259">
        <v>1598.5482823</v>
      </c>
      <c r="P44" s="259">
        <v>1583.2648833999999</v>
      </c>
      <c r="Q44" s="259">
        <v>1440.6015506000001</v>
      </c>
      <c r="R44" s="259">
        <v>1386.3183297</v>
      </c>
      <c r="S44" s="259">
        <v>1403.6231623000001</v>
      </c>
      <c r="T44" s="259">
        <v>1639.6577903</v>
      </c>
      <c r="U44" s="259">
        <v>1781.678279</v>
      </c>
      <c r="V44" s="259">
        <v>1847.7564239000001</v>
      </c>
      <c r="W44" s="259">
        <v>1612.5460293000001</v>
      </c>
      <c r="X44" s="259">
        <v>1396.9417132000001</v>
      </c>
      <c r="Y44" s="259">
        <v>1404.6349683000001</v>
      </c>
      <c r="Z44" s="259">
        <v>1574.3275547999999</v>
      </c>
      <c r="AA44" s="259">
        <v>1575.4735916</v>
      </c>
      <c r="AB44" s="259">
        <v>1506.2222506999999</v>
      </c>
      <c r="AC44" s="259">
        <v>1465.248589</v>
      </c>
      <c r="AD44" s="259">
        <v>1350.2820879999999</v>
      </c>
      <c r="AE44" s="259">
        <v>1388.7306661</v>
      </c>
      <c r="AF44" s="259">
        <v>1614.1397657</v>
      </c>
      <c r="AG44" s="259">
        <v>1719.6316225999999</v>
      </c>
      <c r="AH44" s="259">
        <v>1628.6406323000001</v>
      </c>
      <c r="AI44" s="259">
        <v>1544.5718042999999</v>
      </c>
      <c r="AJ44" s="259">
        <v>1402.1713841999999</v>
      </c>
      <c r="AK44" s="259">
        <v>1447.5540543</v>
      </c>
      <c r="AL44" s="259">
        <v>1559.2538277000001</v>
      </c>
      <c r="AM44" s="259">
        <v>1633.8610455</v>
      </c>
      <c r="AN44" s="259">
        <v>1566.9088538999999</v>
      </c>
      <c r="AO44" s="259">
        <v>1455.7475668</v>
      </c>
      <c r="AP44" s="259">
        <v>1391.1987477</v>
      </c>
      <c r="AQ44" s="259">
        <v>1470.1224681000001</v>
      </c>
      <c r="AR44" s="259">
        <v>1639.9291112999999</v>
      </c>
      <c r="AS44" s="259">
        <v>1741.4778168</v>
      </c>
      <c r="AT44" s="259">
        <v>1760.5904048</v>
      </c>
      <c r="AU44" s="259">
        <v>1568.0669077</v>
      </c>
      <c r="AV44" s="259">
        <v>1422.6715219</v>
      </c>
      <c r="AW44" s="259">
        <v>1486.0000419999999</v>
      </c>
      <c r="AX44" s="259">
        <v>1525.0000010000001</v>
      </c>
      <c r="AY44" s="374">
        <v>1612.395</v>
      </c>
      <c r="AZ44" s="374">
        <v>1578.454</v>
      </c>
      <c r="BA44" s="374">
        <v>1450.3019999999999</v>
      </c>
      <c r="BB44" s="374">
        <v>1352.681</v>
      </c>
      <c r="BC44" s="374">
        <v>1407.578</v>
      </c>
      <c r="BD44" s="374">
        <v>1596.204</v>
      </c>
      <c r="BE44" s="374">
        <v>1725.577</v>
      </c>
      <c r="BF44" s="374">
        <v>1707.029</v>
      </c>
      <c r="BG44" s="374">
        <v>1514.3340000000001</v>
      </c>
      <c r="BH44" s="374">
        <v>1416.3710000000001</v>
      </c>
      <c r="BI44" s="374">
        <v>1450.712</v>
      </c>
      <c r="BJ44" s="374">
        <v>1538.2650000000001</v>
      </c>
      <c r="BK44" s="374">
        <v>1620.5609999999999</v>
      </c>
      <c r="BL44" s="374">
        <v>1577.7819999999999</v>
      </c>
      <c r="BM44" s="374">
        <v>1449.8420000000001</v>
      </c>
      <c r="BN44" s="374">
        <v>1350.479</v>
      </c>
      <c r="BO44" s="374">
        <v>1404.028</v>
      </c>
      <c r="BP44" s="374">
        <v>1591.9469999999999</v>
      </c>
      <c r="BQ44" s="374">
        <v>1720.68</v>
      </c>
      <c r="BR44" s="374">
        <v>1700.6880000000001</v>
      </c>
      <c r="BS44" s="374">
        <v>1507.5930000000001</v>
      </c>
      <c r="BT44" s="374">
        <v>1409.1780000000001</v>
      </c>
      <c r="BU44" s="374">
        <v>1443.021</v>
      </c>
      <c r="BV44" s="374">
        <v>1530.912</v>
      </c>
    </row>
    <row r="45" spans="1:74" s="116" customFormat="1" ht="11.1" customHeight="1" x14ac:dyDescent="0.2">
      <c r="A45" s="111" t="s">
        <v>831</v>
      </c>
      <c r="B45" s="205" t="s">
        <v>567</v>
      </c>
      <c r="C45" s="259">
        <v>878.92430741999999</v>
      </c>
      <c r="D45" s="259">
        <v>902.20754285999999</v>
      </c>
      <c r="E45" s="259">
        <v>785.18021806000002</v>
      </c>
      <c r="F45" s="259">
        <v>716.38726567000003</v>
      </c>
      <c r="G45" s="259">
        <v>711.73629484000003</v>
      </c>
      <c r="H45" s="259">
        <v>829.56410167000001</v>
      </c>
      <c r="I45" s="259">
        <v>908.14909483999998</v>
      </c>
      <c r="J45" s="259">
        <v>886.33339032000003</v>
      </c>
      <c r="K45" s="259">
        <v>831.90214066999999</v>
      </c>
      <c r="L45" s="259">
        <v>717.02507871</v>
      </c>
      <c r="M45" s="259">
        <v>737.128512</v>
      </c>
      <c r="N45" s="259">
        <v>793.11809484000003</v>
      </c>
      <c r="O45" s="259">
        <v>854.09487709999996</v>
      </c>
      <c r="P45" s="259">
        <v>832.10699345</v>
      </c>
      <c r="Q45" s="259">
        <v>733.18583774000001</v>
      </c>
      <c r="R45" s="259">
        <v>697.97400866999999</v>
      </c>
      <c r="S45" s="259">
        <v>704.45748031999995</v>
      </c>
      <c r="T45" s="259">
        <v>870.09497867000005</v>
      </c>
      <c r="U45" s="259">
        <v>919.51798581000003</v>
      </c>
      <c r="V45" s="259">
        <v>929.05630676999999</v>
      </c>
      <c r="W45" s="259">
        <v>827.70287033</v>
      </c>
      <c r="X45" s="259">
        <v>728.41483323</v>
      </c>
      <c r="Y45" s="259">
        <v>736.56794600000001</v>
      </c>
      <c r="Z45" s="259">
        <v>845.90791193999996</v>
      </c>
      <c r="AA45" s="259">
        <v>863.99931613000001</v>
      </c>
      <c r="AB45" s="259">
        <v>812.52803786000004</v>
      </c>
      <c r="AC45" s="259">
        <v>762.84136741999998</v>
      </c>
      <c r="AD45" s="259">
        <v>720.58500933000005</v>
      </c>
      <c r="AE45" s="259">
        <v>725.81889032000004</v>
      </c>
      <c r="AF45" s="259">
        <v>854.77663600000005</v>
      </c>
      <c r="AG45" s="259">
        <v>945.45504774000005</v>
      </c>
      <c r="AH45" s="259">
        <v>860.34390902999996</v>
      </c>
      <c r="AI45" s="259">
        <v>822.13374933</v>
      </c>
      <c r="AJ45" s="259">
        <v>739.59798032000003</v>
      </c>
      <c r="AK45" s="259">
        <v>769.36537533000001</v>
      </c>
      <c r="AL45" s="259">
        <v>840.01716452000005</v>
      </c>
      <c r="AM45" s="259">
        <v>889.20639194</v>
      </c>
      <c r="AN45" s="259">
        <v>865.79396750000001</v>
      </c>
      <c r="AO45" s="259">
        <v>771.31202226000005</v>
      </c>
      <c r="AP45" s="259">
        <v>743.54529066999999</v>
      </c>
      <c r="AQ45" s="259">
        <v>768.26782290000006</v>
      </c>
      <c r="AR45" s="259">
        <v>882.67060067</v>
      </c>
      <c r="AS45" s="259">
        <v>920.09393064999995</v>
      </c>
      <c r="AT45" s="259">
        <v>914.08506096999997</v>
      </c>
      <c r="AU45" s="259">
        <v>814.04854266999996</v>
      </c>
      <c r="AV45" s="259">
        <v>736.66285258000005</v>
      </c>
      <c r="AW45" s="259">
        <v>795.00009320000004</v>
      </c>
      <c r="AX45" s="259">
        <v>839.00002559999996</v>
      </c>
      <c r="AY45" s="374">
        <v>884.43889999999999</v>
      </c>
      <c r="AZ45" s="374">
        <v>855.50490000000002</v>
      </c>
      <c r="BA45" s="374">
        <v>772.15819999999997</v>
      </c>
      <c r="BB45" s="374">
        <v>728.6463</v>
      </c>
      <c r="BC45" s="374">
        <v>730.94349999999997</v>
      </c>
      <c r="BD45" s="374">
        <v>837.12220000000002</v>
      </c>
      <c r="BE45" s="374">
        <v>921.04359999999997</v>
      </c>
      <c r="BF45" s="374">
        <v>929.37120000000004</v>
      </c>
      <c r="BG45" s="374">
        <v>812.47469999999998</v>
      </c>
      <c r="BH45" s="374">
        <v>739.40800000000002</v>
      </c>
      <c r="BI45" s="374">
        <v>780.11429999999996</v>
      </c>
      <c r="BJ45" s="374">
        <v>854.73270000000002</v>
      </c>
      <c r="BK45" s="374">
        <v>902.7876</v>
      </c>
      <c r="BL45" s="374">
        <v>868.73469999999998</v>
      </c>
      <c r="BM45" s="374">
        <v>784.20989999999995</v>
      </c>
      <c r="BN45" s="374">
        <v>739.29840000000002</v>
      </c>
      <c r="BO45" s="374">
        <v>741.21600000000001</v>
      </c>
      <c r="BP45" s="374">
        <v>848.37660000000005</v>
      </c>
      <c r="BQ45" s="374">
        <v>932.72349999999994</v>
      </c>
      <c r="BR45" s="374">
        <v>940.50480000000005</v>
      </c>
      <c r="BS45" s="374">
        <v>821.58240000000001</v>
      </c>
      <c r="BT45" s="374">
        <v>747.14189999999996</v>
      </c>
      <c r="BU45" s="374">
        <v>788.13890000000004</v>
      </c>
      <c r="BV45" s="374">
        <v>864.27160000000003</v>
      </c>
    </row>
    <row r="46" spans="1:74" s="116" customFormat="1" ht="11.1" customHeight="1" x14ac:dyDescent="0.2">
      <c r="A46" s="111" t="s">
        <v>832</v>
      </c>
      <c r="B46" s="205" t="s">
        <v>568</v>
      </c>
      <c r="C46" s="259">
        <v>2304.9334368</v>
      </c>
      <c r="D46" s="259">
        <v>2426.9551618</v>
      </c>
      <c r="E46" s="259">
        <v>2097.9772542000001</v>
      </c>
      <c r="F46" s="259">
        <v>1951.636244</v>
      </c>
      <c r="G46" s="259">
        <v>2095.3396603000001</v>
      </c>
      <c r="H46" s="259">
        <v>2452.9527223</v>
      </c>
      <c r="I46" s="259">
        <v>2594.6578964999999</v>
      </c>
      <c r="J46" s="259">
        <v>2540.7119757999999</v>
      </c>
      <c r="K46" s="259">
        <v>2355.8589040000002</v>
      </c>
      <c r="L46" s="259">
        <v>2008.2717084000001</v>
      </c>
      <c r="M46" s="259">
        <v>1986.0308247</v>
      </c>
      <c r="N46" s="259">
        <v>2009.3179619</v>
      </c>
      <c r="O46" s="259">
        <v>2257.8975971</v>
      </c>
      <c r="P46" s="259">
        <v>2224.7042445000002</v>
      </c>
      <c r="Q46" s="259">
        <v>1949.0455093999999</v>
      </c>
      <c r="R46" s="259">
        <v>1909.1471260000001</v>
      </c>
      <c r="S46" s="259">
        <v>2028.2902655</v>
      </c>
      <c r="T46" s="259">
        <v>2430.695745</v>
      </c>
      <c r="U46" s="259">
        <v>2701.2068410000002</v>
      </c>
      <c r="V46" s="259">
        <v>2692.9760842000001</v>
      </c>
      <c r="W46" s="259">
        <v>2456.616231</v>
      </c>
      <c r="X46" s="259">
        <v>2026.4249158</v>
      </c>
      <c r="Y46" s="259">
        <v>1962.5772242999999</v>
      </c>
      <c r="Z46" s="259">
        <v>2114.8547932000001</v>
      </c>
      <c r="AA46" s="259">
        <v>2129.0003858</v>
      </c>
      <c r="AB46" s="259">
        <v>2035.8014204000001</v>
      </c>
      <c r="AC46" s="259">
        <v>1994.7388632</v>
      </c>
      <c r="AD46" s="259">
        <v>1957.5251097</v>
      </c>
      <c r="AE46" s="259">
        <v>2091.9839803</v>
      </c>
      <c r="AF46" s="259">
        <v>2382.3202857000001</v>
      </c>
      <c r="AG46" s="259">
        <v>2600.7347768</v>
      </c>
      <c r="AH46" s="259">
        <v>2549.4776493999998</v>
      </c>
      <c r="AI46" s="259">
        <v>2290.8533032999999</v>
      </c>
      <c r="AJ46" s="259">
        <v>2092.7675213000002</v>
      </c>
      <c r="AK46" s="259">
        <v>2021.799571</v>
      </c>
      <c r="AL46" s="259">
        <v>2158.7014152000002</v>
      </c>
      <c r="AM46" s="259">
        <v>2465.5468694000001</v>
      </c>
      <c r="AN46" s="259">
        <v>2157.5271096000001</v>
      </c>
      <c r="AO46" s="259">
        <v>2031.4270806</v>
      </c>
      <c r="AP46" s="259">
        <v>1943.4848457000001</v>
      </c>
      <c r="AQ46" s="259">
        <v>2115.3584280999999</v>
      </c>
      <c r="AR46" s="259">
        <v>2464.0456946999998</v>
      </c>
      <c r="AS46" s="259">
        <v>2592.7041961</v>
      </c>
      <c r="AT46" s="259">
        <v>2591.2840867999998</v>
      </c>
      <c r="AU46" s="259">
        <v>2514.2019617000001</v>
      </c>
      <c r="AV46" s="259">
        <v>2165.985709</v>
      </c>
      <c r="AW46" s="259">
        <v>2075.0000190000001</v>
      </c>
      <c r="AX46" s="259">
        <v>2120.9999939999998</v>
      </c>
      <c r="AY46" s="374">
        <v>2378.8910000000001</v>
      </c>
      <c r="AZ46" s="374">
        <v>2226.848</v>
      </c>
      <c r="BA46" s="374">
        <v>2037.82</v>
      </c>
      <c r="BB46" s="374">
        <v>1883.5219999999999</v>
      </c>
      <c r="BC46" s="374">
        <v>2053.1799999999998</v>
      </c>
      <c r="BD46" s="374">
        <v>2414.5790000000002</v>
      </c>
      <c r="BE46" s="374">
        <v>2609.7440000000001</v>
      </c>
      <c r="BF46" s="374">
        <v>2584.0189999999998</v>
      </c>
      <c r="BG46" s="374">
        <v>2329.9520000000002</v>
      </c>
      <c r="BH46" s="374">
        <v>2079.1790000000001</v>
      </c>
      <c r="BI46" s="374">
        <v>2004.4069999999999</v>
      </c>
      <c r="BJ46" s="374">
        <v>2136.3490000000002</v>
      </c>
      <c r="BK46" s="374">
        <v>2398.2829999999999</v>
      </c>
      <c r="BL46" s="374">
        <v>2215.0970000000002</v>
      </c>
      <c r="BM46" s="374">
        <v>2036.6679999999999</v>
      </c>
      <c r="BN46" s="374">
        <v>1884.2650000000001</v>
      </c>
      <c r="BO46" s="374">
        <v>2053.4549999999999</v>
      </c>
      <c r="BP46" s="374">
        <v>2416.7660000000001</v>
      </c>
      <c r="BQ46" s="374">
        <v>2612.1289999999999</v>
      </c>
      <c r="BR46" s="374">
        <v>2584.92</v>
      </c>
      <c r="BS46" s="374">
        <v>2328.663</v>
      </c>
      <c r="BT46" s="374">
        <v>2075.8919999999998</v>
      </c>
      <c r="BU46" s="374">
        <v>2000.213</v>
      </c>
      <c r="BV46" s="374">
        <v>2132.4879999999998</v>
      </c>
    </row>
    <row r="47" spans="1:74" s="116" customFormat="1" ht="11.1" customHeight="1" x14ac:dyDescent="0.2">
      <c r="A47" s="111" t="s">
        <v>833</v>
      </c>
      <c r="B47" s="205" t="s">
        <v>569</v>
      </c>
      <c r="C47" s="259">
        <v>917.80759064999995</v>
      </c>
      <c r="D47" s="259">
        <v>975.75319249999995</v>
      </c>
      <c r="E47" s="259">
        <v>850.19538516</v>
      </c>
      <c r="F47" s="259">
        <v>757.21219532999999</v>
      </c>
      <c r="G47" s="259">
        <v>771.54997418999994</v>
      </c>
      <c r="H47" s="259">
        <v>910.35094466999999</v>
      </c>
      <c r="I47" s="259">
        <v>984.73531484</v>
      </c>
      <c r="J47" s="259">
        <v>984.58289354999999</v>
      </c>
      <c r="K47" s="259">
        <v>910.57711967</v>
      </c>
      <c r="L47" s="259">
        <v>760.0768071</v>
      </c>
      <c r="M47" s="259">
        <v>729.58584832999998</v>
      </c>
      <c r="N47" s="259">
        <v>752.17904870999996</v>
      </c>
      <c r="O47" s="259">
        <v>866.95711934999997</v>
      </c>
      <c r="P47" s="259">
        <v>894.27036068999996</v>
      </c>
      <c r="Q47" s="259">
        <v>756.77237677000005</v>
      </c>
      <c r="R47" s="259">
        <v>734.37592199999995</v>
      </c>
      <c r="S47" s="259">
        <v>753.87757257999999</v>
      </c>
      <c r="T47" s="259">
        <v>906.36079532999997</v>
      </c>
      <c r="U47" s="259">
        <v>994.06050097000002</v>
      </c>
      <c r="V47" s="259">
        <v>1018.7536071</v>
      </c>
      <c r="W47" s="259">
        <v>967.78566866999995</v>
      </c>
      <c r="X47" s="259">
        <v>797.17754290000005</v>
      </c>
      <c r="Y47" s="259">
        <v>751.51119900000003</v>
      </c>
      <c r="Z47" s="259">
        <v>807.64228193999998</v>
      </c>
      <c r="AA47" s="259">
        <v>848.35837097000001</v>
      </c>
      <c r="AB47" s="259">
        <v>815.40805250000005</v>
      </c>
      <c r="AC47" s="259">
        <v>755.82296902999997</v>
      </c>
      <c r="AD47" s="259">
        <v>753.74733032999995</v>
      </c>
      <c r="AE47" s="259">
        <v>774.81391160999999</v>
      </c>
      <c r="AF47" s="259">
        <v>878.47895032999998</v>
      </c>
      <c r="AG47" s="259">
        <v>962.52176612999995</v>
      </c>
      <c r="AH47" s="259">
        <v>964.76698483999996</v>
      </c>
      <c r="AI47" s="259">
        <v>873.06402166999999</v>
      </c>
      <c r="AJ47" s="259">
        <v>782.59850386999994</v>
      </c>
      <c r="AK47" s="259">
        <v>761.45168200000001</v>
      </c>
      <c r="AL47" s="259">
        <v>817.92730257999995</v>
      </c>
      <c r="AM47" s="259">
        <v>969.73753548000002</v>
      </c>
      <c r="AN47" s="259">
        <v>880.63837536000005</v>
      </c>
      <c r="AO47" s="259">
        <v>750.82911935000004</v>
      </c>
      <c r="AP47" s="259">
        <v>738.87408267000001</v>
      </c>
      <c r="AQ47" s="259">
        <v>782.35380515999998</v>
      </c>
      <c r="AR47" s="259">
        <v>924.19115066999996</v>
      </c>
      <c r="AS47" s="259">
        <v>973.07378323</v>
      </c>
      <c r="AT47" s="259">
        <v>1016.0325458</v>
      </c>
      <c r="AU47" s="259">
        <v>945.34267066999996</v>
      </c>
      <c r="AV47" s="259">
        <v>816.25523194000004</v>
      </c>
      <c r="AW47" s="259">
        <v>780</v>
      </c>
      <c r="AX47" s="259">
        <v>802</v>
      </c>
      <c r="AY47" s="374">
        <v>913.02670000000001</v>
      </c>
      <c r="AZ47" s="374">
        <v>892.50599999999997</v>
      </c>
      <c r="BA47" s="374">
        <v>765.02549999999997</v>
      </c>
      <c r="BB47" s="374">
        <v>718.08100000000002</v>
      </c>
      <c r="BC47" s="374">
        <v>745.0752</v>
      </c>
      <c r="BD47" s="374">
        <v>879.04600000000005</v>
      </c>
      <c r="BE47" s="374">
        <v>951.86509999999998</v>
      </c>
      <c r="BF47" s="374">
        <v>1015.027</v>
      </c>
      <c r="BG47" s="374">
        <v>902.84019999999998</v>
      </c>
      <c r="BH47" s="374">
        <v>789.48</v>
      </c>
      <c r="BI47" s="374">
        <v>758.72739999999999</v>
      </c>
      <c r="BJ47" s="374">
        <v>795.51919999999996</v>
      </c>
      <c r="BK47" s="374">
        <v>925.82259999999997</v>
      </c>
      <c r="BL47" s="374">
        <v>885.10850000000005</v>
      </c>
      <c r="BM47" s="374">
        <v>761.27589999999998</v>
      </c>
      <c r="BN47" s="374">
        <v>715.5752</v>
      </c>
      <c r="BO47" s="374">
        <v>742.74019999999996</v>
      </c>
      <c r="BP47" s="374">
        <v>876.34090000000003</v>
      </c>
      <c r="BQ47" s="374">
        <v>948.56939999999997</v>
      </c>
      <c r="BR47" s="374">
        <v>1009.904</v>
      </c>
      <c r="BS47" s="374">
        <v>897.92219999999998</v>
      </c>
      <c r="BT47" s="374">
        <v>783.65290000000005</v>
      </c>
      <c r="BU47" s="374">
        <v>752.39829999999995</v>
      </c>
      <c r="BV47" s="374">
        <v>789.702</v>
      </c>
    </row>
    <row r="48" spans="1:74" s="116" customFormat="1" ht="11.1" customHeight="1" x14ac:dyDescent="0.2">
      <c r="A48" s="111" t="s">
        <v>834</v>
      </c>
      <c r="B48" s="205" t="s">
        <v>570</v>
      </c>
      <c r="C48" s="259">
        <v>1601.3727065</v>
      </c>
      <c r="D48" s="259">
        <v>1605.3995210999999</v>
      </c>
      <c r="E48" s="259">
        <v>1485.4090813</v>
      </c>
      <c r="F48" s="259">
        <v>1399.3967752999999</v>
      </c>
      <c r="G48" s="259">
        <v>1422.0125613</v>
      </c>
      <c r="H48" s="259">
        <v>1746.4240176999999</v>
      </c>
      <c r="I48" s="259">
        <v>1939.7713131999999</v>
      </c>
      <c r="J48" s="259">
        <v>1975.0417926</v>
      </c>
      <c r="K48" s="259">
        <v>1872.7836996999999</v>
      </c>
      <c r="L48" s="259">
        <v>1589.8850657999999</v>
      </c>
      <c r="M48" s="259">
        <v>1386.4973660000001</v>
      </c>
      <c r="N48" s="259">
        <v>1428.8023416000001</v>
      </c>
      <c r="O48" s="259">
        <v>1572.0184334999999</v>
      </c>
      <c r="P48" s="259">
        <v>1530.1668872</v>
      </c>
      <c r="Q48" s="259">
        <v>1372.3436916000001</v>
      </c>
      <c r="R48" s="259">
        <v>1397.6670770000001</v>
      </c>
      <c r="S48" s="259">
        <v>1453.5634745</v>
      </c>
      <c r="T48" s="259">
        <v>1786.3966187000001</v>
      </c>
      <c r="U48" s="259">
        <v>1982.4027960999999</v>
      </c>
      <c r="V48" s="259">
        <v>2007.9502729000001</v>
      </c>
      <c r="W48" s="259">
        <v>1904.4962147000001</v>
      </c>
      <c r="X48" s="259">
        <v>1638.8366573999999</v>
      </c>
      <c r="Y48" s="259">
        <v>1460.4787057000001</v>
      </c>
      <c r="Z48" s="259">
        <v>1488.1576639</v>
      </c>
      <c r="AA48" s="259">
        <v>1574.5709922999999</v>
      </c>
      <c r="AB48" s="259">
        <v>1483.0628678999999</v>
      </c>
      <c r="AC48" s="259">
        <v>1414.6927118999999</v>
      </c>
      <c r="AD48" s="259">
        <v>1428.8568757</v>
      </c>
      <c r="AE48" s="259">
        <v>1544.31249</v>
      </c>
      <c r="AF48" s="259">
        <v>1836.5150897000001</v>
      </c>
      <c r="AG48" s="259">
        <v>1949.2058580999999</v>
      </c>
      <c r="AH48" s="259">
        <v>1970.2331652</v>
      </c>
      <c r="AI48" s="259">
        <v>1835.0875567000001</v>
      </c>
      <c r="AJ48" s="259">
        <v>1664.0728839000001</v>
      </c>
      <c r="AK48" s="259">
        <v>1472.3883957</v>
      </c>
      <c r="AL48" s="259">
        <v>1526.56323</v>
      </c>
      <c r="AM48" s="259">
        <v>1750.0663176999999</v>
      </c>
      <c r="AN48" s="259">
        <v>1609.9192393000001</v>
      </c>
      <c r="AO48" s="259">
        <v>1373.9866431999999</v>
      </c>
      <c r="AP48" s="259">
        <v>1403.124456</v>
      </c>
      <c r="AQ48" s="259">
        <v>1569.3671987</v>
      </c>
      <c r="AR48" s="259">
        <v>1925.507292</v>
      </c>
      <c r="AS48" s="259">
        <v>1989.6458376999999</v>
      </c>
      <c r="AT48" s="259">
        <v>1986.7759003000001</v>
      </c>
      <c r="AU48" s="259">
        <v>1875.0547957000001</v>
      </c>
      <c r="AV48" s="259">
        <v>1649.9287400000001</v>
      </c>
      <c r="AW48" s="259">
        <v>1493.9999353000001</v>
      </c>
      <c r="AX48" s="259">
        <v>1529.9999628</v>
      </c>
      <c r="AY48" s="374">
        <v>1715.048</v>
      </c>
      <c r="AZ48" s="374">
        <v>1625.7529999999999</v>
      </c>
      <c r="BA48" s="374">
        <v>1423.329</v>
      </c>
      <c r="BB48" s="374">
        <v>1443.623</v>
      </c>
      <c r="BC48" s="374">
        <v>1534.56</v>
      </c>
      <c r="BD48" s="374">
        <v>1824.91</v>
      </c>
      <c r="BE48" s="374">
        <v>1938.9570000000001</v>
      </c>
      <c r="BF48" s="374">
        <v>2011.31</v>
      </c>
      <c r="BG48" s="374">
        <v>1907.5889999999999</v>
      </c>
      <c r="BH48" s="374">
        <v>1684.7719999999999</v>
      </c>
      <c r="BI48" s="374">
        <v>1486.548</v>
      </c>
      <c r="BJ48" s="374">
        <v>1544.527</v>
      </c>
      <c r="BK48" s="374">
        <v>1751.4549999999999</v>
      </c>
      <c r="BL48" s="374">
        <v>1646.4690000000001</v>
      </c>
      <c r="BM48" s="374">
        <v>1449.8589999999999</v>
      </c>
      <c r="BN48" s="374">
        <v>1476.9459999999999</v>
      </c>
      <c r="BO48" s="374">
        <v>1571.9860000000001</v>
      </c>
      <c r="BP48" s="374">
        <v>1866.8779999999999</v>
      </c>
      <c r="BQ48" s="374">
        <v>1980.396</v>
      </c>
      <c r="BR48" s="374">
        <v>2051.54</v>
      </c>
      <c r="BS48" s="374">
        <v>1942.499</v>
      </c>
      <c r="BT48" s="374">
        <v>1712.7750000000001</v>
      </c>
      <c r="BU48" s="374">
        <v>1508.4870000000001</v>
      </c>
      <c r="BV48" s="374">
        <v>1567.492</v>
      </c>
    </row>
    <row r="49" spans="1:74" s="116" customFormat="1" ht="11.1" customHeight="1" x14ac:dyDescent="0.2">
      <c r="A49" s="111" t="s">
        <v>835</v>
      </c>
      <c r="B49" s="205" t="s">
        <v>571</v>
      </c>
      <c r="C49" s="259">
        <v>727.44947580999997</v>
      </c>
      <c r="D49" s="259">
        <v>690.39406070999996</v>
      </c>
      <c r="E49" s="259">
        <v>661.99146452000002</v>
      </c>
      <c r="F49" s="259">
        <v>668.331143</v>
      </c>
      <c r="G49" s="259">
        <v>683.26881322999998</v>
      </c>
      <c r="H49" s="259">
        <v>851.22810933000005</v>
      </c>
      <c r="I49" s="259">
        <v>888.82208032000005</v>
      </c>
      <c r="J49" s="259">
        <v>910.73777484000004</v>
      </c>
      <c r="K49" s="259">
        <v>826.27164132999997</v>
      </c>
      <c r="L49" s="259">
        <v>713.29613355000004</v>
      </c>
      <c r="M49" s="259">
        <v>683.46412832999999</v>
      </c>
      <c r="N49" s="259">
        <v>729.00389323000002</v>
      </c>
      <c r="O49" s="259">
        <v>733.65513773999999</v>
      </c>
      <c r="P49" s="259">
        <v>702.08125620999999</v>
      </c>
      <c r="Q49" s="259">
        <v>654.28894097</v>
      </c>
      <c r="R49" s="259">
        <v>660.95978400000001</v>
      </c>
      <c r="S49" s="259">
        <v>692.19458870999995</v>
      </c>
      <c r="T49" s="259">
        <v>878.57086700000002</v>
      </c>
      <c r="U49" s="259">
        <v>938.59459355000001</v>
      </c>
      <c r="V49" s="259">
        <v>903.59678031999999</v>
      </c>
      <c r="W49" s="259">
        <v>787.17131400000005</v>
      </c>
      <c r="X49" s="259">
        <v>703.46071097000004</v>
      </c>
      <c r="Y49" s="259">
        <v>667.65348100000006</v>
      </c>
      <c r="Z49" s="259">
        <v>726.82174612999995</v>
      </c>
      <c r="AA49" s="259">
        <v>734.19037516000003</v>
      </c>
      <c r="AB49" s="259">
        <v>703.31626107</v>
      </c>
      <c r="AC49" s="259">
        <v>669.75847968000005</v>
      </c>
      <c r="AD49" s="259">
        <v>669.81367866999994</v>
      </c>
      <c r="AE49" s="259">
        <v>715.99306096999999</v>
      </c>
      <c r="AF49" s="259">
        <v>877.43908399999998</v>
      </c>
      <c r="AG49" s="259">
        <v>953.14505999999994</v>
      </c>
      <c r="AH49" s="259">
        <v>912.81864644999996</v>
      </c>
      <c r="AI49" s="259">
        <v>816.05216267000003</v>
      </c>
      <c r="AJ49" s="259">
        <v>696.82350257999997</v>
      </c>
      <c r="AK49" s="259">
        <v>669.73140999999998</v>
      </c>
      <c r="AL49" s="259">
        <v>715.02599483999995</v>
      </c>
      <c r="AM49" s="259">
        <v>709.84267645</v>
      </c>
      <c r="AN49" s="259">
        <v>709.95404570999995</v>
      </c>
      <c r="AO49" s="259">
        <v>672.60271064999995</v>
      </c>
      <c r="AP49" s="259">
        <v>686.02386300000001</v>
      </c>
      <c r="AQ49" s="259">
        <v>733.93476677000001</v>
      </c>
      <c r="AR49" s="259">
        <v>867.63740099999995</v>
      </c>
      <c r="AS49" s="259">
        <v>966.26280161</v>
      </c>
      <c r="AT49" s="259">
        <v>948.11377355000002</v>
      </c>
      <c r="AU49" s="259">
        <v>846.43926533000001</v>
      </c>
      <c r="AV49" s="259">
        <v>693.29755580999995</v>
      </c>
      <c r="AW49" s="259">
        <v>687.00001229999998</v>
      </c>
      <c r="AX49" s="259">
        <v>724.00000769999997</v>
      </c>
      <c r="AY49" s="374">
        <v>729.2088</v>
      </c>
      <c r="AZ49" s="374">
        <v>717.8048</v>
      </c>
      <c r="BA49" s="374">
        <v>680.92859999999996</v>
      </c>
      <c r="BB49" s="374">
        <v>683.4579</v>
      </c>
      <c r="BC49" s="374">
        <v>736.17229999999995</v>
      </c>
      <c r="BD49" s="374">
        <v>854.47469999999998</v>
      </c>
      <c r="BE49" s="374">
        <v>951.39440000000002</v>
      </c>
      <c r="BF49" s="374">
        <v>953.7627</v>
      </c>
      <c r="BG49" s="374">
        <v>842.46990000000005</v>
      </c>
      <c r="BH49" s="374">
        <v>706.9366</v>
      </c>
      <c r="BI49" s="374">
        <v>694.96749999999997</v>
      </c>
      <c r="BJ49" s="374">
        <v>734.00459999999998</v>
      </c>
      <c r="BK49" s="374">
        <v>737.57360000000006</v>
      </c>
      <c r="BL49" s="374">
        <v>725.40560000000005</v>
      </c>
      <c r="BM49" s="374">
        <v>687.7482</v>
      </c>
      <c r="BN49" s="374">
        <v>690.26700000000005</v>
      </c>
      <c r="BO49" s="374">
        <v>743.21280000000002</v>
      </c>
      <c r="BP49" s="374">
        <v>862.51689999999996</v>
      </c>
      <c r="BQ49" s="374">
        <v>960.13210000000004</v>
      </c>
      <c r="BR49" s="374">
        <v>962.20219999999995</v>
      </c>
      <c r="BS49" s="374">
        <v>849.48770000000002</v>
      </c>
      <c r="BT49" s="374">
        <v>712.40779999999995</v>
      </c>
      <c r="BU49" s="374">
        <v>700.22739999999999</v>
      </c>
      <c r="BV49" s="374">
        <v>739.71119999999996</v>
      </c>
    </row>
    <row r="50" spans="1:74" s="116" customFormat="1" ht="11.1" customHeight="1" x14ac:dyDescent="0.2">
      <c r="A50" s="111" t="s">
        <v>836</v>
      </c>
      <c r="B50" s="205" t="s">
        <v>256</v>
      </c>
      <c r="C50" s="259">
        <v>1082.8922170999999</v>
      </c>
      <c r="D50" s="259">
        <v>1058.2029803999999</v>
      </c>
      <c r="E50" s="259">
        <v>1023.652141</v>
      </c>
      <c r="F50" s="259">
        <v>1039.9744209999999</v>
      </c>
      <c r="G50" s="259">
        <v>959.06849709999995</v>
      </c>
      <c r="H50" s="259">
        <v>1103.2868582999999</v>
      </c>
      <c r="I50" s="259">
        <v>1188.2385316</v>
      </c>
      <c r="J50" s="259">
        <v>1159.3642397000001</v>
      </c>
      <c r="K50" s="259">
        <v>1201.6122829999999</v>
      </c>
      <c r="L50" s="259">
        <v>1126.0128394000001</v>
      </c>
      <c r="M50" s="259">
        <v>1041.5571213000001</v>
      </c>
      <c r="N50" s="259">
        <v>1116.5100516</v>
      </c>
      <c r="O50" s="259">
        <v>1074.2240284</v>
      </c>
      <c r="P50" s="259">
        <v>1046.0245090000001</v>
      </c>
      <c r="Q50" s="259">
        <v>1029.7005002999999</v>
      </c>
      <c r="R50" s="259">
        <v>981.21136300000001</v>
      </c>
      <c r="S50" s="259">
        <v>957.08332160999998</v>
      </c>
      <c r="T50" s="259">
        <v>1099.9574050000001</v>
      </c>
      <c r="U50" s="259">
        <v>1127.1838886999999</v>
      </c>
      <c r="V50" s="259">
        <v>1244.4745115999999</v>
      </c>
      <c r="W50" s="259">
        <v>1147.019057</v>
      </c>
      <c r="X50" s="259">
        <v>1036.8300942000001</v>
      </c>
      <c r="Y50" s="259">
        <v>1022.4664173</v>
      </c>
      <c r="Z50" s="259">
        <v>1118.4702038999999</v>
      </c>
      <c r="AA50" s="259">
        <v>1137.1455900000001</v>
      </c>
      <c r="AB50" s="259">
        <v>1089.1803242999999</v>
      </c>
      <c r="AC50" s="259">
        <v>1036.4445552</v>
      </c>
      <c r="AD50" s="259">
        <v>983.46492333000003</v>
      </c>
      <c r="AE50" s="259">
        <v>994.41413129</v>
      </c>
      <c r="AF50" s="259">
        <v>1133.588538</v>
      </c>
      <c r="AG50" s="259">
        <v>1194.4035025999999</v>
      </c>
      <c r="AH50" s="259">
        <v>1242.7932290000001</v>
      </c>
      <c r="AI50" s="259">
        <v>1161.9183247000001</v>
      </c>
      <c r="AJ50" s="259">
        <v>1034.9911265000001</v>
      </c>
      <c r="AK50" s="259">
        <v>1035.2845672999999</v>
      </c>
      <c r="AL50" s="259">
        <v>1080.2976532</v>
      </c>
      <c r="AM50" s="259">
        <v>1078.1287387</v>
      </c>
      <c r="AN50" s="259">
        <v>1063.4979656999999</v>
      </c>
      <c r="AO50" s="259">
        <v>1082.5040051999999</v>
      </c>
      <c r="AP50" s="259">
        <v>974.34946733000004</v>
      </c>
      <c r="AQ50" s="259">
        <v>966.48438806000001</v>
      </c>
      <c r="AR50" s="259">
        <v>1048.3899497</v>
      </c>
      <c r="AS50" s="259">
        <v>1181.8909784</v>
      </c>
      <c r="AT50" s="259">
        <v>1307.5680084000001</v>
      </c>
      <c r="AU50" s="259">
        <v>1002.294521</v>
      </c>
      <c r="AV50" s="259">
        <v>1063.5208242000001</v>
      </c>
      <c r="AW50" s="259">
        <v>1020.999965</v>
      </c>
      <c r="AX50" s="259">
        <v>1060.0000050000001</v>
      </c>
      <c r="AY50" s="374">
        <v>1098.1980000000001</v>
      </c>
      <c r="AZ50" s="374">
        <v>1060.923</v>
      </c>
      <c r="BA50" s="374">
        <v>1074.384</v>
      </c>
      <c r="BB50" s="374">
        <v>973.84739999999999</v>
      </c>
      <c r="BC50" s="374">
        <v>970.69780000000003</v>
      </c>
      <c r="BD50" s="374">
        <v>1050.9970000000001</v>
      </c>
      <c r="BE50" s="374">
        <v>1142.607</v>
      </c>
      <c r="BF50" s="374">
        <v>1249.4059999999999</v>
      </c>
      <c r="BG50" s="374">
        <v>987.90980000000002</v>
      </c>
      <c r="BH50" s="374">
        <v>1062.7149999999999</v>
      </c>
      <c r="BI50" s="374">
        <v>1030.7180000000001</v>
      </c>
      <c r="BJ50" s="374">
        <v>1077.2439999999999</v>
      </c>
      <c r="BK50" s="374">
        <v>1110.5940000000001</v>
      </c>
      <c r="BL50" s="374">
        <v>1068.164</v>
      </c>
      <c r="BM50" s="374">
        <v>1080.2729999999999</v>
      </c>
      <c r="BN50" s="374">
        <v>975.70609999999999</v>
      </c>
      <c r="BO50" s="374">
        <v>973.56110000000001</v>
      </c>
      <c r="BP50" s="374">
        <v>1053.9580000000001</v>
      </c>
      <c r="BQ50" s="374">
        <v>1145.6079999999999</v>
      </c>
      <c r="BR50" s="374">
        <v>1252.498</v>
      </c>
      <c r="BS50" s="374">
        <v>989.98659999999995</v>
      </c>
      <c r="BT50" s="374">
        <v>1065.9349999999999</v>
      </c>
      <c r="BU50" s="374">
        <v>1032.925</v>
      </c>
      <c r="BV50" s="374">
        <v>1079.3240000000001</v>
      </c>
    </row>
    <row r="51" spans="1:74" s="116" customFormat="1" ht="11.1" customHeight="1" x14ac:dyDescent="0.2">
      <c r="A51" s="111" t="s">
        <v>837</v>
      </c>
      <c r="B51" s="205" t="s">
        <v>257</v>
      </c>
      <c r="C51" s="259">
        <v>42.485177096999998</v>
      </c>
      <c r="D51" s="259">
        <v>44.358637143000003</v>
      </c>
      <c r="E51" s="259">
        <v>41.151403547999998</v>
      </c>
      <c r="F51" s="259">
        <v>41.648213667</v>
      </c>
      <c r="G51" s="259">
        <v>39.644622902999998</v>
      </c>
      <c r="H51" s="259">
        <v>40.997071667</v>
      </c>
      <c r="I51" s="259">
        <v>42.993664516000003</v>
      </c>
      <c r="J51" s="259">
        <v>44.738021934999999</v>
      </c>
      <c r="K51" s="259">
        <v>44.935613666999998</v>
      </c>
      <c r="L51" s="259">
        <v>43.065798387000001</v>
      </c>
      <c r="M51" s="259">
        <v>44.795758333000002</v>
      </c>
      <c r="N51" s="259">
        <v>44.541133547999998</v>
      </c>
      <c r="O51" s="259">
        <v>43.186603548000001</v>
      </c>
      <c r="P51" s="259">
        <v>43.116423793000003</v>
      </c>
      <c r="Q51" s="259">
        <v>40.956594516000003</v>
      </c>
      <c r="R51" s="259">
        <v>41.040792000000003</v>
      </c>
      <c r="S51" s="259">
        <v>40.364926773999997</v>
      </c>
      <c r="T51" s="259">
        <v>41.213334332999999</v>
      </c>
      <c r="U51" s="259">
        <v>42.190860323000003</v>
      </c>
      <c r="V51" s="259">
        <v>44.132291289999998</v>
      </c>
      <c r="W51" s="259">
        <v>43.188133333000003</v>
      </c>
      <c r="X51" s="259">
        <v>43.294978065000002</v>
      </c>
      <c r="Y51" s="259">
        <v>43.106176333000001</v>
      </c>
      <c r="Z51" s="259">
        <v>44.640250967999997</v>
      </c>
      <c r="AA51" s="259">
        <v>43.504242257999998</v>
      </c>
      <c r="AB51" s="259">
        <v>43.769175357000002</v>
      </c>
      <c r="AC51" s="259">
        <v>42.742587741999998</v>
      </c>
      <c r="AD51" s="259">
        <v>41.713096667000002</v>
      </c>
      <c r="AE51" s="259">
        <v>40.486437418999998</v>
      </c>
      <c r="AF51" s="259">
        <v>41.235765999999998</v>
      </c>
      <c r="AG51" s="259">
        <v>42.328779032</v>
      </c>
      <c r="AH51" s="259">
        <v>43.343635161000002</v>
      </c>
      <c r="AI51" s="259">
        <v>43.186745666999997</v>
      </c>
      <c r="AJ51" s="259">
        <v>42.704768710000003</v>
      </c>
      <c r="AK51" s="259">
        <v>43.052025333000003</v>
      </c>
      <c r="AL51" s="259">
        <v>41.948715161000003</v>
      </c>
      <c r="AM51" s="259">
        <v>42.625079999999997</v>
      </c>
      <c r="AN51" s="259">
        <v>43.901036785999999</v>
      </c>
      <c r="AO51" s="259">
        <v>41.011468387000001</v>
      </c>
      <c r="AP51" s="259">
        <v>41.154263667000002</v>
      </c>
      <c r="AQ51" s="259">
        <v>39.521450323000003</v>
      </c>
      <c r="AR51" s="259">
        <v>40.950809</v>
      </c>
      <c r="AS51" s="259">
        <v>41.976480967999997</v>
      </c>
      <c r="AT51" s="259">
        <v>42.752100644999999</v>
      </c>
      <c r="AU51" s="259">
        <v>42.454647999999999</v>
      </c>
      <c r="AV51" s="259">
        <v>42.597722580999999</v>
      </c>
      <c r="AW51" s="259">
        <v>42.788719999999998</v>
      </c>
      <c r="AX51" s="259">
        <v>41.703749999999999</v>
      </c>
      <c r="AY51" s="374">
        <v>42.43797</v>
      </c>
      <c r="AZ51" s="374">
        <v>43.705689999999997</v>
      </c>
      <c r="BA51" s="374">
        <v>40.825569999999999</v>
      </c>
      <c r="BB51" s="374">
        <v>40.960430000000002</v>
      </c>
      <c r="BC51" s="374">
        <v>39.338389999999997</v>
      </c>
      <c r="BD51" s="374">
        <v>40.760800000000003</v>
      </c>
      <c r="BE51" s="374">
        <v>41.784739999999999</v>
      </c>
      <c r="BF51" s="374">
        <v>42.561419999999998</v>
      </c>
      <c r="BG51" s="374">
        <v>42.27722</v>
      </c>
      <c r="BH51" s="374">
        <v>42.427779999999998</v>
      </c>
      <c r="BI51" s="374">
        <v>42.623539999999998</v>
      </c>
      <c r="BJ51" s="374">
        <v>41.536610000000003</v>
      </c>
      <c r="BK51" s="374">
        <v>42.289949999999997</v>
      </c>
      <c r="BL51" s="374">
        <v>43.54325</v>
      </c>
      <c r="BM51" s="374">
        <v>40.66292</v>
      </c>
      <c r="BN51" s="374">
        <v>40.786250000000003</v>
      </c>
      <c r="BO51" s="374">
        <v>39.169089999999997</v>
      </c>
      <c r="BP51" s="374">
        <v>40.582909999999998</v>
      </c>
      <c r="BQ51" s="374">
        <v>41.601100000000002</v>
      </c>
      <c r="BR51" s="374">
        <v>42.3748</v>
      </c>
      <c r="BS51" s="374">
        <v>42.09552</v>
      </c>
      <c r="BT51" s="374">
        <v>42.243510000000001</v>
      </c>
      <c r="BU51" s="374">
        <v>42.430399999999999</v>
      </c>
      <c r="BV51" s="374">
        <v>41.33954</v>
      </c>
    </row>
    <row r="52" spans="1:74" s="116" customFormat="1" ht="11.1" customHeight="1" x14ac:dyDescent="0.2">
      <c r="A52" s="111" t="s">
        <v>838</v>
      </c>
      <c r="B52" s="206" t="s">
        <v>573</v>
      </c>
      <c r="C52" s="270">
        <v>10634.397414999999</v>
      </c>
      <c r="D52" s="270">
        <v>10956.015724000001</v>
      </c>
      <c r="E52" s="270">
        <v>9850.0570747999991</v>
      </c>
      <c r="F52" s="270">
        <v>9182.5040313000009</v>
      </c>
      <c r="G52" s="270">
        <v>9293.2484048000006</v>
      </c>
      <c r="H52" s="270">
        <v>10879.896651999999</v>
      </c>
      <c r="I52" s="270">
        <v>11707.679662</v>
      </c>
      <c r="J52" s="270">
        <v>11678.444173</v>
      </c>
      <c r="K52" s="270">
        <v>11098.595862</v>
      </c>
      <c r="L52" s="270">
        <v>9550.1724560999992</v>
      </c>
      <c r="M52" s="270">
        <v>9197.2175083000002</v>
      </c>
      <c r="N52" s="270">
        <v>9591.7276586999997</v>
      </c>
      <c r="O52" s="270">
        <v>10351.295577000001</v>
      </c>
      <c r="P52" s="270">
        <v>10234.681543000001</v>
      </c>
      <c r="Q52" s="270">
        <v>9219.7535552000008</v>
      </c>
      <c r="R52" s="270">
        <v>8984.3746296999998</v>
      </c>
      <c r="S52" s="270">
        <v>9184.1174503000002</v>
      </c>
      <c r="T52" s="270">
        <v>10995.930178000001</v>
      </c>
      <c r="U52" s="270">
        <v>12005.557151000001</v>
      </c>
      <c r="V52" s="270">
        <v>12296.526705</v>
      </c>
      <c r="W52" s="270">
        <v>11225.069530000001</v>
      </c>
      <c r="X52" s="270">
        <v>9570.3442152000007</v>
      </c>
      <c r="Y52" s="270">
        <v>9243.8992940000007</v>
      </c>
      <c r="Z52" s="270">
        <v>10023.297637</v>
      </c>
      <c r="AA52" s="270">
        <v>10263.779955</v>
      </c>
      <c r="AB52" s="270">
        <v>9849.1834032000006</v>
      </c>
      <c r="AC52" s="270">
        <v>9401.4076270999994</v>
      </c>
      <c r="AD52" s="270">
        <v>9093.3719443000009</v>
      </c>
      <c r="AE52" s="270">
        <v>9415.1787081000002</v>
      </c>
      <c r="AF52" s="270">
        <v>10952.753858</v>
      </c>
      <c r="AG52" s="270">
        <v>11858.48467</v>
      </c>
      <c r="AH52" s="270">
        <v>11621.374721</v>
      </c>
      <c r="AI52" s="270">
        <v>10724.193590000001</v>
      </c>
      <c r="AJ52" s="270">
        <v>9662.5638842000008</v>
      </c>
      <c r="AK52" s="270">
        <v>9444.9001153000008</v>
      </c>
      <c r="AL52" s="270">
        <v>10071.476866999999</v>
      </c>
      <c r="AM52" s="270">
        <v>10981.346454</v>
      </c>
      <c r="AN52" s="270">
        <v>10285.340392</v>
      </c>
      <c r="AO52" s="270">
        <v>9428.2628019000003</v>
      </c>
      <c r="AP52" s="270">
        <v>9130.5567563000004</v>
      </c>
      <c r="AQ52" s="270">
        <v>9616.9760516000006</v>
      </c>
      <c r="AR52" s="270">
        <v>11107.696013000001</v>
      </c>
      <c r="AS52" s="270">
        <v>11927.710971</v>
      </c>
      <c r="AT52" s="270">
        <v>12142.465317</v>
      </c>
      <c r="AU52" s="270">
        <v>11064.095561</v>
      </c>
      <c r="AV52" s="270">
        <v>9811.3152028999993</v>
      </c>
      <c r="AW52" s="270">
        <v>9624.7888237999996</v>
      </c>
      <c r="AX52" s="270">
        <v>9954.7036790999991</v>
      </c>
      <c r="AY52" s="335">
        <v>10777.72</v>
      </c>
      <c r="AZ52" s="335">
        <v>10409.26</v>
      </c>
      <c r="BA52" s="335">
        <v>9502.5560000000005</v>
      </c>
      <c r="BB52" s="335">
        <v>9007.2579999999998</v>
      </c>
      <c r="BC52" s="335">
        <v>9358.8680000000004</v>
      </c>
      <c r="BD52" s="335">
        <v>10823.27</v>
      </c>
      <c r="BE52" s="335">
        <v>11769.37</v>
      </c>
      <c r="BF52" s="335">
        <v>11958.31</v>
      </c>
      <c r="BG52" s="335">
        <v>10714.44</v>
      </c>
      <c r="BH52" s="335">
        <v>9724.8019999999997</v>
      </c>
      <c r="BI52" s="335">
        <v>9472.5959999999995</v>
      </c>
      <c r="BJ52" s="335">
        <v>10025.780000000001</v>
      </c>
      <c r="BK52" s="335">
        <v>10892.59</v>
      </c>
      <c r="BL52" s="335">
        <v>10426.77</v>
      </c>
      <c r="BM52" s="335">
        <v>9540.7569999999996</v>
      </c>
      <c r="BN52" s="335">
        <v>9049.0419999999995</v>
      </c>
      <c r="BO52" s="335">
        <v>9403.9490000000005</v>
      </c>
      <c r="BP52" s="335">
        <v>10874.75</v>
      </c>
      <c r="BQ52" s="335">
        <v>11819.84</v>
      </c>
      <c r="BR52" s="335">
        <v>12001.45</v>
      </c>
      <c r="BS52" s="335">
        <v>10745.58</v>
      </c>
      <c r="BT52" s="335">
        <v>9744.3670000000002</v>
      </c>
      <c r="BU52" s="335">
        <v>9482.9490000000005</v>
      </c>
      <c r="BV52" s="335">
        <v>10039.81</v>
      </c>
    </row>
    <row r="53" spans="1:74" s="292" customFormat="1" ht="11.1" customHeight="1" x14ac:dyDescent="0.2">
      <c r="A53" s="117"/>
      <c r="C53" s="293"/>
      <c r="D53" s="293"/>
      <c r="E53" s="293"/>
      <c r="F53" s="293"/>
      <c r="G53" s="293"/>
      <c r="H53" s="293"/>
      <c r="I53" s="293"/>
      <c r="J53" s="293"/>
      <c r="K53" s="293"/>
      <c r="L53" s="293"/>
      <c r="M53" s="293"/>
      <c r="N53" s="293"/>
      <c r="O53" s="293"/>
      <c r="P53" s="293"/>
      <c r="Q53" s="293"/>
      <c r="R53" s="293"/>
      <c r="S53" s="293"/>
      <c r="T53" s="293"/>
      <c r="U53" s="293"/>
      <c r="V53" s="293"/>
      <c r="W53" s="293"/>
      <c r="X53" s="293"/>
      <c r="Y53" s="293"/>
      <c r="Z53" s="293"/>
      <c r="AA53" s="293"/>
      <c r="AB53" s="293"/>
      <c r="AC53" s="293"/>
      <c r="AD53" s="293"/>
      <c r="AE53" s="293"/>
      <c r="AF53" s="293"/>
      <c r="AG53" s="293"/>
      <c r="AH53" s="293"/>
      <c r="AI53" s="293"/>
      <c r="AJ53" s="293"/>
      <c r="AK53" s="293"/>
      <c r="AL53" s="293"/>
      <c r="AM53" s="293"/>
      <c r="AN53" s="293"/>
      <c r="AO53" s="293"/>
      <c r="AP53" s="293"/>
      <c r="AQ53" s="293"/>
      <c r="AR53" s="293"/>
      <c r="AS53" s="293"/>
      <c r="AT53" s="293"/>
      <c r="AU53" s="293"/>
      <c r="AV53" s="293"/>
      <c r="AW53" s="293"/>
      <c r="AX53" s="293"/>
      <c r="AY53" s="375"/>
      <c r="AZ53" s="375"/>
      <c r="BA53" s="375"/>
      <c r="BB53" s="375"/>
      <c r="BC53" s="375"/>
      <c r="BD53" s="687"/>
      <c r="BE53" s="687"/>
      <c r="BF53" s="687"/>
      <c r="BG53" s="375"/>
      <c r="BH53" s="237"/>
      <c r="BI53" s="375"/>
      <c r="BJ53" s="375"/>
      <c r="BK53" s="375"/>
      <c r="BL53" s="375"/>
      <c r="BM53" s="375"/>
      <c r="BN53" s="375"/>
      <c r="BO53" s="375"/>
      <c r="BP53" s="375"/>
      <c r="BQ53" s="375"/>
      <c r="BR53" s="375"/>
      <c r="BS53" s="375"/>
      <c r="BT53" s="375"/>
      <c r="BU53" s="375"/>
      <c r="BV53" s="375"/>
    </row>
    <row r="54" spans="1:74" s="292" customFormat="1" ht="12" customHeight="1" x14ac:dyDescent="0.2">
      <c r="A54" s="117"/>
      <c r="B54" s="802" t="s">
        <v>1011</v>
      </c>
      <c r="C54" s="799"/>
      <c r="D54" s="799"/>
      <c r="E54" s="799"/>
      <c r="F54" s="799"/>
      <c r="G54" s="799"/>
      <c r="H54" s="799"/>
      <c r="I54" s="799"/>
      <c r="J54" s="799"/>
      <c r="K54" s="799"/>
      <c r="L54" s="799"/>
      <c r="M54" s="799"/>
      <c r="N54" s="799"/>
      <c r="O54" s="799"/>
      <c r="P54" s="799"/>
      <c r="Q54" s="799"/>
      <c r="AY54" s="516"/>
      <c r="AZ54" s="516"/>
      <c r="BA54" s="516"/>
      <c r="BB54" s="516"/>
      <c r="BC54" s="516"/>
      <c r="BD54" s="688"/>
      <c r="BE54" s="688"/>
      <c r="BF54" s="688"/>
      <c r="BG54" s="516"/>
      <c r="BH54" s="259"/>
      <c r="BI54" s="516"/>
      <c r="BJ54" s="516"/>
    </row>
    <row r="55" spans="1:74" s="463" customFormat="1" ht="12" customHeight="1" x14ac:dyDescent="0.2">
      <c r="A55" s="462"/>
      <c r="B55" s="841" t="s">
        <v>1082</v>
      </c>
      <c r="C55" s="785"/>
      <c r="D55" s="785"/>
      <c r="E55" s="785"/>
      <c r="F55" s="785"/>
      <c r="G55" s="785"/>
      <c r="H55" s="785"/>
      <c r="I55" s="785"/>
      <c r="J55" s="785"/>
      <c r="K55" s="785"/>
      <c r="L55" s="785"/>
      <c r="M55" s="785"/>
      <c r="N55" s="785"/>
      <c r="O55" s="785"/>
      <c r="P55" s="785"/>
      <c r="Q55" s="785"/>
      <c r="AY55" s="517"/>
      <c r="AZ55" s="517"/>
      <c r="BA55" s="517"/>
      <c r="BB55" s="517"/>
      <c r="BC55" s="517"/>
      <c r="BD55" s="689"/>
      <c r="BE55" s="689"/>
      <c r="BF55" s="689"/>
      <c r="BG55" s="517"/>
      <c r="BH55" s="259"/>
      <c r="BI55" s="517"/>
      <c r="BJ55" s="517"/>
    </row>
    <row r="56" spans="1:74" s="463" customFormat="1" ht="12" customHeight="1" x14ac:dyDescent="0.2">
      <c r="A56" s="462"/>
      <c r="B56" s="788" t="s">
        <v>1036</v>
      </c>
      <c r="C56" s="789"/>
      <c r="D56" s="789"/>
      <c r="E56" s="789"/>
      <c r="F56" s="789"/>
      <c r="G56" s="789"/>
      <c r="H56" s="789"/>
      <c r="I56" s="789"/>
      <c r="J56" s="789"/>
      <c r="K56" s="789"/>
      <c r="L56" s="789"/>
      <c r="M56" s="789"/>
      <c r="N56" s="789"/>
      <c r="O56" s="789"/>
      <c r="P56" s="789"/>
      <c r="Q56" s="785"/>
      <c r="AY56" s="517"/>
      <c r="AZ56" s="517"/>
      <c r="BA56" s="517"/>
      <c r="BB56" s="517"/>
      <c r="BC56" s="517"/>
      <c r="BD56" s="689"/>
      <c r="BE56" s="689"/>
      <c r="BF56" s="689"/>
      <c r="BG56" s="517"/>
      <c r="BH56" s="259"/>
      <c r="BI56" s="517"/>
      <c r="BJ56" s="517"/>
    </row>
    <row r="57" spans="1:74" s="463" customFormat="1" ht="12" customHeight="1" x14ac:dyDescent="0.2">
      <c r="A57" s="462"/>
      <c r="B57" s="783" t="s">
        <v>1083</v>
      </c>
      <c r="C57" s="789"/>
      <c r="D57" s="789"/>
      <c r="E57" s="789"/>
      <c r="F57" s="789"/>
      <c r="G57" s="789"/>
      <c r="H57" s="789"/>
      <c r="I57" s="789"/>
      <c r="J57" s="789"/>
      <c r="K57" s="789"/>
      <c r="L57" s="789"/>
      <c r="M57" s="789"/>
      <c r="N57" s="789"/>
      <c r="O57" s="789"/>
      <c r="P57" s="789"/>
      <c r="Q57" s="785"/>
      <c r="AY57" s="517"/>
      <c r="AZ57" s="517"/>
      <c r="BA57" s="517"/>
      <c r="BB57" s="517"/>
      <c r="BC57" s="517"/>
      <c r="BD57" s="689"/>
      <c r="BE57" s="689"/>
      <c r="BF57" s="689"/>
      <c r="BG57" s="517"/>
      <c r="BH57" s="259"/>
      <c r="BI57" s="517"/>
      <c r="BJ57" s="517"/>
    </row>
    <row r="58" spans="1:74" s="463" customFormat="1" ht="12" customHeight="1" x14ac:dyDescent="0.2">
      <c r="A58" s="462"/>
      <c r="B58" s="783" t="s">
        <v>1073</v>
      </c>
      <c r="C58" s="789"/>
      <c r="D58" s="789"/>
      <c r="E58" s="789"/>
      <c r="F58" s="789"/>
      <c r="G58" s="789"/>
      <c r="H58" s="789"/>
      <c r="I58" s="789"/>
      <c r="J58" s="789"/>
      <c r="K58" s="789"/>
      <c r="L58" s="789"/>
      <c r="M58" s="789"/>
      <c r="N58" s="789"/>
      <c r="O58" s="789"/>
      <c r="P58" s="789"/>
      <c r="Q58" s="785"/>
      <c r="AY58" s="517"/>
      <c r="AZ58" s="517"/>
      <c r="BA58" s="517"/>
      <c r="BB58" s="517"/>
      <c r="BC58" s="517"/>
      <c r="BD58" s="689"/>
      <c r="BE58" s="689"/>
      <c r="BF58" s="689"/>
      <c r="BG58" s="517"/>
      <c r="BH58" s="259"/>
      <c r="BI58" s="517"/>
      <c r="BJ58" s="517"/>
    </row>
    <row r="59" spans="1:74" s="463" customFormat="1" ht="12" customHeight="1" x14ac:dyDescent="0.2">
      <c r="A59" s="462"/>
      <c r="B59" s="829" t="s">
        <v>1074</v>
      </c>
      <c r="C59" s="785"/>
      <c r="D59" s="785"/>
      <c r="E59" s="785"/>
      <c r="F59" s="785"/>
      <c r="G59" s="785"/>
      <c r="H59" s="785"/>
      <c r="I59" s="785"/>
      <c r="J59" s="785"/>
      <c r="K59" s="785"/>
      <c r="L59" s="785"/>
      <c r="M59" s="785"/>
      <c r="N59" s="785"/>
      <c r="O59" s="785"/>
      <c r="P59" s="785"/>
      <c r="Q59" s="785"/>
      <c r="AY59" s="517"/>
      <c r="AZ59" s="517"/>
      <c r="BA59" s="517"/>
      <c r="BB59" s="517"/>
      <c r="BC59" s="517"/>
      <c r="BD59" s="689"/>
      <c r="BE59" s="689"/>
      <c r="BF59" s="689"/>
      <c r="BG59" s="517"/>
      <c r="BH59" s="259"/>
      <c r="BI59" s="517"/>
      <c r="BJ59" s="517"/>
    </row>
    <row r="60" spans="1:74" s="463" customFormat="1" ht="22.35" customHeight="1" x14ac:dyDescent="0.2">
      <c r="A60" s="462"/>
      <c r="B60" s="788" t="s">
        <v>1084</v>
      </c>
      <c r="C60" s="789"/>
      <c r="D60" s="789"/>
      <c r="E60" s="789"/>
      <c r="F60" s="789"/>
      <c r="G60" s="789"/>
      <c r="H60" s="789"/>
      <c r="I60" s="789"/>
      <c r="J60" s="789"/>
      <c r="K60" s="789"/>
      <c r="L60" s="789"/>
      <c r="M60" s="789"/>
      <c r="N60" s="789"/>
      <c r="O60" s="789"/>
      <c r="P60" s="789"/>
      <c r="Q60" s="785"/>
      <c r="AY60" s="517"/>
      <c r="AZ60" s="517"/>
      <c r="BA60" s="517"/>
      <c r="BB60" s="517"/>
      <c r="BC60" s="517"/>
      <c r="BD60" s="689"/>
      <c r="BE60" s="689"/>
      <c r="BF60" s="689"/>
      <c r="BG60" s="517"/>
      <c r="BH60" s="259"/>
      <c r="BI60" s="517"/>
      <c r="BJ60" s="517"/>
    </row>
    <row r="61" spans="1:74" s="463" customFormat="1" ht="12" customHeight="1" x14ac:dyDescent="0.2">
      <c r="A61" s="462"/>
      <c r="B61" s="783" t="s">
        <v>1040</v>
      </c>
      <c r="C61" s="784"/>
      <c r="D61" s="784"/>
      <c r="E61" s="784"/>
      <c r="F61" s="784"/>
      <c r="G61" s="784"/>
      <c r="H61" s="784"/>
      <c r="I61" s="784"/>
      <c r="J61" s="784"/>
      <c r="K61" s="784"/>
      <c r="L61" s="784"/>
      <c r="M61" s="784"/>
      <c r="N61" s="784"/>
      <c r="O61" s="784"/>
      <c r="P61" s="784"/>
      <c r="Q61" s="785"/>
      <c r="AY61" s="517"/>
      <c r="AZ61" s="517"/>
      <c r="BA61" s="517"/>
      <c r="BB61" s="517"/>
      <c r="BC61" s="517"/>
      <c r="BD61" s="689"/>
      <c r="BE61" s="689"/>
      <c r="BF61" s="689"/>
      <c r="BG61" s="517"/>
      <c r="BH61" s="259"/>
      <c r="BI61" s="517"/>
      <c r="BJ61" s="517"/>
    </row>
    <row r="62" spans="1:74" s="461" customFormat="1" ht="12" customHeight="1" x14ac:dyDescent="0.2">
      <c r="A62" s="436"/>
      <c r="B62" s="805" t="s">
        <v>1138</v>
      </c>
      <c r="C62" s="785"/>
      <c r="D62" s="785"/>
      <c r="E62" s="785"/>
      <c r="F62" s="785"/>
      <c r="G62" s="785"/>
      <c r="H62" s="785"/>
      <c r="I62" s="785"/>
      <c r="J62" s="785"/>
      <c r="K62" s="785"/>
      <c r="L62" s="785"/>
      <c r="M62" s="785"/>
      <c r="N62" s="785"/>
      <c r="O62" s="785"/>
      <c r="P62" s="785"/>
      <c r="Q62" s="785"/>
      <c r="AY62" s="513"/>
      <c r="AZ62" s="513"/>
      <c r="BA62" s="513"/>
      <c r="BB62" s="513"/>
      <c r="BC62" s="513"/>
      <c r="BD62" s="685"/>
      <c r="BE62" s="685"/>
      <c r="BF62" s="685"/>
      <c r="BG62" s="513"/>
      <c r="BH62" s="259"/>
      <c r="BI62" s="513"/>
      <c r="BJ62" s="513"/>
    </row>
    <row r="63" spans="1:74" x14ac:dyDescent="0.2">
      <c r="BH63" s="259"/>
      <c r="BK63" s="376"/>
      <c r="BL63" s="376"/>
      <c r="BM63" s="376"/>
      <c r="BN63" s="376"/>
      <c r="BO63" s="376"/>
      <c r="BP63" s="376"/>
      <c r="BQ63" s="376"/>
      <c r="BR63" s="376"/>
      <c r="BS63" s="376"/>
      <c r="BT63" s="376"/>
      <c r="BU63" s="376"/>
      <c r="BV63" s="376"/>
    </row>
    <row r="64" spans="1:74" x14ac:dyDescent="0.2">
      <c r="BH64" s="259"/>
      <c r="BK64" s="376"/>
      <c r="BL64" s="376"/>
      <c r="BM64" s="376"/>
      <c r="BN64" s="376"/>
      <c r="BO64" s="376"/>
      <c r="BP64" s="376"/>
      <c r="BQ64" s="376"/>
      <c r="BR64" s="376"/>
      <c r="BS64" s="376"/>
      <c r="BT64" s="376"/>
      <c r="BU64" s="376"/>
      <c r="BV64" s="376"/>
    </row>
    <row r="65" spans="60:74" x14ac:dyDescent="0.2">
      <c r="BH65" s="259"/>
      <c r="BK65" s="376"/>
      <c r="BL65" s="376"/>
      <c r="BM65" s="376"/>
      <c r="BN65" s="376"/>
      <c r="BO65" s="376"/>
      <c r="BP65" s="376"/>
      <c r="BQ65" s="376"/>
      <c r="BR65" s="376"/>
      <c r="BS65" s="376"/>
      <c r="BT65" s="376"/>
      <c r="BU65" s="376"/>
      <c r="BV65" s="376"/>
    </row>
    <row r="66" spans="60:74" x14ac:dyDescent="0.2">
      <c r="BH66" s="259"/>
      <c r="BK66" s="376"/>
      <c r="BL66" s="376"/>
      <c r="BM66" s="376"/>
      <c r="BN66" s="376"/>
      <c r="BO66" s="376"/>
      <c r="BP66" s="376"/>
      <c r="BQ66" s="376"/>
      <c r="BR66" s="376"/>
      <c r="BS66" s="376"/>
      <c r="BT66" s="376"/>
      <c r="BU66" s="376"/>
      <c r="BV66" s="376"/>
    </row>
    <row r="67" spans="60:74" x14ac:dyDescent="0.2">
      <c r="BH67" s="259"/>
      <c r="BK67" s="376"/>
      <c r="BL67" s="376"/>
      <c r="BM67" s="376"/>
      <c r="BN67" s="376"/>
      <c r="BO67" s="376"/>
      <c r="BP67" s="376"/>
      <c r="BQ67" s="376"/>
      <c r="BR67" s="376"/>
      <c r="BS67" s="376"/>
      <c r="BT67" s="376"/>
      <c r="BU67" s="376"/>
      <c r="BV67" s="376"/>
    </row>
    <row r="68" spans="60:74" x14ac:dyDescent="0.2">
      <c r="BK68" s="376"/>
      <c r="BL68" s="376"/>
      <c r="BM68" s="376"/>
      <c r="BN68" s="376"/>
      <c r="BO68" s="376"/>
      <c r="BP68" s="376"/>
      <c r="BQ68" s="376"/>
      <c r="BR68" s="376"/>
      <c r="BS68" s="376"/>
      <c r="BT68" s="376"/>
      <c r="BU68" s="376"/>
      <c r="BV68" s="376"/>
    </row>
    <row r="69" spans="60:74" x14ac:dyDescent="0.2">
      <c r="BK69" s="376"/>
      <c r="BL69" s="376"/>
      <c r="BM69" s="376"/>
      <c r="BN69" s="376"/>
      <c r="BO69" s="376"/>
      <c r="BP69" s="376"/>
      <c r="BQ69" s="376"/>
      <c r="BR69" s="376"/>
      <c r="BS69" s="376"/>
      <c r="BT69" s="376"/>
      <c r="BU69" s="376"/>
      <c r="BV69" s="376"/>
    </row>
    <row r="70" spans="60:74" x14ac:dyDescent="0.2">
      <c r="BK70" s="376"/>
      <c r="BL70" s="376"/>
      <c r="BM70" s="376"/>
      <c r="BN70" s="376"/>
      <c r="BO70" s="376"/>
      <c r="BP70" s="376"/>
      <c r="BQ70" s="376"/>
      <c r="BR70" s="376"/>
      <c r="BS70" s="376"/>
      <c r="BT70" s="376"/>
      <c r="BU70" s="376"/>
      <c r="BV70" s="376"/>
    </row>
    <row r="71" spans="60:74" x14ac:dyDescent="0.2">
      <c r="BK71" s="376"/>
      <c r="BL71" s="376"/>
      <c r="BM71" s="376"/>
      <c r="BN71" s="376"/>
      <c r="BO71" s="376"/>
      <c r="BP71" s="376"/>
      <c r="BQ71" s="376"/>
      <c r="BR71" s="376"/>
      <c r="BS71" s="376"/>
      <c r="BT71" s="376"/>
      <c r="BU71" s="376"/>
      <c r="BV71" s="376"/>
    </row>
    <row r="72" spans="60:74" x14ac:dyDescent="0.2">
      <c r="BK72" s="376"/>
      <c r="BL72" s="376"/>
      <c r="BM72" s="376"/>
      <c r="BN72" s="376"/>
      <c r="BO72" s="376"/>
      <c r="BP72" s="376"/>
      <c r="BQ72" s="376"/>
      <c r="BR72" s="376"/>
      <c r="BS72" s="376"/>
      <c r="BT72" s="376"/>
      <c r="BU72" s="376"/>
      <c r="BV72" s="376"/>
    </row>
    <row r="73" spans="60:74" x14ac:dyDescent="0.2">
      <c r="BK73" s="376"/>
      <c r="BL73" s="376"/>
      <c r="BM73" s="376"/>
      <c r="BN73" s="376"/>
      <c r="BO73" s="376"/>
      <c r="BP73" s="376"/>
      <c r="BQ73" s="376"/>
      <c r="BR73" s="376"/>
      <c r="BS73" s="376"/>
      <c r="BT73" s="376"/>
      <c r="BU73" s="376"/>
      <c r="BV73" s="376"/>
    </row>
    <row r="74" spans="60:74" x14ac:dyDescent="0.2">
      <c r="BK74" s="376"/>
      <c r="BL74" s="376"/>
      <c r="BM74" s="376"/>
      <c r="BN74" s="376"/>
      <c r="BO74" s="376"/>
      <c r="BP74" s="376"/>
      <c r="BQ74" s="376"/>
      <c r="BR74" s="376"/>
      <c r="BS74" s="376"/>
      <c r="BT74" s="376"/>
      <c r="BU74" s="376"/>
      <c r="BV74" s="376"/>
    </row>
    <row r="75" spans="60:74" x14ac:dyDescent="0.2">
      <c r="BK75" s="376"/>
      <c r="BL75" s="376"/>
      <c r="BM75" s="376"/>
      <c r="BN75" s="376"/>
      <c r="BO75" s="376"/>
      <c r="BP75" s="376"/>
      <c r="BQ75" s="376"/>
      <c r="BR75" s="376"/>
      <c r="BS75" s="376"/>
      <c r="BT75" s="376"/>
      <c r="BU75" s="376"/>
      <c r="BV75" s="376"/>
    </row>
    <row r="76" spans="60:74" x14ac:dyDescent="0.2">
      <c r="BK76" s="376"/>
      <c r="BL76" s="376"/>
      <c r="BM76" s="376"/>
      <c r="BN76" s="376"/>
      <c r="BO76" s="376"/>
      <c r="BP76" s="376"/>
      <c r="BQ76" s="376"/>
      <c r="BR76" s="376"/>
      <c r="BS76" s="376"/>
      <c r="BT76" s="376"/>
      <c r="BU76" s="376"/>
      <c r="BV76" s="376"/>
    </row>
    <row r="77" spans="60:74" x14ac:dyDescent="0.2">
      <c r="BK77" s="376"/>
      <c r="BL77" s="376"/>
      <c r="BM77" s="376"/>
      <c r="BN77" s="376"/>
      <c r="BO77" s="376"/>
      <c r="BP77" s="376"/>
      <c r="BQ77" s="376"/>
      <c r="BR77" s="376"/>
      <c r="BS77" s="376"/>
      <c r="BT77" s="376"/>
      <c r="BU77" s="376"/>
      <c r="BV77" s="376"/>
    </row>
    <row r="78" spans="60:74" x14ac:dyDescent="0.2">
      <c r="BK78" s="376"/>
      <c r="BL78" s="376"/>
      <c r="BM78" s="376"/>
      <c r="BN78" s="376"/>
      <c r="BO78" s="376"/>
      <c r="BP78" s="376"/>
      <c r="BQ78" s="376"/>
      <c r="BR78" s="376"/>
      <c r="BS78" s="376"/>
      <c r="BT78" s="376"/>
      <c r="BU78" s="376"/>
      <c r="BV78" s="376"/>
    </row>
    <row r="79" spans="60:74" x14ac:dyDescent="0.2">
      <c r="BK79" s="376"/>
      <c r="BL79" s="376"/>
      <c r="BM79" s="376"/>
      <c r="BN79" s="376"/>
      <c r="BO79" s="376"/>
      <c r="BP79" s="376"/>
      <c r="BQ79" s="376"/>
      <c r="BR79" s="376"/>
      <c r="BS79" s="376"/>
      <c r="BT79" s="376"/>
      <c r="BU79" s="376"/>
      <c r="BV79" s="376"/>
    </row>
    <row r="80" spans="60:74" x14ac:dyDescent="0.2">
      <c r="BK80" s="376"/>
      <c r="BL80" s="376"/>
      <c r="BM80" s="376"/>
      <c r="BN80" s="376"/>
      <c r="BO80" s="376"/>
      <c r="BP80" s="376"/>
      <c r="BQ80" s="376"/>
      <c r="BR80" s="376"/>
      <c r="BS80" s="376"/>
      <c r="BT80" s="376"/>
      <c r="BU80" s="376"/>
      <c r="BV80" s="376"/>
    </row>
    <row r="81" spans="63:74" x14ac:dyDescent="0.2">
      <c r="BK81" s="376"/>
      <c r="BL81" s="376"/>
      <c r="BM81" s="376"/>
      <c r="BN81" s="376"/>
      <c r="BO81" s="376"/>
      <c r="BP81" s="376"/>
      <c r="BQ81" s="376"/>
      <c r="BR81" s="376"/>
      <c r="BS81" s="376"/>
      <c r="BT81" s="376"/>
      <c r="BU81" s="376"/>
      <c r="BV81" s="376"/>
    </row>
    <row r="82" spans="63:74" x14ac:dyDescent="0.2">
      <c r="BK82" s="376"/>
      <c r="BL82" s="376"/>
      <c r="BM82" s="376"/>
      <c r="BN82" s="376"/>
      <c r="BO82" s="376"/>
      <c r="BP82" s="376"/>
      <c r="BQ82" s="376"/>
      <c r="BR82" s="376"/>
      <c r="BS82" s="376"/>
      <c r="BT82" s="376"/>
      <c r="BU82" s="376"/>
      <c r="BV82" s="376"/>
    </row>
    <row r="83" spans="63:74" x14ac:dyDescent="0.2">
      <c r="BK83" s="376"/>
      <c r="BL83" s="376"/>
      <c r="BM83" s="376"/>
      <c r="BN83" s="376"/>
      <c r="BO83" s="376"/>
      <c r="BP83" s="376"/>
      <c r="BQ83" s="376"/>
      <c r="BR83" s="376"/>
      <c r="BS83" s="376"/>
      <c r="BT83" s="376"/>
      <c r="BU83" s="376"/>
      <c r="BV83" s="376"/>
    </row>
    <row r="84" spans="63:74" x14ac:dyDescent="0.2">
      <c r="BK84" s="376"/>
      <c r="BL84" s="376"/>
      <c r="BM84" s="376"/>
      <c r="BN84" s="376"/>
      <c r="BO84" s="376"/>
      <c r="BP84" s="376"/>
      <c r="BQ84" s="376"/>
      <c r="BR84" s="376"/>
      <c r="BS84" s="376"/>
      <c r="BT84" s="376"/>
      <c r="BU84" s="376"/>
      <c r="BV84" s="376"/>
    </row>
    <row r="85" spans="63:74" x14ac:dyDescent="0.2">
      <c r="BK85" s="376"/>
      <c r="BL85" s="376"/>
      <c r="BM85" s="376"/>
      <c r="BN85" s="376"/>
      <c r="BO85" s="376"/>
      <c r="BP85" s="376"/>
      <c r="BQ85" s="376"/>
      <c r="BR85" s="376"/>
      <c r="BS85" s="376"/>
      <c r="BT85" s="376"/>
      <c r="BU85" s="376"/>
      <c r="BV85" s="376"/>
    </row>
    <row r="86" spans="63:74" x14ac:dyDescent="0.2">
      <c r="BK86" s="376"/>
      <c r="BL86" s="376"/>
      <c r="BM86" s="376"/>
      <c r="BN86" s="376"/>
      <c r="BO86" s="376"/>
      <c r="BP86" s="376"/>
      <c r="BQ86" s="376"/>
      <c r="BR86" s="376"/>
      <c r="BS86" s="376"/>
      <c r="BT86" s="376"/>
      <c r="BU86" s="376"/>
      <c r="BV86" s="376"/>
    </row>
    <row r="87" spans="63:74" x14ac:dyDescent="0.2">
      <c r="BK87" s="376"/>
      <c r="BL87" s="376"/>
      <c r="BM87" s="376"/>
      <c r="BN87" s="376"/>
      <c r="BO87" s="376"/>
      <c r="BP87" s="376"/>
      <c r="BQ87" s="376"/>
      <c r="BR87" s="376"/>
      <c r="BS87" s="376"/>
      <c r="BT87" s="376"/>
      <c r="BU87" s="376"/>
      <c r="BV87" s="376"/>
    </row>
    <row r="88" spans="63:74" x14ac:dyDescent="0.2">
      <c r="BK88" s="376"/>
      <c r="BL88" s="376"/>
      <c r="BM88" s="376"/>
      <c r="BN88" s="376"/>
      <c r="BO88" s="376"/>
      <c r="BP88" s="376"/>
      <c r="BQ88" s="376"/>
      <c r="BR88" s="376"/>
      <c r="BS88" s="376"/>
      <c r="BT88" s="376"/>
      <c r="BU88" s="376"/>
      <c r="BV88" s="376"/>
    </row>
    <row r="89" spans="63:74" x14ac:dyDescent="0.2">
      <c r="BK89" s="376"/>
      <c r="BL89" s="376"/>
      <c r="BM89" s="376"/>
      <c r="BN89" s="376"/>
      <c r="BO89" s="376"/>
      <c r="BP89" s="376"/>
      <c r="BQ89" s="376"/>
      <c r="BR89" s="376"/>
      <c r="BS89" s="376"/>
      <c r="BT89" s="376"/>
      <c r="BU89" s="376"/>
      <c r="BV89" s="376"/>
    </row>
    <row r="90" spans="63:74" x14ac:dyDescent="0.2">
      <c r="BK90" s="376"/>
      <c r="BL90" s="376"/>
      <c r="BM90" s="376"/>
      <c r="BN90" s="376"/>
      <c r="BO90" s="376"/>
      <c r="BP90" s="376"/>
      <c r="BQ90" s="376"/>
      <c r="BR90" s="376"/>
      <c r="BS90" s="376"/>
      <c r="BT90" s="376"/>
      <c r="BU90" s="376"/>
      <c r="BV90" s="376"/>
    </row>
    <row r="91" spans="63:74" x14ac:dyDescent="0.2">
      <c r="BK91" s="376"/>
      <c r="BL91" s="376"/>
      <c r="BM91" s="376"/>
      <c r="BN91" s="376"/>
      <c r="BO91" s="376"/>
      <c r="BP91" s="376"/>
      <c r="BQ91" s="376"/>
      <c r="BR91" s="376"/>
      <c r="BS91" s="376"/>
      <c r="BT91" s="376"/>
      <c r="BU91" s="376"/>
      <c r="BV91" s="376"/>
    </row>
    <row r="92" spans="63:74" x14ac:dyDescent="0.2">
      <c r="BK92" s="376"/>
      <c r="BL92" s="376"/>
      <c r="BM92" s="376"/>
      <c r="BN92" s="376"/>
      <c r="BO92" s="376"/>
      <c r="BP92" s="376"/>
      <c r="BQ92" s="376"/>
      <c r="BR92" s="376"/>
      <c r="BS92" s="376"/>
      <c r="BT92" s="376"/>
      <c r="BU92" s="376"/>
      <c r="BV92" s="376"/>
    </row>
    <row r="93" spans="63:74" x14ac:dyDescent="0.2">
      <c r="BK93" s="376"/>
      <c r="BL93" s="376"/>
      <c r="BM93" s="376"/>
      <c r="BN93" s="376"/>
      <c r="BO93" s="376"/>
      <c r="BP93" s="376"/>
      <c r="BQ93" s="376"/>
      <c r="BR93" s="376"/>
      <c r="BS93" s="376"/>
      <c r="BT93" s="376"/>
      <c r="BU93" s="376"/>
      <c r="BV93" s="376"/>
    </row>
    <row r="94" spans="63:74" x14ac:dyDescent="0.2">
      <c r="BK94" s="376"/>
      <c r="BL94" s="376"/>
      <c r="BM94" s="376"/>
      <c r="BN94" s="376"/>
      <c r="BO94" s="376"/>
      <c r="BP94" s="376"/>
      <c r="BQ94" s="376"/>
      <c r="BR94" s="376"/>
      <c r="BS94" s="376"/>
      <c r="BT94" s="376"/>
      <c r="BU94" s="376"/>
      <c r="BV94" s="376"/>
    </row>
    <row r="95" spans="63:74" x14ac:dyDescent="0.2">
      <c r="BK95" s="376"/>
      <c r="BL95" s="376"/>
      <c r="BM95" s="376"/>
      <c r="BN95" s="376"/>
      <c r="BO95" s="376"/>
      <c r="BP95" s="376"/>
      <c r="BQ95" s="376"/>
      <c r="BR95" s="376"/>
      <c r="BS95" s="376"/>
      <c r="BT95" s="376"/>
      <c r="BU95" s="376"/>
      <c r="BV95" s="376"/>
    </row>
    <row r="96" spans="63:74" x14ac:dyDescent="0.2">
      <c r="BK96" s="376"/>
      <c r="BL96" s="376"/>
      <c r="BM96" s="376"/>
      <c r="BN96" s="376"/>
      <c r="BO96" s="376"/>
      <c r="BP96" s="376"/>
      <c r="BQ96" s="376"/>
      <c r="BR96" s="376"/>
      <c r="BS96" s="376"/>
      <c r="BT96" s="376"/>
      <c r="BU96" s="376"/>
      <c r="BV96" s="376"/>
    </row>
    <row r="97" spans="63:74" x14ac:dyDescent="0.2">
      <c r="BK97" s="376"/>
      <c r="BL97" s="376"/>
      <c r="BM97" s="376"/>
      <c r="BN97" s="376"/>
      <c r="BO97" s="376"/>
      <c r="BP97" s="376"/>
      <c r="BQ97" s="376"/>
      <c r="BR97" s="376"/>
      <c r="BS97" s="376"/>
      <c r="BT97" s="376"/>
      <c r="BU97" s="376"/>
      <c r="BV97" s="376"/>
    </row>
    <row r="98" spans="63:74" x14ac:dyDescent="0.2">
      <c r="BK98" s="376"/>
      <c r="BL98" s="376"/>
      <c r="BM98" s="376"/>
      <c r="BN98" s="376"/>
      <c r="BO98" s="376"/>
      <c r="BP98" s="376"/>
      <c r="BQ98" s="376"/>
      <c r="BR98" s="376"/>
      <c r="BS98" s="376"/>
      <c r="BT98" s="376"/>
      <c r="BU98" s="376"/>
      <c r="BV98" s="376"/>
    </row>
    <row r="99" spans="63:74" x14ac:dyDescent="0.2">
      <c r="BK99" s="376"/>
      <c r="BL99" s="376"/>
      <c r="BM99" s="376"/>
      <c r="BN99" s="376"/>
      <c r="BO99" s="376"/>
      <c r="BP99" s="376"/>
      <c r="BQ99" s="376"/>
      <c r="BR99" s="376"/>
      <c r="BS99" s="376"/>
      <c r="BT99" s="376"/>
      <c r="BU99" s="376"/>
      <c r="BV99" s="376"/>
    </row>
    <row r="100" spans="63:74" x14ac:dyDescent="0.2">
      <c r="BK100" s="376"/>
      <c r="BL100" s="376"/>
      <c r="BM100" s="376"/>
      <c r="BN100" s="376"/>
      <c r="BO100" s="376"/>
      <c r="BP100" s="376"/>
      <c r="BQ100" s="376"/>
      <c r="BR100" s="376"/>
      <c r="BS100" s="376"/>
      <c r="BT100" s="376"/>
      <c r="BU100" s="376"/>
      <c r="BV100" s="376"/>
    </row>
    <row r="101" spans="63:74" x14ac:dyDescent="0.2">
      <c r="BK101" s="376"/>
      <c r="BL101" s="376"/>
      <c r="BM101" s="376"/>
      <c r="BN101" s="376"/>
      <c r="BO101" s="376"/>
      <c r="BP101" s="376"/>
      <c r="BQ101" s="376"/>
      <c r="BR101" s="376"/>
      <c r="BS101" s="376"/>
      <c r="BT101" s="376"/>
      <c r="BU101" s="376"/>
      <c r="BV101" s="376"/>
    </row>
    <row r="102" spans="63:74" x14ac:dyDescent="0.2">
      <c r="BK102" s="376"/>
      <c r="BL102" s="376"/>
      <c r="BM102" s="376"/>
      <c r="BN102" s="376"/>
      <c r="BO102" s="376"/>
      <c r="BP102" s="376"/>
      <c r="BQ102" s="376"/>
      <c r="BR102" s="376"/>
      <c r="BS102" s="376"/>
      <c r="BT102" s="376"/>
      <c r="BU102" s="376"/>
      <c r="BV102" s="376"/>
    </row>
    <row r="103" spans="63:74" x14ac:dyDescent="0.2">
      <c r="BK103" s="376"/>
      <c r="BL103" s="376"/>
      <c r="BM103" s="376"/>
      <c r="BN103" s="376"/>
      <c r="BO103" s="376"/>
      <c r="BP103" s="376"/>
      <c r="BQ103" s="376"/>
      <c r="BR103" s="376"/>
      <c r="BS103" s="376"/>
      <c r="BT103" s="376"/>
      <c r="BU103" s="376"/>
      <c r="BV103" s="376"/>
    </row>
    <row r="104" spans="63:74" x14ac:dyDescent="0.2">
      <c r="BK104" s="376"/>
      <c r="BL104" s="376"/>
      <c r="BM104" s="376"/>
      <c r="BN104" s="376"/>
      <c r="BO104" s="376"/>
      <c r="BP104" s="376"/>
      <c r="BQ104" s="376"/>
      <c r="BR104" s="376"/>
      <c r="BS104" s="376"/>
      <c r="BT104" s="376"/>
      <c r="BU104" s="376"/>
      <c r="BV104" s="376"/>
    </row>
    <row r="105" spans="63:74" x14ac:dyDescent="0.2">
      <c r="BK105" s="376"/>
      <c r="BL105" s="376"/>
      <c r="BM105" s="376"/>
      <c r="BN105" s="376"/>
      <c r="BO105" s="376"/>
      <c r="BP105" s="376"/>
      <c r="BQ105" s="376"/>
      <c r="BR105" s="376"/>
      <c r="BS105" s="376"/>
      <c r="BT105" s="376"/>
      <c r="BU105" s="376"/>
      <c r="BV105" s="376"/>
    </row>
    <row r="106" spans="63:74" x14ac:dyDescent="0.2">
      <c r="BK106" s="376"/>
      <c r="BL106" s="376"/>
      <c r="BM106" s="376"/>
      <c r="BN106" s="376"/>
      <c r="BO106" s="376"/>
      <c r="BP106" s="376"/>
      <c r="BQ106" s="376"/>
      <c r="BR106" s="376"/>
      <c r="BS106" s="376"/>
      <c r="BT106" s="376"/>
      <c r="BU106" s="376"/>
      <c r="BV106" s="376"/>
    </row>
    <row r="107" spans="63:74" x14ac:dyDescent="0.2">
      <c r="BK107" s="376"/>
      <c r="BL107" s="376"/>
      <c r="BM107" s="376"/>
      <c r="BN107" s="376"/>
      <c r="BO107" s="376"/>
      <c r="BP107" s="376"/>
      <c r="BQ107" s="376"/>
      <c r="BR107" s="376"/>
      <c r="BS107" s="376"/>
      <c r="BT107" s="376"/>
      <c r="BU107" s="376"/>
      <c r="BV107" s="376"/>
    </row>
    <row r="108" spans="63:74" x14ac:dyDescent="0.2">
      <c r="BK108" s="376"/>
      <c r="BL108" s="376"/>
      <c r="BM108" s="376"/>
      <c r="BN108" s="376"/>
      <c r="BO108" s="376"/>
      <c r="BP108" s="376"/>
      <c r="BQ108" s="376"/>
      <c r="BR108" s="376"/>
      <c r="BS108" s="376"/>
      <c r="BT108" s="376"/>
      <c r="BU108" s="376"/>
      <c r="BV108" s="376"/>
    </row>
    <row r="109" spans="63:74" x14ac:dyDescent="0.2">
      <c r="BK109" s="376"/>
      <c r="BL109" s="376"/>
      <c r="BM109" s="376"/>
      <c r="BN109" s="376"/>
      <c r="BO109" s="376"/>
      <c r="BP109" s="376"/>
      <c r="BQ109" s="376"/>
      <c r="BR109" s="376"/>
      <c r="BS109" s="376"/>
      <c r="BT109" s="376"/>
      <c r="BU109" s="376"/>
      <c r="BV109" s="376"/>
    </row>
    <row r="110" spans="63:74" x14ac:dyDescent="0.2">
      <c r="BK110" s="376"/>
      <c r="BL110" s="376"/>
      <c r="BM110" s="376"/>
      <c r="BN110" s="376"/>
      <c r="BO110" s="376"/>
      <c r="BP110" s="376"/>
      <c r="BQ110" s="376"/>
      <c r="BR110" s="376"/>
      <c r="BS110" s="376"/>
      <c r="BT110" s="376"/>
      <c r="BU110" s="376"/>
      <c r="BV110" s="376"/>
    </row>
    <row r="111" spans="63:74" x14ac:dyDescent="0.2">
      <c r="BK111" s="376"/>
      <c r="BL111" s="376"/>
      <c r="BM111" s="376"/>
      <c r="BN111" s="376"/>
      <c r="BO111" s="376"/>
      <c r="BP111" s="376"/>
      <c r="BQ111" s="376"/>
      <c r="BR111" s="376"/>
      <c r="BS111" s="376"/>
      <c r="BT111" s="376"/>
      <c r="BU111" s="376"/>
      <c r="BV111" s="376"/>
    </row>
    <row r="112" spans="63:74" x14ac:dyDescent="0.2">
      <c r="BK112" s="376"/>
      <c r="BL112" s="376"/>
      <c r="BM112" s="376"/>
      <c r="BN112" s="376"/>
      <c r="BO112" s="376"/>
      <c r="BP112" s="376"/>
      <c r="BQ112" s="376"/>
      <c r="BR112" s="376"/>
      <c r="BS112" s="376"/>
      <c r="BT112" s="376"/>
      <c r="BU112" s="376"/>
      <c r="BV112" s="376"/>
    </row>
    <row r="113" spans="63:74" x14ac:dyDescent="0.2">
      <c r="BK113" s="376"/>
      <c r="BL113" s="376"/>
      <c r="BM113" s="376"/>
      <c r="BN113" s="376"/>
      <c r="BO113" s="376"/>
      <c r="BP113" s="376"/>
      <c r="BQ113" s="376"/>
      <c r="BR113" s="376"/>
      <c r="BS113" s="376"/>
      <c r="BT113" s="376"/>
      <c r="BU113" s="376"/>
      <c r="BV113" s="376"/>
    </row>
    <row r="114" spans="63:74" x14ac:dyDescent="0.2">
      <c r="BK114" s="376"/>
      <c r="BL114" s="376"/>
      <c r="BM114" s="376"/>
      <c r="BN114" s="376"/>
      <c r="BO114" s="376"/>
      <c r="BP114" s="376"/>
      <c r="BQ114" s="376"/>
      <c r="BR114" s="376"/>
      <c r="BS114" s="376"/>
      <c r="BT114" s="376"/>
      <c r="BU114" s="376"/>
      <c r="BV114" s="376"/>
    </row>
    <row r="115" spans="63:74" x14ac:dyDescent="0.2">
      <c r="BK115" s="376"/>
      <c r="BL115" s="376"/>
      <c r="BM115" s="376"/>
      <c r="BN115" s="376"/>
      <c r="BO115" s="376"/>
      <c r="BP115" s="376"/>
      <c r="BQ115" s="376"/>
      <c r="BR115" s="376"/>
      <c r="BS115" s="376"/>
      <c r="BT115" s="376"/>
      <c r="BU115" s="376"/>
      <c r="BV115" s="376"/>
    </row>
    <row r="116" spans="63:74" x14ac:dyDescent="0.2">
      <c r="BK116" s="376"/>
      <c r="BL116" s="376"/>
      <c r="BM116" s="376"/>
      <c r="BN116" s="376"/>
      <c r="BO116" s="376"/>
      <c r="BP116" s="376"/>
      <c r="BQ116" s="376"/>
      <c r="BR116" s="376"/>
      <c r="BS116" s="376"/>
      <c r="BT116" s="376"/>
      <c r="BU116" s="376"/>
      <c r="BV116" s="376"/>
    </row>
    <row r="117" spans="63:74" x14ac:dyDescent="0.2">
      <c r="BK117" s="376"/>
      <c r="BL117" s="376"/>
      <c r="BM117" s="376"/>
      <c r="BN117" s="376"/>
      <c r="BO117" s="376"/>
      <c r="BP117" s="376"/>
      <c r="BQ117" s="376"/>
      <c r="BR117" s="376"/>
      <c r="BS117" s="376"/>
      <c r="BT117" s="376"/>
      <c r="BU117" s="376"/>
      <c r="BV117" s="376"/>
    </row>
    <row r="118" spans="63:74" x14ac:dyDescent="0.2">
      <c r="BK118" s="376"/>
      <c r="BL118" s="376"/>
      <c r="BM118" s="376"/>
      <c r="BN118" s="376"/>
      <c r="BO118" s="376"/>
      <c r="BP118" s="376"/>
      <c r="BQ118" s="376"/>
      <c r="BR118" s="376"/>
      <c r="BS118" s="376"/>
      <c r="BT118" s="376"/>
      <c r="BU118" s="376"/>
      <c r="BV118" s="376"/>
    </row>
    <row r="119" spans="63:74" x14ac:dyDescent="0.2">
      <c r="BK119" s="376"/>
      <c r="BL119" s="376"/>
      <c r="BM119" s="376"/>
      <c r="BN119" s="376"/>
      <c r="BO119" s="376"/>
      <c r="BP119" s="376"/>
      <c r="BQ119" s="376"/>
      <c r="BR119" s="376"/>
      <c r="BS119" s="376"/>
      <c r="BT119" s="376"/>
      <c r="BU119" s="376"/>
      <c r="BV119" s="376"/>
    </row>
    <row r="120" spans="63:74" x14ac:dyDescent="0.2">
      <c r="BK120" s="376"/>
      <c r="BL120" s="376"/>
      <c r="BM120" s="376"/>
      <c r="BN120" s="376"/>
      <c r="BO120" s="376"/>
      <c r="BP120" s="376"/>
      <c r="BQ120" s="376"/>
      <c r="BR120" s="376"/>
      <c r="BS120" s="376"/>
      <c r="BT120" s="376"/>
      <c r="BU120" s="376"/>
      <c r="BV120" s="376"/>
    </row>
    <row r="121" spans="63:74" x14ac:dyDescent="0.2">
      <c r="BK121" s="376"/>
      <c r="BL121" s="376"/>
      <c r="BM121" s="376"/>
      <c r="BN121" s="376"/>
      <c r="BO121" s="376"/>
      <c r="BP121" s="376"/>
      <c r="BQ121" s="376"/>
      <c r="BR121" s="376"/>
      <c r="BS121" s="376"/>
      <c r="BT121" s="376"/>
      <c r="BU121" s="376"/>
      <c r="BV121" s="376"/>
    </row>
    <row r="122" spans="63:74" x14ac:dyDescent="0.2">
      <c r="BK122" s="376"/>
      <c r="BL122" s="376"/>
      <c r="BM122" s="376"/>
      <c r="BN122" s="376"/>
      <c r="BO122" s="376"/>
      <c r="BP122" s="376"/>
      <c r="BQ122" s="376"/>
      <c r="BR122" s="376"/>
      <c r="BS122" s="376"/>
      <c r="BT122" s="376"/>
      <c r="BU122" s="376"/>
      <c r="BV122" s="376"/>
    </row>
    <row r="123" spans="63:74" x14ac:dyDescent="0.2">
      <c r="BK123" s="376"/>
      <c r="BL123" s="376"/>
      <c r="BM123" s="376"/>
      <c r="BN123" s="376"/>
      <c r="BO123" s="376"/>
      <c r="BP123" s="376"/>
      <c r="BQ123" s="376"/>
      <c r="BR123" s="376"/>
      <c r="BS123" s="376"/>
      <c r="BT123" s="376"/>
      <c r="BU123" s="376"/>
      <c r="BV123" s="376"/>
    </row>
    <row r="124" spans="63:74" x14ac:dyDescent="0.2">
      <c r="BK124" s="376"/>
      <c r="BL124" s="376"/>
      <c r="BM124" s="376"/>
      <c r="BN124" s="376"/>
      <c r="BO124" s="376"/>
      <c r="BP124" s="376"/>
      <c r="BQ124" s="376"/>
      <c r="BR124" s="376"/>
      <c r="BS124" s="376"/>
      <c r="BT124" s="376"/>
      <c r="BU124" s="376"/>
      <c r="BV124" s="376"/>
    </row>
    <row r="125" spans="63:74" x14ac:dyDescent="0.2">
      <c r="BK125" s="376"/>
      <c r="BL125" s="376"/>
      <c r="BM125" s="376"/>
      <c r="BN125" s="376"/>
      <c r="BO125" s="376"/>
      <c r="BP125" s="376"/>
      <c r="BQ125" s="376"/>
      <c r="BR125" s="376"/>
      <c r="BS125" s="376"/>
      <c r="BT125" s="376"/>
      <c r="BU125" s="376"/>
      <c r="BV125" s="376"/>
    </row>
    <row r="126" spans="63:74" x14ac:dyDescent="0.2">
      <c r="BK126" s="376"/>
      <c r="BL126" s="376"/>
      <c r="BM126" s="376"/>
      <c r="BN126" s="376"/>
      <c r="BO126" s="376"/>
      <c r="BP126" s="376"/>
      <c r="BQ126" s="376"/>
      <c r="BR126" s="376"/>
      <c r="BS126" s="376"/>
      <c r="BT126" s="376"/>
      <c r="BU126" s="376"/>
      <c r="BV126" s="376"/>
    </row>
    <row r="127" spans="63:74" x14ac:dyDescent="0.2">
      <c r="BK127" s="376"/>
      <c r="BL127" s="376"/>
      <c r="BM127" s="376"/>
      <c r="BN127" s="376"/>
      <c r="BO127" s="376"/>
      <c r="BP127" s="376"/>
      <c r="BQ127" s="376"/>
      <c r="BR127" s="376"/>
      <c r="BS127" s="376"/>
      <c r="BT127" s="376"/>
      <c r="BU127" s="376"/>
      <c r="BV127" s="376"/>
    </row>
    <row r="128" spans="63:74" x14ac:dyDescent="0.2">
      <c r="BK128" s="376"/>
      <c r="BL128" s="376"/>
      <c r="BM128" s="376"/>
      <c r="BN128" s="376"/>
      <c r="BO128" s="376"/>
      <c r="BP128" s="376"/>
      <c r="BQ128" s="376"/>
      <c r="BR128" s="376"/>
      <c r="BS128" s="376"/>
      <c r="BT128" s="376"/>
      <c r="BU128" s="376"/>
      <c r="BV128" s="376"/>
    </row>
    <row r="129" spans="63:74" x14ac:dyDescent="0.2">
      <c r="BK129" s="376"/>
      <c r="BL129" s="376"/>
      <c r="BM129" s="376"/>
      <c r="BN129" s="376"/>
      <c r="BO129" s="376"/>
      <c r="BP129" s="376"/>
      <c r="BQ129" s="376"/>
      <c r="BR129" s="376"/>
      <c r="BS129" s="376"/>
      <c r="BT129" s="376"/>
      <c r="BU129" s="376"/>
      <c r="BV129" s="376"/>
    </row>
    <row r="130" spans="63:74" x14ac:dyDescent="0.2">
      <c r="BK130" s="376"/>
      <c r="BL130" s="376"/>
      <c r="BM130" s="376"/>
      <c r="BN130" s="376"/>
      <c r="BO130" s="376"/>
      <c r="BP130" s="376"/>
      <c r="BQ130" s="376"/>
      <c r="BR130" s="376"/>
      <c r="BS130" s="376"/>
      <c r="BT130" s="376"/>
      <c r="BU130" s="376"/>
      <c r="BV130" s="376"/>
    </row>
    <row r="131" spans="63:74" x14ac:dyDescent="0.2">
      <c r="BK131" s="376"/>
      <c r="BL131" s="376"/>
      <c r="BM131" s="376"/>
      <c r="BN131" s="376"/>
      <c r="BO131" s="376"/>
      <c r="BP131" s="376"/>
      <c r="BQ131" s="376"/>
      <c r="BR131" s="376"/>
      <c r="BS131" s="376"/>
      <c r="BT131" s="376"/>
      <c r="BU131" s="376"/>
      <c r="BV131" s="376"/>
    </row>
    <row r="132" spans="63:74" x14ac:dyDescent="0.2">
      <c r="BK132" s="376"/>
      <c r="BL132" s="376"/>
      <c r="BM132" s="376"/>
      <c r="BN132" s="376"/>
      <c r="BO132" s="376"/>
      <c r="BP132" s="376"/>
      <c r="BQ132" s="376"/>
      <c r="BR132" s="376"/>
      <c r="BS132" s="376"/>
      <c r="BT132" s="376"/>
      <c r="BU132" s="376"/>
      <c r="BV132" s="376"/>
    </row>
    <row r="133" spans="63:74" x14ac:dyDescent="0.2">
      <c r="BK133" s="376"/>
      <c r="BL133" s="376"/>
      <c r="BM133" s="376"/>
      <c r="BN133" s="376"/>
      <c r="BO133" s="376"/>
      <c r="BP133" s="376"/>
      <c r="BQ133" s="376"/>
      <c r="BR133" s="376"/>
      <c r="BS133" s="376"/>
      <c r="BT133" s="376"/>
      <c r="BU133" s="376"/>
      <c r="BV133" s="376"/>
    </row>
    <row r="134" spans="63:74" x14ac:dyDescent="0.2">
      <c r="BK134" s="376"/>
      <c r="BL134" s="376"/>
      <c r="BM134" s="376"/>
      <c r="BN134" s="376"/>
      <c r="BO134" s="376"/>
      <c r="BP134" s="376"/>
      <c r="BQ134" s="376"/>
      <c r="BR134" s="376"/>
      <c r="BS134" s="376"/>
      <c r="BT134" s="376"/>
      <c r="BU134" s="376"/>
      <c r="BV134" s="376"/>
    </row>
    <row r="135" spans="63:74" x14ac:dyDescent="0.2">
      <c r="BK135" s="376"/>
      <c r="BL135" s="376"/>
      <c r="BM135" s="376"/>
      <c r="BN135" s="376"/>
      <c r="BO135" s="376"/>
      <c r="BP135" s="376"/>
      <c r="BQ135" s="376"/>
      <c r="BR135" s="376"/>
      <c r="BS135" s="376"/>
      <c r="BT135" s="376"/>
      <c r="BU135" s="376"/>
      <c r="BV135" s="376"/>
    </row>
    <row r="136" spans="63:74" x14ac:dyDescent="0.2">
      <c r="BK136" s="376"/>
      <c r="BL136" s="376"/>
      <c r="BM136" s="376"/>
      <c r="BN136" s="376"/>
      <c r="BO136" s="376"/>
      <c r="BP136" s="376"/>
      <c r="BQ136" s="376"/>
      <c r="BR136" s="376"/>
      <c r="BS136" s="376"/>
      <c r="BT136" s="376"/>
      <c r="BU136" s="376"/>
      <c r="BV136" s="376"/>
    </row>
    <row r="137" spans="63:74" x14ac:dyDescent="0.2">
      <c r="BK137" s="376"/>
      <c r="BL137" s="376"/>
      <c r="BM137" s="376"/>
      <c r="BN137" s="376"/>
      <c r="BO137" s="376"/>
      <c r="BP137" s="376"/>
      <c r="BQ137" s="376"/>
      <c r="BR137" s="376"/>
      <c r="BS137" s="376"/>
      <c r="BT137" s="376"/>
      <c r="BU137" s="376"/>
      <c r="BV137" s="376"/>
    </row>
    <row r="138" spans="63:74" x14ac:dyDescent="0.2">
      <c r="BK138" s="376"/>
      <c r="BL138" s="376"/>
      <c r="BM138" s="376"/>
      <c r="BN138" s="376"/>
      <c r="BO138" s="376"/>
      <c r="BP138" s="376"/>
      <c r="BQ138" s="376"/>
      <c r="BR138" s="376"/>
      <c r="BS138" s="376"/>
      <c r="BT138" s="376"/>
      <c r="BU138" s="376"/>
      <c r="BV138" s="376"/>
    </row>
    <row r="139" spans="63:74" x14ac:dyDescent="0.2">
      <c r="BK139" s="376"/>
      <c r="BL139" s="376"/>
      <c r="BM139" s="376"/>
      <c r="BN139" s="376"/>
      <c r="BO139" s="376"/>
      <c r="BP139" s="376"/>
      <c r="BQ139" s="376"/>
      <c r="BR139" s="376"/>
      <c r="BS139" s="376"/>
      <c r="BT139" s="376"/>
      <c r="BU139" s="376"/>
      <c r="BV139" s="376"/>
    </row>
    <row r="140" spans="63:74" x14ac:dyDescent="0.2">
      <c r="BK140" s="376"/>
      <c r="BL140" s="376"/>
      <c r="BM140" s="376"/>
      <c r="BN140" s="376"/>
      <c r="BO140" s="376"/>
      <c r="BP140" s="376"/>
      <c r="BQ140" s="376"/>
      <c r="BR140" s="376"/>
      <c r="BS140" s="376"/>
      <c r="BT140" s="376"/>
      <c r="BU140" s="376"/>
      <c r="BV140" s="376"/>
    </row>
    <row r="141" spans="63:74" x14ac:dyDescent="0.2">
      <c r="BK141" s="376"/>
      <c r="BL141" s="376"/>
      <c r="BM141" s="376"/>
      <c r="BN141" s="376"/>
      <c r="BO141" s="376"/>
      <c r="BP141" s="376"/>
      <c r="BQ141" s="376"/>
      <c r="BR141" s="376"/>
      <c r="BS141" s="376"/>
      <c r="BT141" s="376"/>
      <c r="BU141" s="376"/>
      <c r="BV141" s="376"/>
    </row>
    <row r="142" spans="63:74" x14ac:dyDescent="0.2">
      <c r="BK142" s="376"/>
      <c r="BL142" s="376"/>
      <c r="BM142" s="376"/>
      <c r="BN142" s="376"/>
      <c r="BO142" s="376"/>
      <c r="BP142" s="376"/>
      <c r="BQ142" s="376"/>
      <c r="BR142" s="376"/>
      <c r="BS142" s="376"/>
      <c r="BT142" s="376"/>
      <c r="BU142" s="376"/>
      <c r="BV142" s="376"/>
    </row>
    <row r="143" spans="63:74" x14ac:dyDescent="0.2">
      <c r="BK143" s="376"/>
      <c r="BL143" s="376"/>
      <c r="BM143" s="376"/>
      <c r="BN143" s="376"/>
      <c r="BO143" s="376"/>
      <c r="BP143" s="376"/>
      <c r="BQ143" s="376"/>
      <c r="BR143" s="376"/>
      <c r="BS143" s="376"/>
      <c r="BT143" s="376"/>
      <c r="BU143" s="376"/>
      <c r="BV143" s="376"/>
    </row>
  </sheetData>
  <mergeCells count="17">
    <mergeCell ref="A1:A2"/>
    <mergeCell ref="AM3:AX3"/>
    <mergeCell ref="AY3:BJ3"/>
    <mergeCell ref="BK3:BV3"/>
    <mergeCell ref="B1:AL1"/>
    <mergeCell ref="C3:N3"/>
    <mergeCell ref="O3:Z3"/>
    <mergeCell ref="AA3:AL3"/>
    <mergeCell ref="B54:Q54"/>
    <mergeCell ref="B55:Q55"/>
    <mergeCell ref="B56:Q56"/>
    <mergeCell ref="B57:Q57"/>
    <mergeCell ref="B62:Q62"/>
    <mergeCell ref="B58:Q58"/>
    <mergeCell ref="B59:Q59"/>
    <mergeCell ref="B60:Q60"/>
    <mergeCell ref="B61:Q61"/>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0">
    <pageSetUpPr fitToPage="1"/>
  </sheetPr>
  <dimension ref="A1:BV94"/>
  <sheetViews>
    <sheetView showGridLines="0" workbookViewId="0">
      <pane xSplit="2" ySplit="4" topLeftCell="AS5" activePane="bottomRight" state="frozen"/>
      <selection activeCell="BF63" sqref="BF63"/>
      <selection pane="topRight" activeCell="BF63" sqref="BF63"/>
      <selection pane="bottomLeft" activeCell="BF63" sqref="BF63"/>
      <selection pane="bottomRight" activeCell="BI64" sqref="BI64"/>
    </sheetView>
  </sheetViews>
  <sheetFormatPr defaultColWidth="11" defaultRowHeight="11.25" x14ac:dyDescent="0.2"/>
  <cols>
    <col min="1" max="1" width="10.5703125" style="547" customWidth="1"/>
    <col min="2" max="2" width="24.42578125" style="547" customWidth="1"/>
    <col min="3" max="55" width="6.5703125" style="547" customWidth="1"/>
    <col min="56" max="58" width="6.5703125" style="706" customWidth="1"/>
    <col min="59" max="74" width="6.5703125" style="547" customWidth="1"/>
    <col min="75" max="238" width="11" style="547"/>
    <col min="239" max="239" width="1.5703125" style="547" customWidth="1"/>
    <col min="240" max="16384" width="11" style="547"/>
  </cols>
  <sheetData>
    <row r="1" spans="1:74" ht="12.75" customHeight="1" x14ac:dyDescent="0.2">
      <c r="A1" s="791" t="s">
        <v>990</v>
      </c>
      <c r="B1" s="545" t="s">
        <v>480</v>
      </c>
      <c r="C1" s="545"/>
      <c r="D1" s="545"/>
      <c r="E1" s="545"/>
      <c r="F1" s="545"/>
      <c r="G1" s="545"/>
      <c r="H1" s="545"/>
      <c r="I1" s="545"/>
      <c r="J1" s="545"/>
      <c r="K1" s="545"/>
      <c r="L1" s="545"/>
      <c r="M1" s="545"/>
      <c r="N1" s="545"/>
      <c r="O1" s="545"/>
      <c r="P1" s="545"/>
      <c r="Q1" s="545"/>
      <c r="R1" s="545"/>
      <c r="S1" s="545"/>
      <c r="T1" s="545"/>
      <c r="U1" s="545"/>
      <c r="V1" s="545"/>
      <c r="W1" s="545"/>
      <c r="X1" s="545"/>
      <c r="Y1" s="545"/>
      <c r="Z1" s="545"/>
      <c r="AA1" s="545"/>
      <c r="AB1" s="545"/>
      <c r="AC1" s="545"/>
      <c r="AD1" s="545"/>
      <c r="AE1" s="545"/>
      <c r="AF1" s="545"/>
      <c r="AG1" s="545"/>
      <c r="AH1" s="545"/>
      <c r="AI1" s="545"/>
      <c r="AJ1" s="545"/>
      <c r="AK1" s="545"/>
      <c r="AL1" s="545"/>
      <c r="AM1" s="545"/>
      <c r="AN1" s="545"/>
      <c r="AO1" s="545"/>
      <c r="AP1" s="545"/>
      <c r="AQ1" s="545"/>
      <c r="AR1" s="545"/>
      <c r="AS1" s="545"/>
      <c r="AT1" s="545"/>
      <c r="AU1" s="545"/>
      <c r="AV1" s="545"/>
      <c r="AW1" s="545"/>
      <c r="AX1" s="545"/>
      <c r="AY1" s="545"/>
      <c r="AZ1" s="545"/>
      <c r="BA1" s="545"/>
      <c r="BB1" s="545"/>
      <c r="BC1" s="545"/>
      <c r="BD1" s="545"/>
      <c r="BE1" s="545"/>
      <c r="BF1" s="545"/>
      <c r="BG1" s="545"/>
      <c r="BH1" s="545"/>
      <c r="BI1" s="545"/>
      <c r="BJ1" s="545"/>
      <c r="BK1" s="545"/>
      <c r="BL1" s="545"/>
      <c r="BM1" s="545"/>
      <c r="BN1" s="545"/>
      <c r="BO1" s="545"/>
      <c r="BP1" s="545"/>
      <c r="BQ1" s="545"/>
      <c r="BR1" s="545"/>
      <c r="BS1" s="545"/>
      <c r="BT1" s="545"/>
      <c r="BU1" s="545"/>
      <c r="BV1" s="545"/>
    </row>
    <row r="2" spans="1:74" ht="12.75" customHeight="1" x14ac:dyDescent="0.2">
      <c r="A2" s="792"/>
      <c r="B2" s="541" t="str">
        <f>"U.S. Energy Information Administration  |  Short-Term Energy Outlook  - "&amp;Dates!D1</f>
        <v>U.S. Energy Information Administration  |  Short-Term Energy Outlook  - January 2019</v>
      </c>
      <c r="C2" s="548"/>
      <c r="D2" s="548"/>
      <c r="E2" s="548"/>
      <c r="F2" s="548"/>
      <c r="G2" s="548"/>
      <c r="H2" s="548"/>
      <c r="I2" s="548"/>
      <c r="J2" s="548"/>
      <c r="K2" s="548"/>
      <c r="L2" s="548"/>
      <c r="M2" s="548"/>
      <c r="N2" s="548"/>
      <c r="O2" s="548"/>
      <c r="P2" s="548"/>
      <c r="Q2" s="548"/>
      <c r="R2" s="548"/>
      <c r="S2" s="548"/>
      <c r="T2" s="548"/>
      <c r="U2" s="548"/>
      <c r="V2" s="548"/>
      <c r="W2" s="548"/>
      <c r="X2" s="548"/>
      <c r="Y2" s="548"/>
      <c r="Z2" s="548"/>
      <c r="AA2" s="548"/>
      <c r="AB2" s="548"/>
      <c r="AC2" s="548"/>
      <c r="AD2" s="548"/>
      <c r="AE2" s="548"/>
      <c r="AF2" s="548"/>
      <c r="AG2" s="548"/>
      <c r="AH2" s="548"/>
      <c r="AI2" s="548"/>
      <c r="AJ2" s="548"/>
      <c r="AK2" s="548"/>
      <c r="AL2" s="548"/>
      <c r="AM2" s="548"/>
      <c r="AN2" s="548"/>
      <c r="AO2" s="548"/>
      <c r="AP2" s="548"/>
      <c r="AQ2" s="548"/>
      <c r="AR2" s="548"/>
      <c r="AS2" s="548"/>
      <c r="AT2" s="548"/>
      <c r="AU2" s="548"/>
      <c r="AV2" s="548"/>
      <c r="AW2" s="548"/>
      <c r="AX2" s="548"/>
      <c r="AY2" s="548"/>
      <c r="AZ2" s="548"/>
      <c r="BA2" s="548"/>
      <c r="BB2" s="548"/>
      <c r="BC2" s="548"/>
      <c r="BD2" s="697"/>
      <c r="BE2" s="697"/>
      <c r="BF2" s="697"/>
      <c r="BG2" s="548"/>
      <c r="BH2" s="548"/>
      <c r="BI2" s="548"/>
      <c r="BJ2" s="548"/>
      <c r="BK2" s="548"/>
      <c r="BL2" s="548"/>
      <c r="BM2" s="548"/>
      <c r="BN2" s="548"/>
      <c r="BO2" s="548"/>
      <c r="BP2" s="548"/>
      <c r="BQ2" s="548"/>
      <c r="BR2" s="548"/>
      <c r="BS2" s="548"/>
      <c r="BT2" s="548"/>
      <c r="BU2" s="548"/>
      <c r="BV2" s="548"/>
    </row>
    <row r="3" spans="1:74" ht="12.75" customHeight="1" x14ac:dyDescent="0.2">
      <c r="A3" s="549"/>
      <c r="B3" s="550"/>
      <c r="C3" s="800">
        <f>Dates!D3</f>
        <v>2015</v>
      </c>
      <c r="D3" s="801"/>
      <c r="E3" s="801"/>
      <c r="F3" s="801"/>
      <c r="G3" s="801"/>
      <c r="H3" s="801"/>
      <c r="I3" s="801"/>
      <c r="J3" s="801"/>
      <c r="K3" s="801"/>
      <c r="L3" s="801"/>
      <c r="M3" s="801"/>
      <c r="N3" s="844"/>
      <c r="O3" s="800">
        <f>C3+1</f>
        <v>2016</v>
      </c>
      <c r="P3" s="801"/>
      <c r="Q3" s="801"/>
      <c r="R3" s="801"/>
      <c r="S3" s="801"/>
      <c r="T3" s="801"/>
      <c r="U3" s="801"/>
      <c r="V3" s="801"/>
      <c r="W3" s="801"/>
      <c r="X3" s="801"/>
      <c r="Y3" s="801"/>
      <c r="Z3" s="844"/>
      <c r="AA3" s="800">
        <f>O3+1</f>
        <v>2017</v>
      </c>
      <c r="AB3" s="801"/>
      <c r="AC3" s="801"/>
      <c r="AD3" s="801"/>
      <c r="AE3" s="801"/>
      <c r="AF3" s="801"/>
      <c r="AG3" s="801"/>
      <c r="AH3" s="801"/>
      <c r="AI3" s="801"/>
      <c r="AJ3" s="801"/>
      <c r="AK3" s="801"/>
      <c r="AL3" s="844"/>
      <c r="AM3" s="800">
        <f>AA3+1</f>
        <v>2018</v>
      </c>
      <c r="AN3" s="801"/>
      <c r="AO3" s="801"/>
      <c r="AP3" s="801"/>
      <c r="AQ3" s="801"/>
      <c r="AR3" s="801"/>
      <c r="AS3" s="801"/>
      <c r="AT3" s="801"/>
      <c r="AU3" s="801"/>
      <c r="AV3" s="801"/>
      <c r="AW3" s="801"/>
      <c r="AX3" s="844"/>
      <c r="AY3" s="800">
        <f>AM3+1</f>
        <v>2019</v>
      </c>
      <c r="AZ3" s="801"/>
      <c r="BA3" s="801"/>
      <c r="BB3" s="801"/>
      <c r="BC3" s="801"/>
      <c r="BD3" s="801"/>
      <c r="BE3" s="801"/>
      <c r="BF3" s="801"/>
      <c r="BG3" s="801"/>
      <c r="BH3" s="801"/>
      <c r="BI3" s="801"/>
      <c r="BJ3" s="844"/>
      <c r="BK3" s="800">
        <f>AY3+1</f>
        <v>2020</v>
      </c>
      <c r="BL3" s="801"/>
      <c r="BM3" s="801"/>
      <c r="BN3" s="801"/>
      <c r="BO3" s="801"/>
      <c r="BP3" s="801"/>
      <c r="BQ3" s="801"/>
      <c r="BR3" s="801"/>
      <c r="BS3" s="801"/>
      <c r="BT3" s="801"/>
      <c r="BU3" s="801"/>
      <c r="BV3" s="844"/>
    </row>
    <row r="4" spans="1:74" ht="12.75" customHeight="1" x14ac:dyDescent="0.2">
      <c r="A4" s="549"/>
      <c r="B4" s="551"/>
      <c r="C4" s="18" t="s">
        <v>603</v>
      </c>
      <c r="D4" s="18" t="s">
        <v>604</v>
      </c>
      <c r="E4" s="18" t="s">
        <v>605</v>
      </c>
      <c r="F4" s="18" t="s">
        <v>606</v>
      </c>
      <c r="G4" s="18" t="s">
        <v>607</v>
      </c>
      <c r="H4" s="18" t="s">
        <v>608</v>
      </c>
      <c r="I4" s="18" t="s">
        <v>609</v>
      </c>
      <c r="J4" s="18" t="s">
        <v>610</v>
      </c>
      <c r="K4" s="18" t="s">
        <v>611</v>
      </c>
      <c r="L4" s="18" t="s">
        <v>612</v>
      </c>
      <c r="M4" s="18" t="s">
        <v>613</v>
      </c>
      <c r="N4" s="18" t="s">
        <v>614</v>
      </c>
      <c r="O4" s="18" t="s">
        <v>603</v>
      </c>
      <c r="P4" s="18" t="s">
        <v>604</v>
      </c>
      <c r="Q4" s="18" t="s">
        <v>605</v>
      </c>
      <c r="R4" s="18" t="s">
        <v>606</v>
      </c>
      <c r="S4" s="18" t="s">
        <v>607</v>
      </c>
      <c r="T4" s="18" t="s">
        <v>608</v>
      </c>
      <c r="U4" s="18" t="s">
        <v>609</v>
      </c>
      <c r="V4" s="18" t="s">
        <v>610</v>
      </c>
      <c r="W4" s="18" t="s">
        <v>611</v>
      </c>
      <c r="X4" s="18" t="s">
        <v>612</v>
      </c>
      <c r="Y4" s="18" t="s">
        <v>613</v>
      </c>
      <c r="Z4" s="18" t="s">
        <v>614</v>
      </c>
      <c r="AA4" s="18" t="s">
        <v>603</v>
      </c>
      <c r="AB4" s="18" t="s">
        <v>604</v>
      </c>
      <c r="AC4" s="18" t="s">
        <v>605</v>
      </c>
      <c r="AD4" s="18" t="s">
        <v>606</v>
      </c>
      <c r="AE4" s="18" t="s">
        <v>607</v>
      </c>
      <c r="AF4" s="18" t="s">
        <v>608</v>
      </c>
      <c r="AG4" s="18" t="s">
        <v>609</v>
      </c>
      <c r="AH4" s="18" t="s">
        <v>610</v>
      </c>
      <c r="AI4" s="18" t="s">
        <v>611</v>
      </c>
      <c r="AJ4" s="18" t="s">
        <v>612</v>
      </c>
      <c r="AK4" s="18" t="s">
        <v>613</v>
      </c>
      <c r="AL4" s="18" t="s">
        <v>614</v>
      </c>
      <c r="AM4" s="18" t="s">
        <v>603</v>
      </c>
      <c r="AN4" s="18" t="s">
        <v>604</v>
      </c>
      <c r="AO4" s="18" t="s">
        <v>605</v>
      </c>
      <c r="AP4" s="18" t="s">
        <v>606</v>
      </c>
      <c r="AQ4" s="18" t="s">
        <v>607</v>
      </c>
      <c r="AR4" s="18" t="s">
        <v>608</v>
      </c>
      <c r="AS4" s="18" t="s">
        <v>609</v>
      </c>
      <c r="AT4" s="18" t="s">
        <v>610</v>
      </c>
      <c r="AU4" s="18" t="s">
        <v>611</v>
      </c>
      <c r="AV4" s="18" t="s">
        <v>612</v>
      </c>
      <c r="AW4" s="18" t="s">
        <v>613</v>
      </c>
      <c r="AX4" s="18" t="s">
        <v>614</v>
      </c>
      <c r="AY4" s="18" t="s">
        <v>603</v>
      </c>
      <c r="AZ4" s="18" t="s">
        <v>604</v>
      </c>
      <c r="BA4" s="18" t="s">
        <v>605</v>
      </c>
      <c r="BB4" s="18" t="s">
        <v>606</v>
      </c>
      <c r="BC4" s="18" t="s">
        <v>607</v>
      </c>
      <c r="BD4" s="18" t="s">
        <v>608</v>
      </c>
      <c r="BE4" s="18" t="s">
        <v>609</v>
      </c>
      <c r="BF4" s="18" t="s">
        <v>610</v>
      </c>
      <c r="BG4" s="18" t="s">
        <v>611</v>
      </c>
      <c r="BH4" s="18" t="s">
        <v>612</v>
      </c>
      <c r="BI4" s="18" t="s">
        <v>613</v>
      </c>
      <c r="BJ4" s="18" t="s">
        <v>614</v>
      </c>
      <c r="BK4" s="18" t="s">
        <v>603</v>
      </c>
      <c r="BL4" s="18" t="s">
        <v>604</v>
      </c>
      <c r="BM4" s="18" t="s">
        <v>605</v>
      </c>
      <c r="BN4" s="18" t="s">
        <v>606</v>
      </c>
      <c r="BO4" s="18" t="s">
        <v>607</v>
      </c>
      <c r="BP4" s="18" t="s">
        <v>608</v>
      </c>
      <c r="BQ4" s="18" t="s">
        <v>609</v>
      </c>
      <c r="BR4" s="18" t="s">
        <v>610</v>
      </c>
      <c r="BS4" s="18" t="s">
        <v>611</v>
      </c>
      <c r="BT4" s="18" t="s">
        <v>612</v>
      </c>
      <c r="BU4" s="18" t="s">
        <v>613</v>
      </c>
      <c r="BV4" s="18" t="s">
        <v>614</v>
      </c>
    </row>
    <row r="5" spans="1:74" ht="11.1" customHeight="1" x14ac:dyDescent="0.2">
      <c r="A5" s="549"/>
      <c r="B5" s="129" t="s">
        <v>355</v>
      </c>
      <c r="C5" s="552"/>
      <c r="D5" s="553"/>
      <c r="E5" s="553"/>
      <c r="F5" s="553"/>
      <c r="G5" s="553"/>
      <c r="H5" s="553"/>
      <c r="I5" s="553"/>
      <c r="J5" s="553"/>
      <c r="K5" s="553"/>
      <c r="L5" s="553"/>
      <c r="M5" s="553"/>
      <c r="N5" s="554"/>
      <c r="O5" s="552"/>
      <c r="P5" s="553"/>
      <c r="Q5" s="553"/>
      <c r="R5" s="553"/>
      <c r="S5" s="553"/>
      <c r="T5" s="553"/>
      <c r="U5" s="553"/>
      <c r="V5" s="553"/>
      <c r="W5" s="553"/>
      <c r="X5" s="553"/>
      <c r="Y5" s="553"/>
      <c r="Z5" s="554"/>
      <c r="AA5" s="552"/>
      <c r="AB5" s="553"/>
      <c r="AC5" s="553"/>
      <c r="AD5" s="553"/>
      <c r="AE5" s="553"/>
      <c r="AF5" s="553"/>
      <c r="AG5" s="553"/>
      <c r="AH5" s="553"/>
      <c r="AI5" s="553"/>
      <c r="AJ5" s="553"/>
      <c r="AK5" s="553"/>
      <c r="AL5" s="554"/>
      <c r="AM5" s="552"/>
      <c r="AN5" s="553"/>
      <c r="AO5" s="553"/>
      <c r="AP5" s="553"/>
      <c r="AQ5" s="553"/>
      <c r="AR5" s="553"/>
      <c r="AS5" s="553"/>
      <c r="AT5" s="553"/>
      <c r="AU5" s="553"/>
      <c r="AV5" s="553"/>
      <c r="AW5" s="553"/>
      <c r="AX5" s="554"/>
      <c r="AY5" s="552"/>
      <c r="AZ5" s="553"/>
      <c r="BA5" s="553"/>
      <c r="BB5" s="553"/>
      <c r="BC5" s="553"/>
      <c r="BD5" s="553"/>
      <c r="BE5" s="553"/>
      <c r="BF5" s="553"/>
      <c r="BG5" s="553"/>
      <c r="BH5" s="553"/>
      <c r="BI5" s="553"/>
      <c r="BJ5" s="554"/>
      <c r="BK5" s="552"/>
      <c r="BL5" s="553"/>
      <c r="BM5" s="553"/>
      <c r="BN5" s="553"/>
      <c r="BO5" s="553"/>
      <c r="BP5" s="553"/>
      <c r="BQ5" s="553"/>
      <c r="BR5" s="553"/>
      <c r="BS5" s="553"/>
      <c r="BT5" s="553"/>
      <c r="BU5" s="553"/>
      <c r="BV5" s="554"/>
    </row>
    <row r="6" spans="1:74" ht="11.1" customHeight="1" x14ac:dyDescent="0.2">
      <c r="A6" s="555" t="s">
        <v>370</v>
      </c>
      <c r="B6" s="556" t="s">
        <v>90</v>
      </c>
      <c r="C6" s="275">
        <v>4272.5974248000002</v>
      </c>
      <c r="D6" s="275">
        <v>4534.8868386000004</v>
      </c>
      <c r="E6" s="275">
        <v>3499.5980032000002</v>
      </c>
      <c r="F6" s="275">
        <v>2966.3047350000002</v>
      </c>
      <c r="G6" s="275">
        <v>3373.6943928999999</v>
      </c>
      <c r="H6" s="275">
        <v>4189.1037710000001</v>
      </c>
      <c r="I6" s="275">
        <v>4487.0925176999999</v>
      </c>
      <c r="J6" s="275">
        <v>4344.2034952000004</v>
      </c>
      <c r="K6" s="275">
        <v>3932.8543909999999</v>
      </c>
      <c r="L6" s="275">
        <v>3121.2420532000001</v>
      </c>
      <c r="M6" s="275">
        <v>2907.5711857000001</v>
      </c>
      <c r="N6" s="275">
        <v>2886.9378176999999</v>
      </c>
      <c r="O6" s="275">
        <v>3659.9799757999999</v>
      </c>
      <c r="P6" s="275">
        <v>3196.7175003000002</v>
      </c>
      <c r="Q6" s="275">
        <v>2328.1460132000002</v>
      </c>
      <c r="R6" s="275">
        <v>2403.7620473000002</v>
      </c>
      <c r="S6" s="275">
        <v>2635.3067689999998</v>
      </c>
      <c r="T6" s="275">
        <v>3867.8127890000001</v>
      </c>
      <c r="U6" s="275">
        <v>4397.3043054999998</v>
      </c>
      <c r="V6" s="275">
        <v>4375.3139619000003</v>
      </c>
      <c r="W6" s="275">
        <v>3804.5922577000001</v>
      </c>
      <c r="X6" s="275">
        <v>3199.8046184</v>
      </c>
      <c r="Y6" s="275">
        <v>2898.015398</v>
      </c>
      <c r="Z6" s="275">
        <v>3830.5432719</v>
      </c>
      <c r="AA6" s="275">
        <v>3720.4172723000001</v>
      </c>
      <c r="AB6" s="275">
        <v>3100.7881763999999</v>
      </c>
      <c r="AC6" s="275">
        <v>2882.7259726000002</v>
      </c>
      <c r="AD6" s="275">
        <v>2711.1812497000001</v>
      </c>
      <c r="AE6" s="275">
        <v>2992.791941</v>
      </c>
      <c r="AF6" s="275">
        <v>3583.6146527000001</v>
      </c>
      <c r="AG6" s="275">
        <v>4119.2732183999997</v>
      </c>
      <c r="AH6" s="275">
        <v>3854.4564442000001</v>
      </c>
      <c r="AI6" s="275">
        <v>3273.4211602999999</v>
      </c>
      <c r="AJ6" s="275">
        <v>2895.9809802999998</v>
      </c>
      <c r="AK6" s="275">
        <v>3032.8689549999999</v>
      </c>
      <c r="AL6" s="275">
        <v>3436.9548245000001</v>
      </c>
      <c r="AM6" s="275">
        <v>3836.7490745</v>
      </c>
      <c r="AN6" s="275">
        <v>2925.7930013999999</v>
      </c>
      <c r="AO6" s="275">
        <v>2600.4236494000002</v>
      </c>
      <c r="AP6" s="275">
        <v>2446.1125056999999</v>
      </c>
      <c r="AQ6" s="275">
        <v>2751.9830834999998</v>
      </c>
      <c r="AR6" s="275">
        <v>3383.6071003000002</v>
      </c>
      <c r="AS6" s="275">
        <v>3724.8871731999998</v>
      </c>
      <c r="AT6" s="275">
        <v>3716.6977181000002</v>
      </c>
      <c r="AU6" s="275">
        <v>3224.7584112</v>
      </c>
      <c r="AV6" s="275">
        <v>2821.0381127000001</v>
      </c>
      <c r="AW6" s="275">
        <v>3189.1529999999998</v>
      </c>
      <c r="AX6" s="275">
        <v>3429.1210000000001</v>
      </c>
      <c r="AY6" s="338">
        <v>3681.8409999999999</v>
      </c>
      <c r="AZ6" s="338">
        <v>3157.0819999999999</v>
      </c>
      <c r="BA6" s="338">
        <v>2644.5320000000002</v>
      </c>
      <c r="BB6" s="338">
        <v>2234.5700000000002</v>
      </c>
      <c r="BC6" s="338">
        <v>2475.3589999999999</v>
      </c>
      <c r="BD6" s="338">
        <v>2944.2959999999998</v>
      </c>
      <c r="BE6" s="338">
        <v>3358.9140000000002</v>
      </c>
      <c r="BF6" s="338">
        <v>3426.009</v>
      </c>
      <c r="BG6" s="338">
        <v>2669.9409999999998</v>
      </c>
      <c r="BH6" s="338">
        <v>2519.0889999999999</v>
      </c>
      <c r="BI6" s="338">
        <v>2687.87</v>
      </c>
      <c r="BJ6" s="338">
        <v>3170.681</v>
      </c>
      <c r="BK6" s="338">
        <v>3477.4760000000001</v>
      </c>
      <c r="BL6" s="338">
        <v>3016.7719999999999</v>
      </c>
      <c r="BM6" s="338">
        <v>2435.37</v>
      </c>
      <c r="BN6" s="338">
        <v>2003.193</v>
      </c>
      <c r="BO6" s="338">
        <v>2222.433</v>
      </c>
      <c r="BP6" s="338">
        <v>2653.4989999999998</v>
      </c>
      <c r="BQ6" s="338">
        <v>3104.5709999999999</v>
      </c>
      <c r="BR6" s="338">
        <v>3174.95</v>
      </c>
      <c r="BS6" s="338">
        <v>2430.5349999999999</v>
      </c>
      <c r="BT6" s="338">
        <v>2268.7469999999998</v>
      </c>
      <c r="BU6" s="338">
        <v>2415.9969999999998</v>
      </c>
      <c r="BV6" s="338">
        <v>2937.0680000000002</v>
      </c>
    </row>
    <row r="7" spans="1:74" ht="11.1" customHeight="1" x14ac:dyDescent="0.2">
      <c r="A7" s="555" t="s">
        <v>371</v>
      </c>
      <c r="B7" s="556" t="s">
        <v>91</v>
      </c>
      <c r="C7" s="275">
        <v>3280.2384400000001</v>
      </c>
      <c r="D7" s="275">
        <v>3261.25585</v>
      </c>
      <c r="E7" s="275">
        <v>3207.1844861</v>
      </c>
      <c r="F7" s="275">
        <v>3093.5332443000002</v>
      </c>
      <c r="G7" s="275">
        <v>3274.7210805999998</v>
      </c>
      <c r="H7" s="275">
        <v>4049.2582769999999</v>
      </c>
      <c r="I7" s="275">
        <v>4552.2283974000002</v>
      </c>
      <c r="J7" s="275">
        <v>4486.5726916000003</v>
      </c>
      <c r="K7" s="275">
        <v>4101.1973822999998</v>
      </c>
      <c r="L7" s="275">
        <v>3548.5496168</v>
      </c>
      <c r="M7" s="275">
        <v>3407.8751299999999</v>
      </c>
      <c r="N7" s="275">
        <v>3541.1831587000001</v>
      </c>
      <c r="O7" s="275">
        <v>3549.7982510000002</v>
      </c>
      <c r="P7" s="275">
        <v>3398.3509703</v>
      </c>
      <c r="Q7" s="275">
        <v>3351.2882767999999</v>
      </c>
      <c r="R7" s="275">
        <v>3295.8648797000001</v>
      </c>
      <c r="S7" s="275">
        <v>3562.2642384000001</v>
      </c>
      <c r="T7" s="275">
        <v>4379.8409426999997</v>
      </c>
      <c r="U7" s="275">
        <v>4888.8345499999996</v>
      </c>
      <c r="V7" s="275">
        <v>4992.2474939000003</v>
      </c>
      <c r="W7" s="275">
        <v>4186.7579636999999</v>
      </c>
      <c r="X7" s="275">
        <v>3319.2898461</v>
      </c>
      <c r="Y7" s="275">
        <v>3131.3944532999999</v>
      </c>
      <c r="Z7" s="275">
        <v>3108.5030747999999</v>
      </c>
      <c r="AA7" s="275">
        <v>3079.7868918999998</v>
      </c>
      <c r="AB7" s="275">
        <v>2953.3620160999999</v>
      </c>
      <c r="AC7" s="275">
        <v>3065.2290699999999</v>
      </c>
      <c r="AD7" s="275">
        <v>2947.2605386999999</v>
      </c>
      <c r="AE7" s="275">
        <v>3163.4664309999998</v>
      </c>
      <c r="AF7" s="275">
        <v>3910.5548033</v>
      </c>
      <c r="AG7" s="275">
        <v>4741.7321525999996</v>
      </c>
      <c r="AH7" s="275">
        <v>4555.1147858000004</v>
      </c>
      <c r="AI7" s="275">
        <v>3937.0640833000002</v>
      </c>
      <c r="AJ7" s="275">
        <v>3446.8538800000001</v>
      </c>
      <c r="AK7" s="275">
        <v>3162.7822540000002</v>
      </c>
      <c r="AL7" s="275">
        <v>3592.6779415999999</v>
      </c>
      <c r="AM7" s="275">
        <v>3550.4610013000001</v>
      </c>
      <c r="AN7" s="275">
        <v>3429.0450642999999</v>
      </c>
      <c r="AO7" s="275">
        <v>3385.1241706000001</v>
      </c>
      <c r="AP7" s="275">
        <v>3314.8854846999998</v>
      </c>
      <c r="AQ7" s="275">
        <v>3745.4785016000001</v>
      </c>
      <c r="AR7" s="275">
        <v>4360.9101812999997</v>
      </c>
      <c r="AS7" s="275">
        <v>5389.2380616</v>
      </c>
      <c r="AT7" s="275">
        <v>5321.0817780999996</v>
      </c>
      <c r="AU7" s="275">
        <v>4758.1597597999998</v>
      </c>
      <c r="AV7" s="275">
        <v>4000.8792489000002</v>
      </c>
      <c r="AW7" s="275">
        <v>3490.931</v>
      </c>
      <c r="AX7" s="275">
        <v>3379.2429999999999</v>
      </c>
      <c r="AY7" s="338">
        <v>3754.2069999999999</v>
      </c>
      <c r="AZ7" s="338">
        <v>3561.3040000000001</v>
      </c>
      <c r="BA7" s="338">
        <v>3407.4879999999998</v>
      </c>
      <c r="BB7" s="338">
        <v>3267.1689999999999</v>
      </c>
      <c r="BC7" s="338">
        <v>3711.1010000000001</v>
      </c>
      <c r="BD7" s="338">
        <v>4478.9889999999996</v>
      </c>
      <c r="BE7" s="338">
        <v>5325.866</v>
      </c>
      <c r="BF7" s="338">
        <v>5371.3950000000004</v>
      </c>
      <c r="BG7" s="338">
        <v>4409.05</v>
      </c>
      <c r="BH7" s="338">
        <v>3865.6559999999999</v>
      </c>
      <c r="BI7" s="338">
        <v>3542.5410000000002</v>
      </c>
      <c r="BJ7" s="338">
        <v>3579.172</v>
      </c>
      <c r="BK7" s="338">
        <v>3806.1930000000002</v>
      </c>
      <c r="BL7" s="338">
        <v>3567.29</v>
      </c>
      <c r="BM7" s="338">
        <v>3441.8870000000002</v>
      </c>
      <c r="BN7" s="338">
        <v>3335.6849999999999</v>
      </c>
      <c r="BO7" s="338">
        <v>3836.1410000000001</v>
      </c>
      <c r="BP7" s="338">
        <v>4670.7179999999998</v>
      </c>
      <c r="BQ7" s="338">
        <v>5531.8019999999997</v>
      </c>
      <c r="BR7" s="338">
        <v>5598.6540000000005</v>
      </c>
      <c r="BS7" s="338">
        <v>4617.4480000000003</v>
      </c>
      <c r="BT7" s="338">
        <v>4037.2469999999998</v>
      </c>
      <c r="BU7" s="338">
        <v>3705.1559999999999</v>
      </c>
      <c r="BV7" s="338">
        <v>3765.9870000000001</v>
      </c>
    </row>
    <row r="8" spans="1:74" ht="11.1" customHeight="1" x14ac:dyDescent="0.2">
      <c r="A8" s="557" t="s">
        <v>372</v>
      </c>
      <c r="B8" s="558" t="s">
        <v>373</v>
      </c>
      <c r="C8" s="275">
        <v>95.902111613000002</v>
      </c>
      <c r="D8" s="275">
        <v>225.73642892999999</v>
      </c>
      <c r="E8" s="275">
        <v>57.370646452000003</v>
      </c>
      <c r="F8" s="275">
        <v>57.589368</v>
      </c>
      <c r="G8" s="275">
        <v>62.541078386999999</v>
      </c>
      <c r="H8" s="275">
        <v>62.016523999999997</v>
      </c>
      <c r="I8" s="275">
        <v>74.328336128999993</v>
      </c>
      <c r="J8" s="275">
        <v>68.813079999999999</v>
      </c>
      <c r="K8" s="275">
        <v>67.810143999999994</v>
      </c>
      <c r="L8" s="275">
        <v>57.135201289999998</v>
      </c>
      <c r="M8" s="275">
        <v>56.996214999999999</v>
      </c>
      <c r="N8" s="275">
        <v>54.740085806000003</v>
      </c>
      <c r="O8" s="275">
        <v>76.175876451999997</v>
      </c>
      <c r="P8" s="275">
        <v>76.182812068999993</v>
      </c>
      <c r="Q8" s="275">
        <v>58.098517418999997</v>
      </c>
      <c r="R8" s="275">
        <v>61.301630666999998</v>
      </c>
      <c r="S8" s="275">
        <v>63.166216773999999</v>
      </c>
      <c r="T8" s="275">
        <v>65.892931666999999</v>
      </c>
      <c r="U8" s="275">
        <v>74.888652902999993</v>
      </c>
      <c r="V8" s="275">
        <v>75.337468064999996</v>
      </c>
      <c r="W8" s="275">
        <v>64.204449332999999</v>
      </c>
      <c r="X8" s="275">
        <v>50.689560323000002</v>
      </c>
      <c r="Y8" s="275">
        <v>62.302370666999998</v>
      </c>
      <c r="Z8" s="275">
        <v>65.658228386999994</v>
      </c>
      <c r="AA8" s="275">
        <v>66.614828709999998</v>
      </c>
      <c r="AB8" s="275">
        <v>57.033868570999999</v>
      </c>
      <c r="AC8" s="275">
        <v>53.189593871</v>
      </c>
      <c r="AD8" s="275">
        <v>42.563319333000003</v>
      </c>
      <c r="AE8" s="275">
        <v>58.642792258</v>
      </c>
      <c r="AF8" s="275">
        <v>63.409072000000002</v>
      </c>
      <c r="AG8" s="275">
        <v>58.250464194000003</v>
      </c>
      <c r="AH8" s="275">
        <v>55.949693226000001</v>
      </c>
      <c r="AI8" s="275">
        <v>54.550379333000002</v>
      </c>
      <c r="AJ8" s="275">
        <v>49.286453547999997</v>
      </c>
      <c r="AK8" s="275">
        <v>55.268838000000002</v>
      </c>
      <c r="AL8" s="275">
        <v>87.719410968000005</v>
      </c>
      <c r="AM8" s="275">
        <v>201.31795065</v>
      </c>
      <c r="AN8" s="275">
        <v>54.211817857</v>
      </c>
      <c r="AO8" s="275">
        <v>47.060749354999999</v>
      </c>
      <c r="AP8" s="275">
        <v>51.519209666999998</v>
      </c>
      <c r="AQ8" s="275">
        <v>46.364418065000002</v>
      </c>
      <c r="AR8" s="275">
        <v>60.901677667000001</v>
      </c>
      <c r="AS8" s="275">
        <v>61.114576774</v>
      </c>
      <c r="AT8" s="275">
        <v>60.302940968000001</v>
      </c>
      <c r="AU8" s="275">
        <v>62.482566300000002</v>
      </c>
      <c r="AV8" s="275">
        <v>47.521249451999999</v>
      </c>
      <c r="AW8" s="275">
        <v>52.652059999999999</v>
      </c>
      <c r="AX8" s="275">
        <v>59.3123</v>
      </c>
      <c r="AY8" s="338">
        <v>98.660409999999999</v>
      </c>
      <c r="AZ8" s="338">
        <v>66.993229999999997</v>
      </c>
      <c r="BA8" s="338">
        <v>57.92512</v>
      </c>
      <c r="BB8" s="338">
        <v>50.978769999999997</v>
      </c>
      <c r="BC8" s="338">
        <v>59.506230000000002</v>
      </c>
      <c r="BD8" s="338">
        <v>61.351480000000002</v>
      </c>
      <c r="BE8" s="338">
        <v>67.32105</v>
      </c>
      <c r="BF8" s="338">
        <v>65.402730000000005</v>
      </c>
      <c r="BG8" s="338">
        <v>59.398200000000003</v>
      </c>
      <c r="BH8" s="338">
        <v>52.520110000000003</v>
      </c>
      <c r="BI8" s="338">
        <v>53.535400000000003</v>
      </c>
      <c r="BJ8" s="338">
        <v>62.461309999999997</v>
      </c>
      <c r="BK8" s="338">
        <v>93.602289999999996</v>
      </c>
      <c r="BL8" s="338">
        <v>68.960620000000006</v>
      </c>
      <c r="BM8" s="338">
        <v>57.529960000000003</v>
      </c>
      <c r="BN8" s="338">
        <v>50.291559999999997</v>
      </c>
      <c r="BO8" s="338">
        <v>58.969189999999998</v>
      </c>
      <c r="BP8" s="338">
        <v>61.307769999999998</v>
      </c>
      <c r="BQ8" s="338">
        <v>67.024050000000003</v>
      </c>
      <c r="BR8" s="338">
        <v>65.882230000000007</v>
      </c>
      <c r="BS8" s="338">
        <v>59.46893</v>
      </c>
      <c r="BT8" s="338">
        <v>52.598390000000002</v>
      </c>
      <c r="BU8" s="338">
        <v>54.804679999999998</v>
      </c>
      <c r="BV8" s="338">
        <v>64.54777</v>
      </c>
    </row>
    <row r="9" spans="1:74" ht="11.1" customHeight="1" x14ac:dyDescent="0.2">
      <c r="A9" s="557" t="s">
        <v>374</v>
      </c>
      <c r="B9" s="558" t="s">
        <v>92</v>
      </c>
      <c r="C9" s="275">
        <v>40.204608387</v>
      </c>
      <c r="D9" s="275">
        <v>36.606423214000003</v>
      </c>
      <c r="E9" s="275">
        <v>35.180682580999999</v>
      </c>
      <c r="F9" s="275">
        <v>32.644445666999999</v>
      </c>
      <c r="G9" s="275">
        <v>35.442749354999997</v>
      </c>
      <c r="H9" s="275">
        <v>37.253622667000002</v>
      </c>
      <c r="I9" s="275">
        <v>39.853004515999999</v>
      </c>
      <c r="J9" s="275">
        <v>38.567025483999998</v>
      </c>
      <c r="K9" s="275">
        <v>40.337338000000003</v>
      </c>
      <c r="L9" s="275">
        <v>29.241212258000001</v>
      </c>
      <c r="M9" s="275">
        <v>30.055639332999998</v>
      </c>
      <c r="N9" s="275">
        <v>35.800570323000002</v>
      </c>
      <c r="O9" s="275">
        <v>38.543542258000002</v>
      </c>
      <c r="P9" s="275">
        <v>36.605451723999998</v>
      </c>
      <c r="Q9" s="275">
        <v>38.624294194000001</v>
      </c>
      <c r="R9" s="275">
        <v>37.733352666999998</v>
      </c>
      <c r="S9" s="275">
        <v>33.977949676999998</v>
      </c>
      <c r="T9" s="275">
        <v>34.773960332999998</v>
      </c>
      <c r="U9" s="275">
        <v>34.737150323000002</v>
      </c>
      <c r="V9" s="275">
        <v>34.320072258000003</v>
      </c>
      <c r="W9" s="275">
        <v>34.010946666999999</v>
      </c>
      <c r="X9" s="275">
        <v>29.459464193999999</v>
      </c>
      <c r="Y9" s="275">
        <v>33.777533333000001</v>
      </c>
      <c r="Z9" s="275">
        <v>33.466502902999999</v>
      </c>
      <c r="AA9" s="275">
        <v>33.730164516000002</v>
      </c>
      <c r="AB9" s="275">
        <v>34.883928929</v>
      </c>
      <c r="AC9" s="275">
        <v>34.192025483999998</v>
      </c>
      <c r="AD9" s="275">
        <v>33.376613999999996</v>
      </c>
      <c r="AE9" s="275">
        <v>34.021149676999997</v>
      </c>
      <c r="AF9" s="275">
        <v>33.067747666999999</v>
      </c>
      <c r="AG9" s="275">
        <v>33.795575161000002</v>
      </c>
      <c r="AH9" s="275">
        <v>36.578333225999998</v>
      </c>
      <c r="AI9" s="275">
        <v>35.341830000000002</v>
      </c>
      <c r="AJ9" s="275">
        <v>32.230386774000003</v>
      </c>
      <c r="AK9" s="275">
        <v>33.379184332999998</v>
      </c>
      <c r="AL9" s="275">
        <v>35.363789355000002</v>
      </c>
      <c r="AM9" s="275">
        <v>32.129440967999997</v>
      </c>
      <c r="AN9" s="275">
        <v>35.409573928999997</v>
      </c>
      <c r="AO9" s="275">
        <v>34.303149355000002</v>
      </c>
      <c r="AP9" s="275">
        <v>31.471454000000001</v>
      </c>
      <c r="AQ9" s="275">
        <v>32.519765483999997</v>
      </c>
      <c r="AR9" s="275">
        <v>33.651201667000002</v>
      </c>
      <c r="AS9" s="275">
        <v>35.558100645000003</v>
      </c>
      <c r="AT9" s="275">
        <v>39.469752258</v>
      </c>
      <c r="AU9" s="275">
        <v>33.357848732999997</v>
      </c>
      <c r="AV9" s="275">
        <v>29.991748516000001</v>
      </c>
      <c r="AW9" s="275">
        <v>31.49981</v>
      </c>
      <c r="AX9" s="275">
        <v>32.516159999999999</v>
      </c>
      <c r="AY9" s="338">
        <v>31.315480000000001</v>
      </c>
      <c r="AZ9" s="338">
        <v>34.602170000000001</v>
      </c>
      <c r="BA9" s="338">
        <v>33.497689999999999</v>
      </c>
      <c r="BB9" s="338">
        <v>30.486809999999998</v>
      </c>
      <c r="BC9" s="338">
        <v>31.540669999999999</v>
      </c>
      <c r="BD9" s="338">
        <v>33.50994</v>
      </c>
      <c r="BE9" s="338">
        <v>35.054340000000003</v>
      </c>
      <c r="BF9" s="338">
        <v>39.307740000000003</v>
      </c>
      <c r="BG9" s="338">
        <v>32.284689999999998</v>
      </c>
      <c r="BH9" s="338">
        <v>29.27478</v>
      </c>
      <c r="BI9" s="338">
        <v>31.26502</v>
      </c>
      <c r="BJ9" s="338">
        <v>32.855629999999998</v>
      </c>
      <c r="BK9" s="338">
        <v>32.135599999999997</v>
      </c>
      <c r="BL9" s="338">
        <v>34.983739999999997</v>
      </c>
      <c r="BM9" s="338">
        <v>33.65361</v>
      </c>
      <c r="BN9" s="338">
        <v>30.381340000000002</v>
      </c>
      <c r="BO9" s="338">
        <v>31.675090000000001</v>
      </c>
      <c r="BP9" s="338">
        <v>33.90278</v>
      </c>
      <c r="BQ9" s="338">
        <v>35.312690000000003</v>
      </c>
      <c r="BR9" s="338">
        <v>39.678060000000002</v>
      </c>
      <c r="BS9" s="338">
        <v>32.466320000000003</v>
      </c>
      <c r="BT9" s="338">
        <v>29.368600000000001</v>
      </c>
      <c r="BU9" s="338">
        <v>31.540230000000001</v>
      </c>
      <c r="BV9" s="338">
        <v>33.34657</v>
      </c>
    </row>
    <row r="10" spans="1:74" ht="11.1" customHeight="1" x14ac:dyDescent="0.2">
      <c r="A10" s="557" t="s">
        <v>375</v>
      </c>
      <c r="B10" s="558" t="s">
        <v>93</v>
      </c>
      <c r="C10" s="275">
        <v>2395.8056129000001</v>
      </c>
      <c r="D10" s="275">
        <v>2266.4818928999998</v>
      </c>
      <c r="E10" s="275">
        <v>2082.1548065000002</v>
      </c>
      <c r="F10" s="275">
        <v>1992.8164999999999</v>
      </c>
      <c r="G10" s="275">
        <v>2123.4362903000001</v>
      </c>
      <c r="H10" s="275">
        <v>2283.8721667</v>
      </c>
      <c r="I10" s="275">
        <v>2303.6185805999999</v>
      </c>
      <c r="J10" s="275">
        <v>2335.9790968000002</v>
      </c>
      <c r="K10" s="275">
        <v>2215.8790666999998</v>
      </c>
      <c r="L10" s="275">
        <v>1953.9006773999999</v>
      </c>
      <c r="M10" s="275">
        <v>2008.7980333</v>
      </c>
      <c r="N10" s="275">
        <v>2246.2472257999998</v>
      </c>
      <c r="O10" s="275">
        <v>2339.508871</v>
      </c>
      <c r="P10" s="275">
        <v>2263.3841723999999</v>
      </c>
      <c r="Q10" s="275">
        <v>2133.8352903</v>
      </c>
      <c r="R10" s="275">
        <v>2091.0614999999998</v>
      </c>
      <c r="S10" s="275">
        <v>2147.6288064999999</v>
      </c>
      <c r="T10" s="275">
        <v>2239.1774667</v>
      </c>
      <c r="U10" s="275">
        <v>2269.3337741999999</v>
      </c>
      <c r="V10" s="275">
        <v>2307.3033870999998</v>
      </c>
      <c r="W10" s="275">
        <v>2181.6058667000002</v>
      </c>
      <c r="X10" s="275">
        <v>1959.1400968</v>
      </c>
      <c r="Y10" s="275">
        <v>2172.6258667000002</v>
      </c>
      <c r="Z10" s="275">
        <v>2311.6912581000001</v>
      </c>
      <c r="AA10" s="275">
        <v>2358.7294194000001</v>
      </c>
      <c r="AB10" s="275">
        <v>2270.01325</v>
      </c>
      <c r="AC10" s="275">
        <v>2099.7806452</v>
      </c>
      <c r="AD10" s="275">
        <v>1891.4450667000001</v>
      </c>
      <c r="AE10" s="275">
        <v>1977.8307419</v>
      </c>
      <c r="AF10" s="275">
        <v>2233.6927332999999</v>
      </c>
      <c r="AG10" s="275">
        <v>2300.4586773999999</v>
      </c>
      <c r="AH10" s="275">
        <v>2334.9747742</v>
      </c>
      <c r="AI10" s="275">
        <v>2269.9306000000001</v>
      </c>
      <c r="AJ10" s="275">
        <v>2128.8640323</v>
      </c>
      <c r="AK10" s="275">
        <v>2220.5951</v>
      </c>
      <c r="AL10" s="275">
        <v>2377.4055484</v>
      </c>
      <c r="AM10" s="275">
        <v>2408.0335484000002</v>
      </c>
      <c r="AN10" s="275">
        <v>2313.9296429000001</v>
      </c>
      <c r="AO10" s="275">
        <v>2162.3437419000002</v>
      </c>
      <c r="AP10" s="275">
        <v>1971.1051666999999</v>
      </c>
      <c r="AQ10" s="275">
        <v>2171.6209032000002</v>
      </c>
      <c r="AR10" s="275">
        <v>2322.9185333</v>
      </c>
      <c r="AS10" s="275">
        <v>2337.2906128999998</v>
      </c>
      <c r="AT10" s="275">
        <v>2331.6924838999998</v>
      </c>
      <c r="AU10" s="275">
        <v>2157.4917667</v>
      </c>
      <c r="AV10" s="275">
        <v>1916.0291935</v>
      </c>
      <c r="AW10" s="275">
        <v>2128.1109999999999</v>
      </c>
      <c r="AX10" s="275">
        <v>2306.2399999999998</v>
      </c>
      <c r="AY10" s="338">
        <v>2368.2959999999998</v>
      </c>
      <c r="AZ10" s="338">
        <v>2264.4560000000001</v>
      </c>
      <c r="BA10" s="338">
        <v>2086.9690000000001</v>
      </c>
      <c r="BB10" s="338">
        <v>1965.165</v>
      </c>
      <c r="BC10" s="338">
        <v>2074.8159999999998</v>
      </c>
      <c r="BD10" s="338">
        <v>2250.5590000000002</v>
      </c>
      <c r="BE10" s="338">
        <v>2291.509</v>
      </c>
      <c r="BF10" s="338">
        <v>2304.6619999999998</v>
      </c>
      <c r="BG10" s="338">
        <v>2216.319</v>
      </c>
      <c r="BH10" s="338">
        <v>1986.135</v>
      </c>
      <c r="BI10" s="338">
        <v>2118.4279999999999</v>
      </c>
      <c r="BJ10" s="338">
        <v>2299.1489999999999</v>
      </c>
      <c r="BK10" s="338">
        <v>2305.5720000000001</v>
      </c>
      <c r="BL10" s="338">
        <v>2204.482</v>
      </c>
      <c r="BM10" s="338">
        <v>2031.6949999999999</v>
      </c>
      <c r="BN10" s="338">
        <v>1912.461</v>
      </c>
      <c r="BO10" s="338">
        <v>1998.4870000000001</v>
      </c>
      <c r="BP10" s="338">
        <v>2159.89</v>
      </c>
      <c r="BQ10" s="338">
        <v>2199.19</v>
      </c>
      <c r="BR10" s="338">
        <v>2211.8130000000001</v>
      </c>
      <c r="BS10" s="338">
        <v>2127.0279999999998</v>
      </c>
      <c r="BT10" s="338">
        <v>1921.6769999999999</v>
      </c>
      <c r="BU10" s="338">
        <v>2049.6759999999999</v>
      </c>
      <c r="BV10" s="338">
        <v>2210.5610000000001</v>
      </c>
    </row>
    <row r="11" spans="1:74" ht="11.1" customHeight="1" x14ac:dyDescent="0.2">
      <c r="A11" s="555" t="s">
        <v>1229</v>
      </c>
      <c r="B11" s="559" t="s">
        <v>378</v>
      </c>
      <c r="C11" s="275">
        <v>1524.4977965</v>
      </c>
      <c r="D11" s="275">
        <v>1601.6925043000001</v>
      </c>
      <c r="E11" s="275">
        <v>1555.6196947999999</v>
      </c>
      <c r="F11" s="275">
        <v>1632.1777159999999</v>
      </c>
      <c r="G11" s="275">
        <v>1493.7941464999999</v>
      </c>
      <c r="H11" s="275">
        <v>1432.4911583000001</v>
      </c>
      <c r="I11" s="275">
        <v>1434.4747119000001</v>
      </c>
      <c r="J11" s="275">
        <v>1353.0159774000001</v>
      </c>
      <c r="K11" s="275">
        <v>1291.3833586999999</v>
      </c>
      <c r="L11" s="275">
        <v>1333.4974603000001</v>
      </c>
      <c r="M11" s="275">
        <v>1580.0883497</v>
      </c>
      <c r="N11" s="275">
        <v>1669.9181497</v>
      </c>
      <c r="O11" s="275">
        <v>1686.88913</v>
      </c>
      <c r="P11" s="275">
        <v>1823.3407407</v>
      </c>
      <c r="Q11" s="275">
        <v>1886.2563293999999</v>
      </c>
      <c r="R11" s="275">
        <v>1851.4823696999999</v>
      </c>
      <c r="S11" s="275">
        <v>1748.3045281</v>
      </c>
      <c r="T11" s="275">
        <v>1649.107534</v>
      </c>
      <c r="U11" s="275">
        <v>1607.34807</v>
      </c>
      <c r="V11" s="275">
        <v>1420.479621</v>
      </c>
      <c r="W11" s="275">
        <v>1429.9020370000001</v>
      </c>
      <c r="X11" s="275">
        <v>1518.9620152</v>
      </c>
      <c r="Y11" s="275">
        <v>1587.5790043</v>
      </c>
      <c r="Z11" s="275">
        <v>1777.7624197</v>
      </c>
      <c r="AA11" s="275">
        <v>1790.1314765</v>
      </c>
      <c r="AB11" s="275">
        <v>1911.2545093000001</v>
      </c>
      <c r="AC11" s="275">
        <v>2103.3947729000001</v>
      </c>
      <c r="AD11" s="275">
        <v>2164.6430260000002</v>
      </c>
      <c r="AE11" s="275">
        <v>2155.7667565000002</v>
      </c>
      <c r="AF11" s="275">
        <v>2088.4980943</v>
      </c>
      <c r="AG11" s="275">
        <v>1776.6635461000001</v>
      </c>
      <c r="AH11" s="275">
        <v>1542.3121100000001</v>
      </c>
      <c r="AI11" s="275">
        <v>1610.817006</v>
      </c>
      <c r="AJ11" s="275">
        <v>1763.3192873999999</v>
      </c>
      <c r="AK11" s="275">
        <v>1818.978885</v>
      </c>
      <c r="AL11" s="275">
        <v>1855.7399502999999</v>
      </c>
      <c r="AM11" s="275">
        <v>2030.3547361000001</v>
      </c>
      <c r="AN11" s="275">
        <v>2150.7419596</v>
      </c>
      <c r="AO11" s="275">
        <v>2105.9475581000002</v>
      </c>
      <c r="AP11" s="275">
        <v>2222.5542796999998</v>
      </c>
      <c r="AQ11" s="275">
        <v>2187.0698765000002</v>
      </c>
      <c r="AR11" s="275">
        <v>2228.2913333000001</v>
      </c>
      <c r="AS11" s="275">
        <v>1739.3458303</v>
      </c>
      <c r="AT11" s="275">
        <v>1763.8104403</v>
      </c>
      <c r="AU11" s="275">
        <v>1648.4194740999999</v>
      </c>
      <c r="AV11" s="275">
        <v>1663.4520184999999</v>
      </c>
      <c r="AW11" s="275">
        <v>1841.702</v>
      </c>
      <c r="AX11" s="275">
        <v>1873.5650000000001</v>
      </c>
      <c r="AY11" s="338">
        <v>1904.32</v>
      </c>
      <c r="AZ11" s="338">
        <v>1985.0909999999999</v>
      </c>
      <c r="BA11" s="338">
        <v>2106.5010000000002</v>
      </c>
      <c r="BB11" s="338">
        <v>2217.8679999999999</v>
      </c>
      <c r="BC11" s="338">
        <v>2173.424</v>
      </c>
      <c r="BD11" s="338">
        <v>2241.759</v>
      </c>
      <c r="BE11" s="338">
        <v>1978.8440000000001</v>
      </c>
      <c r="BF11" s="338">
        <v>1809.606</v>
      </c>
      <c r="BG11" s="338">
        <v>1788.597</v>
      </c>
      <c r="BH11" s="338">
        <v>1923.2739999999999</v>
      </c>
      <c r="BI11" s="338">
        <v>1966.63</v>
      </c>
      <c r="BJ11" s="338">
        <v>2047.99</v>
      </c>
      <c r="BK11" s="338">
        <v>2129.6350000000002</v>
      </c>
      <c r="BL11" s="338">
        <v>2192.549</v>
      </c>
      <c r="BM11" s="338">
        <v>2373.973</v>
      </c>
      <c r="BN11" s="338">
        <v>2473.4319999999998</v>
      </c>
      <c r="BO11" s="338">
        <v>2424.8440000000001</v>
      </c>
      <c r="BP11" s="338">
        <v>2485.9989999999998</v>
      </c>
      <c r="BQ11" s="338">
        <v>2174.61</v>
      </c>
      <c r="BR11" s="338">
        <v>1973</v>
      </c>
      <c r="BS11" s="338">
        <v>1942.8920000000001</v>
      </c>
      <c r="BT11" s="338">
        <v>2089.252</v>
      </c>
      <c r="BU11" s="338">
        <v>2157.482</v>
      </c>
      <c r="BV11" s="338">
        <v>2199.9760000000001</v>
      </c>
    </row>
    <row r="12" spans="1:74" ht="11.1" customHeight="1" x14ac:dyDescent="0.2">
      <c r="A12" s="555" t="s">
        <v>376</v>
      </c>
      <c r="B12" s="556" t="s">
        <v>438</v>
      </c>
      <c r="C12" s="275">
        <v>778.65753128999995</v>
      </c>
      <c r="D12" s="275">
        <v>795.93126857000004</v>
      </c>
      <c r="E12" s="275">
        <v>783.25497871000005</v>
      </c>
      <c r="F12" s="275">
        <v>749.03256133000002</v>
      </c>
      <c r="G12" s="275">
        <v>649.20694160999994</v>
      </c>
      <c r="H12" s="275">
        <v>680.46945200000005</v>
      </c>
      <c r="I12" s="275">
        <v>677.87809838999999</v>
      </c>
      <c r="J12" s="275">
        <v>616.84208774000001</v>
      </c>
      <c r="K12" s="275">
        <v>536.47073166999996</v>
      </c>
      <c r="L12" s="275">
        <v>536.46455193999998</v>
      </c>
      <c r="M12" s="275">
        <v>644.59434867000004</v>
      </c>
      <c r="N12" s="275">
        <v>747.27617968000004</v>
      </c>
      <c r="O12" s="275">
        <v>826.27554515999998</v>
      </c>
      <c r="P12" s="275">
        <v>832.37982966000004</v>
      </c>
      <c r="Q12" s="275">
        <v>883.54441128999997</v>
      </c>
      <c r="R12" s="275">
        <v>862.60094500000002</v>
      </c>
      <c r="S12" s="275">
        <v>822.14132257999995</v>
      </c>
      <c r="T12" s="275">
        <v>774.56223199999999</v>
      </c>
      <c r="U12" s="275">
        <v>692.10711226000001</v>
      </c>
      <c r="V12" s="275">
        <v>631.27576354999997</v>
      </c>
      <c r="W12" s="275">
        <v>545.58945232999997</v>
      </c>
      <c r="X12" s="275">
        <v>559.31794032000005</v>
      </c>
      <c r="Y12" s="275">
        <v>626.94216067000002</v>
      </c>
      <c r="Z12" s="275">
        <v>726.70206902999996</v>
      </c>
      <c r="AA12" s="275">
        <v>864.12423999999999</v>
      </c>
      <c r="AB12" s="275">
        <v>844.40170536000005</v>
      </c>
      <c r="AC12" s="275">
        <v>944.24441967999996</v>
      </c>
      <c r="AD12" s="275">
        <v>979.66548699999998</v>
      </c>
      <c r="AE12" s="275">
        <v>1044.6509742000001</v>
      </c>
      <c r="AF12" s="275">
        <v>1007.395804</v>
      </c>
      <c r="AG12" s="275">
        <v>854.55722967999998</v>
      </c>
      <c r="AH12" s="275">
        <v>704.86560581000003</v>
      </c>
      <c r="AI12" s="275">
        <v>635.56451566999999</v>
      </c>
      <c r="AJ12" s="275">
        <v>589.80251935000001</v>
      </c>
      <c r="AK12" s="275">
        <v>685.48762667000005</v>
      </c>
      <c r="AL12" s="275">
        <v>721.83567418999996</v>
      </c>
      <c r="AM12" s="275">
        <v>825.62288774000001</v>
      </c>
      <c r="AN12" s="275">
        <v>911.84849107000002</v>
      </c>
      <c r="AO12" s="275">
        <v>837.08544515999995</v>
      </c>
      <c r="AP12" s="275">
        <v>916.27445066999996</v>
      </c>
      <c r="AQ12" s="275">
        <v>981.69568193999999</v>
      </c>
      <c r="AR12" s="275">
        <v>931.76087832999997</v>
      </c>
      <c r="AS12" s="275">
        <v>774.60550451999995</v>
      </c>
      <c r="AT12" s="275">
        <v>690.26449290000005</v>
      </c>
      <c r="AU12" s="275">
        <v>622.09363089999999</v>
      </c>
      <c r="AV12" s="275">
        <v>605.77730402999998</v>
      </c>
      <c r="AW12" s="275">
        <v>607.32770000000005</v>
      </c>
      <c r="AX12" s="275">
        <v>681.45090000000005</v>
      </c>
      <c r="AY12" s="338">
        <v>709.928</v>
      </c>
      <c r="AZ12" s="338">
        <v>714.75840000000005</v>
      </c>
      <c r="BA12" s="338">
        <v>735.95939999999996</v>
      </c>
      <c r="BB12" s="338">
        <v>782.86440000000005</v>
      </c>
      <c r="BC12" s="338">
        <v>814.8297</v>
      </c>
      <c r="BD12" s="338">
        <v>893.1671</v>
      </c>
      <c r="BE12" s="338">
        <v>813.61419999999998</v>
      </c>
      <c r="BF12" s="338">
        <v>712.88009999999997</v>
      </c>
      <c r="BG12" s="338">
        <v>613.48540000000003</v>
      </c>
      <c r="BH12" s="338">
        <v>620.95579999999995</v>
      </c>
      <c r="BI12" s="338">
        <v>592.42309999999998</v>
      </c>
      <c r="BJ12" s="338">
        <v>712.44970000000001</v>
      </c>
      <c r="BK12" s="338">
        <v>778.64419999999996</v>
      </c>
      <c r="BL12" s="338">
        <v>760.9067</v>
      </c>
      <c r="BM12" s="338">
        <v>826.89570000000003</v>
      </c>
      <c r="BN12" s="338">
        <v>851.447</v>
      </c>
      <c r="BO12" s="338">
        <v>893.42430000000002</v>
      </c>
      <c r="BP12" s="338">
        <v>963.54340000000002</v>
      </c>
      <c r="BQ12" s="338">
        <v>862.55960000000005</v>
      </c>
      <c r="BR12" s="338">
        <v>737.19839999999999</v>
      </c>
      <c r="BS12" s="338">
        <v>621.20420000000001</v>
      </c>
      <c r="BT12" s="338">
        <v>620.92790000000002</v>
      </c>
      <c r="BU12" s="338">
        <v>614.20420000000001</v>
      </c>
      <c r="BV12" s="338">
        <v>754.55380000000002</v>
      </c>
    </row>
    <row r="13" spans="1:74" ht="11.1" customHeight="1" x14ac:dyDescent="0.2">
      <c r="A13" s="555" t="s">
        <v>379</v>
      </c>
      <c r="B13" s="556" t="s">
        <v>96</v>
      </c>
      <c r="C13" s="275">
        <v>489.10148548000001</v>
      </c>
      <c r="D13" s="275">
        <v>532.91232392999996</v>
      </c>
      <c r="E13" s="275">
        <v>493.80415065</v>
      </c>
      <c r="F13" s="275">
        <v>595.57162966999999</v>
      </c>
      <c r="G13" s="275">
        <v>553.26906484000006</v>
      </c>
      <c r="H13" s="275">
        <v>447.37553066999999</v>
      </c>
      <c r="I13" s="275">
        <v>441.14351806000002</v>
      </c>
      <c r="J13" s="275">
        <v>421.93636257999998</v>
      </c>
      <c r="K13" s="275">
        <v>465.71887600000002</v>
      </c>
      <c r="L13" s="275">
        <v>528.38833096999997</v>
      </c>
      <c r="M13" s="275">
        <v>656.05717900000002</v>
      </c>
      <c r="N13" s="275">
        <v>648.33459581</v>
      </c>
      <c r="O13" s="275">
        <v>595.69036065</v>
      </c>
      <c r="P13" s="275">
        <v>694.42163655000002</v>
      </c>
      <c r="Q13" s="275">
        <v>707.72287226000003</v>
      </c>
      <c r="R13" s="275">
        <v>693.31010432999994</v>
      </c>
      <c r="S13" s="275">
        <v>607.99672225999996</v>
      </c>
      <c r="T13" s="275">
        <v>543.44803300000001</v>
      </c>
      <c r="U13" s="275">
        <v>568.33409031999997</v>
      </c>
      <c r="V13" s="275">
        <v>438.36534999999998</v>
      </c>
      <c r="W13" s="275">
        <v>546.78799432999995</v>
      </c>
      <c r="X13" s="275">
        <v>655.98030515999994</v>
      </c>
      <c r="Y13" s="275">
        <v>646.85472600000003</v>
      </c>
      <c r="Z13" s="275">
        <v>746.62982</v>
      </c>
      <c r="AA13" s="275">
        <v>640.00922548000005</v>
      </c>
      <c r="AB13" s="275">
        <v>757.06857106999996</v>
      </c>
      <c r="AC13" s="275">
        <v>806.22348387</v>
      </c>
      <c r="AD13" s="275">
        <v>820.44264333000001</v>
      </c>
      <c r="AE13" s="275">
        <v>724.19463805999999</v>
      </c>
      <c r="AF13" s="275">
        <v>660.30395467000005</v>
      </c>
      <c r="AG13" s="275">
        <v>514.85350258000005</v>
      </c>
      <c r="AH13" s="275">
        <v>439.38849580999999</v>
      </c>
      <c r="AI13" s="275">
        <v>595.17290200000002</v>
      </c>
      <c r="AJ13" s="275">
        <v>816.31135839000001</v>
      </c>
      <c r="AK13" s="275">
        <v>802.71846400000004</v>
      </c>
      <c r="AL13" s="275">
        <v>792.74830386999997</v>
      </c>
      <c r="AM13" s="275">
        <v>867.25738580999996</v>
      </c>
      <c r="AN13" s="275">
        <v>859.90173429000004</v>
      </c>
      <c r="AO13" s="275">
        <v>880.23413031999996</v>
      </c>
      <c r="AP13" s="275">
        <v>893.42728133000003</v>
      </c>
      <c r="AQ13" s="275">
        <v>759.42320742000004</v>
      </c>
      <c r="AR13" s="275">
        <v>811.33512967000001</v>
      </c>
      <c r="AS13" s="275">
        <v>516.84046096999998</v>
      </c>
      <c r="AT13" s="275">
        <v>629.25028452000004</v>
      </c>
      <c r="AU13" s="275">
        <v>599.69144549999999</v>
      </c>
      <c r="AV13" s="275">
        <v>682.40221765000001</v>
      </c>
      <c r="AW13" s="275">
        <v>876.24860000000001</v>
      </c>
      <c r="AX13" s="275">
        <v>844.30880000000002</v>
      </c>
      <c r="AY13" s="338">
        <v>858.14099999999996</v>
      </c>
      <c r="AZ13" s="338">
        <v>890.71090000000004</v>
      </c>
      <c r="BA13" s="338">
        <v>952.87090000000001</v>
      </c>
      <c r="BB13" s="338">
        <v>1003.386</v>
      </c>
      <c r="BC13" s="338">
        <v>895.67049999999995</v>
      </c>
      <c r="BD13" s="338">
        <v>854.02809999999999</v>
      </c>
      <c r="BE13" s="338">
        <v>690.70910000000003</v>
      </c>
      <c r="BF13" s="338">
        <v>620.81269999999995</v>
      </c>
      <c r="BG13" s="338">
        <v>721.1771</v>
      </c>
      <c r="BH13" s="338">
        <v>883.95690000000002</v>
      </c>
      <c r="BI13" s="338">
        <v>990.16430000000003</v>
      </c>
      <c r="BJ13" s="338">
        <v>963.7423</v>
      </c>
      <c r="BK13" s="338">
        <v>993.96270000000004</v>
      </c>
      <c r="BL13" s="338">
        <v>1026.6590000000001</v>
      </c>
      <c r="BM13" s="338">
        <v>1100.6959999999999</v>
      </c>
      <c r="BN13" s="338">
        <v>1158.0419999999999</v>
      </c>
      <c r="BO13" s="338">
        <v>1032.787</v>
      </c>
      <c r="BP13" s="338">
        <v>974.77869999999996</v>
      </c>
      <c r="BQ13" s="338">
        <v>786.25980000000004</v>
      </c>
      <c r="BR13" s="338">
        <v>708.38350000000003</v>
      </c>
      <c r="BS13" s="338">
        <v>819.84029999999996</v>
      </c>
      <c r="BT13" s="338">
        <v>1004.159</v>
      </c>
      <c r="BU13" s="338">
        <v>1124.325</v>
      </c>
      <c r="BV13" s="338">
        <v>1046.308</v>
      </c>
    </row>
    <row r="14" spans="1:74" ht="11.1" customHeight="1" x14ac:dyDescent="0.2">
      <c r="A14" s="555" t="s">
        <v>380</v>
      </c>
      <c r="B14" s="556" t="s">
        <v>381</v>
      </c>
      <c r="C14" s="275">
        <v>119.8989629</v>
      </c>
      <c r="D14" s="275">
        <v>120.42648607</v>
      </c>
      <c r="E14" s="275">
        <v>111.51092806</v>
      </c>
      <c r="F14" s="275">
        <v>108.21349499999999</v>
      </c>
      <c r="G14" s="275">
        <v>107.67121161</v>
      </c>
      <c r="H14" s="275">
        <v>116.53676133</v>
      </c>
      <c r="I14" s="275">
        <v>122.78962065</v>
      </c>
      <c r="J14" s="275">
        <v>122.20132226</v>
      </c>
      <c r="K14" s="275">
        <v>115.011352</v>
      </c>
      <c r="L14" s="275">
        <v>104.91017644999999</v>
      </c>
      <c r="M14" s="275">
        <v>113.92909667000001</v>
      </c>
      <c r="N14" s="275">
        <v>115.72227581</v>
      </c>
      <c r="O14" s="275">
        <v>116.13752645</v>
      </c>
      <c r="P14" s="275">
        <v>117.46172724</v>
      </c>
      <c r="Q14" s="275">
        <v>109.76880226</v>
      </c>
      <c r="R14" s="275">
        <v>98.900148999999999</v>
      </c>
      <c r="S14" s="275">
        <v>102.81055741999999</v>
      </c>
      <c r="T14" s="275">
        <v>113.78541333</v>
      </c>
      <c r="U14" s="275">
        <v>117.99024903</v>
      </c>
      <c r="V14" s="275">
        <v>120.07211323</v>
      </c>
      <c r="W14" s="275">
        <v>113.57858333</v>
      </c>
      <c r="X14" s="275">
        <v>102.45427419000001</v>
      </c>
      <c r="Y14" s="275">
        <v>113.04072866999999</v>
      </c>
      <c r="Z14" s="275">
        <v>116.62736581</v>
      </c>
      <c r="AA14" s="275">
        <v>113.07827161</v>
      </c>
      <c r="AB14" s="275">
        <v>113.80320714</v>
      </c>
      <c r="AC14" s="275">
        <v>111.52488676999999</v>
      </c>
      <c r="AD14" s="275">
        <v>104.96267233</v>
      </c>
      <c r="AE14" s="275">
        <v>102.88473870999999</v>
      </c>
      <c r="AF14" s="275">
        <v>114.64509267</v>
      </c>
      <c r="AG14" s="275">
        <v>119.46681065</v>
      </c>
      <c r="AH14" s="275">
        <v>121.06496903</v>
      </c>
      <c r="AI14" s="275">
        <v>109.80670167</v>
      </c>
      <c r="AJ14" s="275">
        <v>106.63135129</v>
      </c>
      <c r="AK14" s="275">
        <v>114.34179433</v>
      </c>
      <c r="AL14" s="275">
        <v>120.59406129</v>
      </c>
      <c r="AM14" s="275">
        <v>121.90469742000001</v>
      </c>
      <c r="AN14" s="275">
        <v>121.37043928999999</v>
      </c>
      <c r="AO14" s="275">
        <v>114.61103613</v>
      </c>
      <c r="AP14" s="275">
        <v>103.57814166999999</v>
      </c>
      <c r="AQ14" s="275">
        <v>114.95501419</v>
      </c>
      <c r="AR14" s="275">
        <v>119.61507733000001</v>
      </c>
      <c r="AS14" s="275">
        <v>119.64005806</v>
      </c>
      <c r="AT14" s="275">
        <v>115.00834548</v>
      </c>
      <c r="AU14" s="275">
        <v>110.1664608</v>
      </c>
      <c r="AV14" s="275">
        <v>106.15581032</v>
      </c>
      <c r="AW14" s="275">
        <v>113.09869999999999</v>
      </c>
      <c r="AX14" s="275">
        <v>118.5752</v>
      </c>
      <c r="AY14" s="338">
        <v>117.2658</v>
      </c>
      <c r="AZ14" s="338">
        <v>119.0745</v>
      </c>
      <c r="BA14" s="338">
        <v>115.7897</v>
      </c>
      <c r="BB14" s="338">
        <v>108.3172</v>
      </c>
      <c r="BC14" s="338">
        <v>114.0308</v>
      </c>
      <c r="BD14" s="338">
        <v>121.5664</v>
      </c>
      <c r="BE14" s="338">
        <v>125.3351</v>
      </c>
      <c r="BF14" s="338">
        <v>123.6931</v>
      </c>
      <c r="BG14" s="338">
        <v>117.1015</v>
      </c>
      <c r="BH14" s="338">
        <v>110.0886</v>
      </c>
      <c r="BI14" s="338">
        <v>116.3044</v>
      </c>
      <c r="BJ14" s="338">
        <v>122.288</v>
      </c>
      <c r="BK14" s="338">
        <v>119.7338</v>
      </c>
      <c r="BL14" s="338">
        <v>121.65900000000001</v>
      </c>
      <c r="BM14" s="338">
        <v>116.4062</v>
      </c>
      <c r="BN14" s="338">
        <v>108.7698</v>
      </c>
      <c r="BO14" s="338">
        <v>114.3689</v>
      </c>
      <c r="BP14" s="338">
        <v>121.8258</v>
      </c>
      <c r="BQ14" s="338">
        <v>126.271</v>
      </c>
      <c r="BR14" s="338">
        <v>124.59229999999999</v>
      </c>
      <c r="BS14" s="338">
        <v>117.9083</v>
      </c>
      <c r="BT14" s="338">
        <v>110.79900000000001</v>
      </c>
      <c r="BU14" s="338">
        <v>117.0553</v>
      </c>
      <c r="BV14" s="338">
        <v>123.0659</v>
      </c>
    </row>
    <row r="15" spans="1:74" ht="11.1" customHeight="1" x14ac:dyDescent="0.2">
      <c r="A15" s="555" t="s">
        <v>382</v>
      </c>
      <c r="B15" s="556" t="s">
        <v>383</v>
      </c>
      <c r="C15" s="275">
        <v>55.637714193999997</v>
      </c>
      <c r="D15" s="275">
        <v>54.434829999999998</v>
      </c>
      <c r="E15" s="275">
        <v>55.235085806000001</v>
      </c>
      <c r="F15" s="275">
        <v>57.641843999999999</v>
      </c>
      <c r="G15" s="275">
        <v>58.024363547999997</v>
      </c>
      <c r="H15" s="275">
        <v>59.469230332999999</v>
      </c>
      <c r="I15" s="275">
        <v>64.154108386999994</v>
      </c>
      <c r="J15" s="275">
        <v>61.981508065</v>
      </c>
      <c r="K15" s="275">
        <v>60.182892332999998</v>
      </c>
      <c r="L15" s="275">
        <v>59.456605484000001</v>
      </c>
      <c r="M15" s="275">
        <v>63.398084666999999</v>
      </c>
      <c r="N15" s="275">
        <v>63.524352903</v>
      </c>
      <c r="O15" s="275">
        <v>57.888681935000001</v>
      </c>
      <c r="P15" s="275">
        <v>58.906966552</v>
      </c>
      <c r="Q15" s="275">
        <v>58.361838386999999</v>
      </c>
      <c r="R15" s="275">
        <v>60.382793667000001</v>
      </c>
      <c r="S15" s="275">
        <v>61.580974515999998</v>
      </c>
      <c r="T15" s="275">
        <v>59.815518666999999</v>
      </c>
      <c r="U15" s="275">
        <v>59.367979677000001</v>
      </c>
      <c r="V15" s="275">
        <v>60.009957419000003</v>
      </c>
      <c r="W15" s="275">
        <v>58.554518000000002</v>
      </c>
      <c r="X15" s="275">
        <v>54.616231612999997</v>
      </c>
      <c r="Y15" s="275">
        <v>63.041595332999997</v>
      </c>
      <c r="Z15" s="275">
        <v>62.725529354999999</v>
      </c>
      <c r="AA15" s="275">
        <v>62.829602258000001</v>
      </c>
      <c r="AB15" s="275">
        <v>60.487057143000001</v>
      </c>
      <c r="AC15" s="275">
        <v>59.790340968000002</v>
      </c>
      <c r="AD15" s="275">
        <v>58.491304667000001</v>
      </c>
      <c r="AE15" s="275">
        <v>59.965046774000001</v>
      </c>
      <c r="AF15" s="275">
        <v>59.847770333</v>
      </c>
      <c r="AG15" s="275">
        <v>58.476265806000001</v>
      </c>
      <c r="AH15" s="275">
        <v>58.313540967999998</v>
      </c>
      <c r="AI15" s="275">
        <v>56.537999667000001</v>
      </c>
      <c r="AJ15" s="275">
        <v>55.400716451999998</v>
      </c>
      <c r="AK15" s="275">
        <v>59.819478666999998</v>
      </c>
      <c r="AL15" s="275">
        <v>60.558308709999999</v>
      </c>
      <c r="AM15" s="275">
        <v>59.803606451999997</v>
      </c>
      <c r="AN15" s="275">
        <v>62.881285714000001</v>
      </c>
      <c r="AO15" s="275">
        <v>60.318883870999997</v>
      </c>
      <c r="AP15" s="275">
        <v>58.881010332999999</v>
      </c>
      <c r="AQ15" s="275">
        <v>56.259538710000001</v>
      </c>
      <c r="AR15" s="275">
        <v>59.563185666999999</v>
      </c>
      <c r="AS15" s="275">
        <v>57.990358710000002</v>
      </c>
      <c r="AT15" s="275">
        <v>57.983717742000003</v>
      </c>
      <c r="AU15" s="275">
        <v>54.493046700000001</v>
      </c>
      <c r="AV15" s="275">
        <v>56.963186419000003</v>
      </c>
      <c r="AW15" s="275">
        <v>60.524290000000001</v>
      </c>
      <c r="AX15" s="275">
        <v>61.130299999999998</v>
      </c>
      <c r="AY15" s="338">
        <v>57.634929999999997</v>
      </c>
      <c r="AZ15" s="338">
        <v>57.929659999999998</v>
      </c>
      <c r="BA15" s="338">
        <v>57.80838</v>
      </c>
      <c r="BB15" s="338">
        <v>57.691510000000001</v>
      </c>
      <c r="BC15" s="338">
        <v>57.863199999999999</v>
      </c>
      <c r="BD15" s="338">
        <v>58.825049999999997</v>
      </c>
      <c r="BE15" s="338">
        <v>59.233139999999999</v>
      </c>
      <c r="BF15" s="338">
        <v>59.169989999999999</v>
      </c>
      <c r="BG15" s="338">
        <v>57.294960000000003</v>
      </c>
      <c r="BH15" s="338">
        <v>56.15372</v>
      </c>
      <c r="BI15" s="338">
        <v>60.27863</v>
      </c>
      <c r="BJ15" s="338">
        <v>61.162590000000002</v>
      </c>
      <c r="BK15" s="338">
        <v>57.659779999999998</v>
      </c>
      <c r="BL15" s="338">
        <v>58.079140000000002</v>
      </c>
      <c r="BM15" s="338">
        <v>57.875799999999998</v>
      </c>
      <c r="BN15" s="338">
        <v>57.928930000000001</v>
      </c>
      <c r="BO15" s="338">
        <v>58.073180000000001</v>
      </c>
      <c r="BP15" s="338">
        <v>59.118450000000003</v>
      </c>
      <c r="BQ15" s="338">
        <v>59.583350000000003</v>
      </c>
      <c r="BR15" s="338">
        <v>59.525869999999998</v>
      </c>
      <c r="BS15" s="338">
        <v>57.643839999999997</v>
      </c>
      <c r="BT15" s="338">
        <v>56.363950000000003</v>
      </c>
      <c r="BU15" s="338">
        <v>60.674320000000002</v>
      </c>
      <c r="BV15" s="338">
        <v>62.729239999999997</v>
      </c>
    </row>
    <row r="16" spans="1:74" ht="11.1" customHeight="1" x14ac:dyDescent="0.2">
      <c r="A16" s="555" t="s">
        <v>384</v>
      </c>
      <c r="B16" s="556" t="s">
        <v>94</v>
      </c>
      <c r="C16" s="275">
        <v>43.932736452</v>
      </c>
      <c r="D16" s="275">
        <v>45.003540000000001</v>
      </c>
      <c r="E16" s="275">
        <v>44.967559354999999</v>
      </c>
      <c r="F16" s="275">
        <v>42.414259999999999</v>
      </c>
      <c r="G16" s="275">
        <v>44.843578065000003</v>
      </c>
      <c r="H16" s="275">
        <v>43.386921332999997</v>
      </c>
      <c r="I16" s="275">
        <v>43.765389999999996</v>
      </c>
      <c r="J16" s="275">
        <v>43.359441935</v>
      </c>
      <c r="K16" s="275">
        <v>40.095380667000001</v>
      </c>
      <c r="L16" s="275">
        <v>42.678458065000001</v>
      </c>
      <c r="M16" s="275">
        <v>44.454274333000001</v>
      </c>
      <c r="N16" s="275">
        <v>44.418981934999998</v>
      </c>
      <c r="O16" s="275">
        <v>42.967937419000002</v>
      </c>
      <c r="P16" s="275">
        <v>42.875302413999997</v>
      </c>
      <c r="Q16" s="275">
        <v>42.424471935</v>
      </c>
      <c r="R16" s="275">
        <v>40.298993666999998</v>
      </c>
      <c r="S16" s="275">
        <v>43.285173870999998</v>
      </c>
      <c r="T16" s="275">
        <v>41.713087332999997</v>
      </c>
      <c r="U16" s="275">
        <v>42.297266452000002</v>
      </c>
      <c r="V16" s="275">
        <v>42.718181289999997</v>
      </c>
      <c r="W16" s="275">
        <v>44.222527333000002</v>
      </c>
      <c r="X16" s="275">
        <v>43.650560968000001</v>
      </c>
      <c r="Y16" s="275">
        <v>45.461655667000002</v>
      </c>
      <c r="Z16" s="275">
        <v>46.899470968000003</v>
      </c>
      <c r="AA16" s="275">
        <v>44.599987419000001</v>
      </c>
      <c r="AB16" s="275">
        <v>44.245685356999999</v>
      </c>
      <c r="AC16" s="275">
        <v>44.661697742000001</v>
      </c>
      <c r="AD16" s="275">
        <v>44.559727000000002</v>
      </c>
      <c r="AE16" s="275">
        <v>41.401838386999998</v>
      </c>
      <c r="AF16" s="275">
        <v>40.464573000000001</v>
      </c>
      <c r="AG16" s="275">
        <v>43.722583548000003</v>
      </c>
      <c r="AH16" s="275">
        <v>43.388112903</v>
      </c>
      <c r="AI16" s="275">
        <v>43.232041332999998</v>
      </c>
      <c r="AJ16" s="275">
        <v>39.645459676999998</v>
      </c>
      <c r="AK16" s="275">
        <v>42.975232667</v>
      </c>
      <c r="AL16" s="275">
        <v>50.675089677000003</v>
      </c>
      <c r="AM16" s="275">
        <v>45.664889355</v>
      </c>
      <c r="AN16" s="275">
        <v>47.607295714000003</v>
      </c>
      <c r="AO16" s="275">
        <v>45.615570323</v>
      </c>
      <c r="AP16" s="275">
        <v>41.819814000000001</v>
      </c>
      <c r="AQ16" s="275">
        <v>46.386605160999999</v>
      </c>
      <c r="AR16" s="275">
        <v>45.652711332999999</v>
      </c>
      <c r="AS16" s="275">
        <v>46.314695161000003</v>
      </c>
      <c r="AT16" s="275">
        <v>46.088248387</v>
      </c>
      <c r="AU16" s="275">
        <v>46.265818699999997</v>
      </c>
      <c r="AV16" s="275">
        <v>43.599781710000002</v>
      </c>
      <c r="AW16" s="275">
        <v>45.722320000000003</v>
      </c>
      <c r="AX16" s="275">
        <v>45.839289999999998</v>
      </c>
      <c r="AY16" s="338">
        <v>45.461770000000001</v>
      </c>
      <c r="AZ16" s="338">
        <v>45.335180000000001</v>
      </c>
      <c r="BA16" s="338">
        <v>45.623170000000002</v>
      </c>
      <c r="BB16" s="338">
        <v>44.651490000000003</v>
      </c>
      <c r="BC16" s="338">
        <v>45.114559999999997</v>
      </c>
      <c r="BD16" s="338">
        <v>44.62473</v>
      </c>
      <c r="BE16" s="338">
        <v>44.603729999999999</v>
      </c>
      <c r="BF16" s="338">
        <v>44.624160000000003</v>
      </c>
      <c r="BG16" s="338">
        <v>45.222720000000002</v>
      </c>
      <c r="BH16" s="338">
        <v>44.293590000000002</v>
      </c>
      <c r="BI16" s="338">
        <v>46.271459999999998</v>
      </c>
      <c r="BJ16" s="338">
        <v>46.885480000000001</v>
      </c>
      <c r="BK16" s="338">
        <v>46.282989999999998</v>
      </c>
      <c r="BL16" s="338">
        <v>46.094630000000002</v>
      </c>
      <c r="BM16" s="338">
        <v>46.342379999999999</v>
      </c>
      <c r="BN16" s="338">
        <v>45.325710000000001</v>
      </c>
      <c r="BO16" s="338">
        <v>45.771239999999999</v>
      </c>
      <c r="BP16" s="338">
        <v>45.257669999999997</v>
      </c>
      <c r="BQ16" s="338">
        <v>45.223730000000003</v>
      </c>
      <c r="BR16" s="338">
        <v>45.235149999999997</v>
      </c>
      <c r="BS16" s="338">
        <v>47.359650000000002</v>
      </c>
      <c r="BT16" s="338">
        <v>46.381860000000003</v>
      </c>
      <c r="BU16" s="338">
        <v>48.448590000000003</v>
      </c>
      <c r="BV16" s="338">
        <v>48.886719999999997</v>
      </c>
    </row>
    <row r="17" spans="1:74" ht="11.1" customHeight="1" x14ac:dyDescent="0.2">
      <c r="A17" s="555" t="s">
        <v>385</v>
      </c>
      <c r="B17" s="556" t="s">
        <v>95</v>
      </c>
      <c r="C17" s="275">
        <v>37.269366128999998</v>
      </c>
      <c r="D17" s="275">
        <v>52.984055714</v>
      </c>
      <c r="E17" s="275">
        <v>66.846992258</v>
      </c>
      <c r="F17" s="275">
        <v>79.303926000000004</v>
      </c>
      <c r="G17" s="275">
        <v>80.778986774000003</v>
      </c>
      <c r="H17" s="275">
        <v>85.253262667000001</v>
      </c>
      <c r="I17" s="275">
        <v>84.743976451999998</v>
      </c>
      <c r="J17" s="275">
        <v>86.695254839</v>
      </c>
      <c r="K17" s="275">
        <v>73.904126000000005</v>
      </c>
      <c r="L17" s="275">
        <v>61.599337419000001</v>
      </c>
      <c r="M17" s="275">
        <v>57.655366333000003</v>
      </c>
      <c r="N17" s="275">
        <v>50.641763548</v>
      </c>
      <c r="O17" s="275">
        <v>47.929078386999997</v>
      </c>
      <c r="P17" s="275">
        <v>77.295278276000005</v>
      </c>
      <c r="Q17" s="275">
        <v>84.433933225999994</v>
      </c>
      <c r="R17" s="275">
        <v>95.989384000000001</v>
      </c>
      <c r="S17" s="275">
        <v>110.48977742</v>
      </c>
      <c r="T17" s="275">
        <v>115.78324967</v>
      </c>
      <c r="U17" s="275">
        <v>127.25137226</v>
      </c>
      <c r="V17" s="275">
        <v>128.03825548</v>
      </c>
      <c r="W17" s="275">
        <v>121.16896167</v>
      </c>
      <c r="X17" s="275">
        <v>102.9427029</v>
      </c>
      <c r="Y17" s="275">
        <v>92.238138000000006</v>
      </c>
      <c r="Z17" s="275">
        <v>78.178164515999995</v>
      </c>
      <c r="AA17" s="275">
        <v>65.490149677000005</v>
      </c>
      <c r="AB17" s="275">
        <v>91.248283213999997</v>
      </c>
      <c r="AC17" s="275">
        <v>136.94994387</v>
      </c>
      <c r="AD17" s="275">
        <v>156.52119167000001</v>
      </c>
      <c r="AE17" s="275">
        <v>182.66952032</v>
      </c>
      <c r="AF17" s="275">
        <v>205.84089967</v>
      </c>
      <c r="AG17" s="275">
        <v>185.58715387000001</v>
      </c>
      <c r="AH17" s="275">
        <v>175.29138548</v>
      </c>
      <c r="AI17" s="275">
        <v>170.50284567</v>
      </c>
      <c r="AJ17" s="275">
        <v>155.52788226000001</v>
      </c>
      <c r="AK17" s="275">
        <v>113.63628867</v>
      </c>
      <c r="AL17" s="275">
        <v>109.32851257999999</v>
      </c>
      <c r="AM17" s="275">
        <v>110.10126935</v>
      </c>
      <c r="AN17" s="275">
        <v>147.13271356999999</v>
      </c>
      <c r="AO17" s="275">
        <v>168.08249226000001</v>
      </c>
      <c r="AP17" s="275">
        <v>208.57358167000001</v>
      </c>
      <c r="AQ17" s="275">
        <v>228.34982903</v>
      </c>
      <c r="AR17" s="275">
        <v>260.364351</v>
      </c>
      <c r="AS17" s="275">
        <v>223.95475289999999</v>
      </c>
      <c r="AT17" s="275">
        <v>225.21535129</v>
      </c>
      <c r="AU17" s="275">
        <v>215.70907147</v>
      </c>
      <c r="AV17" s="275">
        <v>168.55371842</v>
      </c>
      <c r="AW17" s="275">
        <v>138.7807</v>
      </c>
      <c r="AX17" s="275">
        <v>122.26090000000001</v>
      </c>
      <c r="AY17" s="338">
        <v>115.88849999999999</v>
      </c>
      <c r="AZ17" s="338">
        <v>157.28270000000001</v>
      </c>
      <c r="BA17" s="338">
        <v>198.4494</v>
      </c>
      <c r="BB17" s="338">
        <v>220.95760000000001</v>
      </c>
      <c r="BC17" s="338">
        <v>245.91540000000001</v>
      </c>
      <c r="BD17" s="338">
        <v>269.54719999999998</v>
      </c>
      <c r="BE17" s="338">
        <v>245.34889999999999</v>
      </c>
      <c r="BF17" s="338">
        <v>248.42570000000001</v>
      </c>
      <c r="BG17" s="338">
        <v>234.3152</v>
      </c>
      <c r="BH17" s="338">
        <v>207.82509999999999</v>
      </c>
      <c r="BI17" s="338">
        <v>161.1884</v>
      </c>
      <c r="BJ17" s="338">
        <v>141.4624</v>
      </c>
      <c r="BK17" s="338">
        <v>133.35149999999999</v>
      </c>
      <c r="BL17" s="338">
        <v>179.1498</v>
      </c>
      <c r="BM17" s="338">
        <v>225.75649999999999</v>
      </c>
      <c r="BN17" s="338">
        <v>251.91800000000001</v>
      </c>
      <c r="BO17" s="338">
        <v>280.41879999999998</v>
      </c>
      <c r="BP17" s="338">
        <v>321.47480000000002</v>
      </c>
      <c r="BQ17" s="338">
        <v>294.71289999999999</v>
      </c>
      <c r="BR17" s="338">
        <v>298.06479999999999</v>
      </c>
      <c r="BS17" s="338">
        <v>278.93599999999998</v>
      </c>
      <c r="BT17" s="338">
        <v>250.62020000000001</v>
      </c>
      <c r="BU17" s="338">
        <v>192.77459999999999</v>
      </c>
      <c r="BV17" s="338">
        <v>164.4325</v>
      </c>
    </row>
    <row r="18" spans="1:74" ht="11.1" customHeight="1" x14ac:dyDescent="0.2">
      <c r="A18" s="555" t="s">
        <v>377</v>
      </c>
      <c r="B18" s="556" t="s">
        <v>439</v>
      </c>
      <c r="C18" s="275">
        <v>-17.775806452000001</v>
      </c>
      <c r="D18" s="275">
        <v>-16.287857143</v>
      </c>
      <c r="E18" s="275">
        <v>-13.203387097</v>
      </c>
      <c r="F18" s="275">
        <v>-7.1470333332999996</v>
      </c>
      <c r="G18" s="275">
        <v>-11.942225806</v>
      </c>
      <c r="H18" s="275">
        <v>-13.260366667</v>
      </c>
      <c r="I18" s="275">
        <v>-16.56183871</v>
      </c>
      <c r="J18" s="275">
        <v>-20.189612903</v>
      </c>
      <c r="K18" s="275">
        <v>-18.134733333</v>
      </c>
      <c r="L18" s="275">
        <v>-14.300870968</v>
      </c>
      <c r="M18" s="275">
        <v>-9.5091999999999999</v>
      </c>
      <c r="N18" s="275">
        <v>-9.0549032258000004</v>
      </c>
      <c r="O18" s="275">
        <v>-10.056709677000001</v>
      </c>
      <c r="P18" s="275">
        <v>-13.74337931</v>
      </c>
      <c r="Q18" s="275">
        <v>-12.389258065</v>
      </c>
      <c r="R18" s="275">
        <v>-15.0626</v>
      </c>
      <c r="S18" s="275">
        <v>-10.345709677</v>
      </c>
      <c r="T18" s="275">
        <v>-16.576766667000001</v>
      </c>
      <c r="U18" s="275">
        <v>-25.286903226</v>
      </c>
      <c r="V18" s="275">
        <v>-29.098967741999999</v>
      </c>
      <c r="W18" s="275">
        <v>-23.844999999999999</v>
      </c>
      <c r="X18" s="275">
        <v>-18.089354838999999</v>
      </c>
      <c r="Y18" s="275">
        <v>-20.229833332999998</v>
      </c>
      <c r="Z18" s="275">
        <v>-24.286096774000001</v>
      </c>
      <c r="AA18" s="275">
        <v>-14.044064516000001</v>
      </c>
      <c r="AB18" s="275">
        <v>-18.139678571000001</v>
      </c>
      <c r="AC18" s="275">
        <v>-16.807580645000002</v>
      </c>
      <c r="AD18" s="275">
        <v>-14.6243</v>
      </c>
      <c r="AE18" s="275">
        <v>-13.650580645</v>
      </c>
      <c r="AF18" s="275">
        <v>-18.917200000000001</v>
      </c>
      <c r="AG18" s="275">
        <v>-24.499806452000001</v>
      </c>
      <c r="AH18" s="275">
        <v>-20.588193548</v>
      </c>
      <c r="AI18" s="275">
        <v>-20.2027</v>
      </c>
      <c r="AJ18" s="275">
        <v>-14.934903225999999</v>
      </c>
      <c r="AK18" s="275">
        <v>-15.9369</v>
      </c>
      <c r="AL18" s="275">
        <v>-21.158870967999999</v>
      </c>
      <c r="AM18" s="275">
        <v>-17.655838710000001</v>
      </c>
      <c r="AN18" s="275">
        <v>-11.255142856999999</v>
      </c>
      <c r="AO18" s="275">
        <v>-15.805225805999999</v>
      </c>
      <c r="AP18" s="275">
        <v>-12.563266667000001</v>
      </c>
      <c r="AQ18" s="275">
        <v>-12.583322580999999</v>
      </c>
      <c r="AR18" s="275">
        <v>-14.444133333</v>
      </c>
      <c r="AS18" s="275">
        <v>-20.789322581</v>
      </c>
      <c r="AT18" s="275">
        <v>-24.104354838999999</v>
      </c>
      <c r="AU18" s="275">
        <v>-20.103766666999999</v>
      </c>
      <c r="AV18" s="275">
        <v>-15.877483871000001</v>
      </c>
      <c r="AW18" s="275">
        <v>-14.078620000000001</v>
      </c>
      <c r="AX18" s="275">
        <v>-15.32132</v>
      </c>
      <c r="AY18" s="338">
        <v>-14.539859999999999</v>
      </c>
      <c r="AZ18" s="338">
        <v>-13.60934</v>
      </c>
      <c r="BA18" s="338">
        <v>-11.722250000000001</v>
      </c>
      <c r="BB18" s="338">
        <v>-11.13429</v>
      </c>
      <c r="BC18" s="338">
        <v>-11.691879999999999</v>
      </c>
      <c r="BD18" s="338">
        <v>-14.051500000000001</v>
      </c>
      <c r="BE18" s="338">
        <v>-17.318090000000002</v>
      </c>
      <c r="BF18" s="338">
        <v>-19.38082</v>
      </c>
      <c r="BG18" s="338">
        <v>-16.24474</v>
      </c>
      <c r="BH18" s="338">
        <v>-13.973140000000001</v>
      </c>
      <c r="BI18" s="338">
        <v>-13.92679</v>
      </c>
      <c r="BJ18" s="338">
        <v>-15.37561</v>
      </c>
      <c r="BK18" s="338">
        <v>-14.57817</v>
      </c>
      <c r="BL18" s="338">
        <v>-13.67418</v>
      </c>
      <c r="BM18" s="338">
        <v>-12.100440000000001</v>
      </c>
      <c r="BN18" s="338">
        <v>-10.90757</v>
      </c>
      <c r="BO18" s="338">
        <v>-11.572480000000001</v>
      </c>
      <c r="BP18" s="338">
        <v>-14.06523</v>
      </c>
      <c r="BQ18" s="338">
        <v>-17.600729999999999</v>
      </c>
      <c r="BR18" s="338">
        <v>-19.575379999999999</v>
      </c>
      <c r="BS18" s="338">
        <v>-16.327850000000002</v>
      </c>
      <c r="BT18" s="338">
        <v>-14.04097</v>
      </c>
      <c r="BU18" s="338">
        <v>-13.81864</v>
      </c>
      <c r="BV18" s="338">
        <v>-15.35463</v>
      </c>
    </row>
    <row r="19" spans="1:74" ht="11.1" customHeight="1" x14ac:dyDescent="0.2">
      <c r="A19" s="555" t="s">
        <v>386</v>
      </c>
      <c r="B19" s="558" t="s">
        <v>387</v>
      </c>
      <c r="C19" s="275">
        <v>36.115683226000002</v>
      </c>
      <c r="D19" s="275">
        <v>35.182960713999996</v>
      </c>
      <c r="E19" s="275">
        <v>33.897924838999998</v>
      </c>
      <c r="F19" s="275">
        <v>36.525607333000004</v>
      </c>
      <c r="G19" s="275">
        <v>38.212715160999998</v>
      </c>
      <c r="H19" s="275">
        <v>39.571400333</v>
      </c>
      <c r="I19" s="275">
        <v>41.703308710000002</v>
      </c>
      <c r="J19" s="275">
        <v>41.947852902999998</v>
      </c>
      <c r="K19" s="275">
        <v>39.394487667</v>
      </c>
      <c r="L19" s="275">
        <v>38.853189677000003</v>
      </c>
      <c r="M19" s="275">
        <v>39.900061000000001</v>
      </c>
      <c r="N19" s="275">
        <v>39.622039676999997</v>
      </c>
      <c r="O19" s="275">
        <v>37.195283871000001</v>
      </c>
      <c r="P19" s="275">
        <v>35.899506207000002</v>
      </c>
      <c r="Q19" s="275">
        <v>35.159114193999997</v>
      </c>
      <c r="R19" s="275">
        <v>36.974993667</v>
      </c>
      <c r="S19" s="275">
        <v>38.550483225999997</v>
      </c>
      <c r="T19" s="275">
        <v>39.344165332999999</v>
      </c>
      <c r="U19" s="275">
        <v>39.515790000000003</v>
      </c>
      <c r="V19" s="275">
        <v>40.252013226000003</v>
      </c>
      <c r="W19" s="275">
        <v>38.920236666999998</v>
      </c>
      <c r="X19" s="275">
        <v>35.748875806000001</v>
      </c>
      <c r="Y19" s="275">
        <v>36.594092000000003</v>
      </c>
      <c r="Z19" s="275">
        <v>36.744293226000003</v>
      </c>
      <c r="AA19" s="275">
        <v>35.271730323</v>
      </c>
      <c r="AB19" s="275">
        <v>35.531627856999997</v>
      </c>
      <c r="AC19" s="275">
        <v>34.263639032</v>
      </c>
      <c r="AD19" s="275">
        <v>34.980572000000002</v>
      </c>
      <c r="AE19" s="275">
        <v>34.921565483999998</v>
      </c>
      <c r="AF19" s="275">
        <v>36.623571333000001</v>
      </c>
      <c r="AG19" s="275">
        <v>39.049835483999999</v>
      </c>
      <c r="AH19" s="275">
        <v>39.340026451999996</v>
      </c>
      <c r="AI19" s="275">
        <v>34.443213667000002</v>
      </c>
      <c r="AJ19" s="275">
        <v>33.115177742</v>
      </c>
      <c r="AK19" s="275">
        <v>35.903343999999997</v>
      </c>
      <c r="AL19" s="275">
        <v>36.961150000000004</v>
      </c>
      <c r="AM19" s="275">
        <v>35.973754516</v>
      </c>
      <c r="AN19" s="275">
        <v>35.764011785999998</v>
      </c>
      <c r="AO19" s="275">
        <v>35.924513548</v>
      </c>
      <c r="AP19" s="275">
        <v>34.617413333000002</v>
      </c>
      <c r="AQ19" s="275">
        <v>34.672389355</v>
      </c>
      <c r="AR19" s="275">
        <v>37.032663333000002</v>
      </c>
      <c r="AS19" s="275">
        <v>36.024392257999999</v>
      </c>
      <c r="AT19" s="275">
        <v>32.489636128999997</v>
      </c>
      <c r="AU19" s="275">
        <v>26.702951667000001</v>
      </c>
      <c r="AV19" s="275">
        <v>35.238945516000001</v>
      </c>
      <c r="AW19" s="275">
        <v>38.15014</v>
      </c>
      <c r="AX19" s="275">
        <v>37.739460000000001</v>
      </c>
      <c r="AY19" s="338">
        <v>36.007199999999997</v>
      </c>
      <c r="AZ19" s="338">
        <v>34.169629999999998</v>
      </c>
      <c r="BA19" s="338">
        <v>35.753509999999999</v>
      </c>
      <c r="BB19" s="338">
        <v>34.560409999999997</v>
      </c>
      <c r="BC19" s="338">
        <v>36.045189999999998</v>
      </c>
      <c r="BD19" s="338">
        <v>36.922530000000002</v>
      </c>
      <c r="BE19" s="338">
        <v>35.91478</v>
      </c>
      <c r="BF19" s="338">
        <v>37.632260000000002</v>
      </c>
      <c r="BG19" s="338">
        <v>34.112220000000001</v>
      </c>
      <c r="BH19" s="338">
        <v>35.208489999999998</v>
      </c>
      <c r="BI19" s="338">
        <v>37.466859999999997</v>
      </c>
      <c r="BJ19" s="338">
        <v>37.703360000000004</v>
      </c>
      <c r="BK19" s="338">
        <v>35.637729999999998</v>
      </c>
      <c r="BL19" s="338">
        <v>33.816600000000001</v>
      </c>
      <c r="BM19" s="338">
        <v>35.438369999999999</v>
      </c>
      <c r="BN19" s="338">
        <v>34.304310000000001</v>
      </c>
      <c r="BO19" s="338">
        <v>35.794350000000001</v>
      </c>
      <c r="BP19" s="338">
        <v>36.679639999999999</v>
      </c>
      <c r="BQ19" s="338">
        <v>35.70767</v>
      </c>
      <c r="BR19" s="338">
        <v>37.442239999999998</v>
      </c>
      <c r="BS19" s="338">
        <v>33.955460000000002</v>
      </c>
      <c r="BT19" s="338">
        <v>35.053460000000001</v>
      </c>
      <c r="BU19" s="338">
        <v>37.279690000000002</v>
      </c>
      <c r="BV19" s="338">
        <v>37.517449999999997</v>
      </c>
    </row>
    <row r="20" spans="1:74" ht="11.1" customHeight="1" x14ac:dyDescent="0.2">
      <c r="A20" s="555" t="s">
        <v>388</v>
      </c>
      <c r="B20" s="556" t="s">
        <v>389</v>
      </c>
      <c r="C20" s="275">
        <v>11627.585870999999</v>
      </c>
      <c r="D20" s="275">
        <v>11945.555041</v>
      </c>
      <c r="E20" s="275">
        <v>10457.802857000001</v>
      </c>
      <c r="F20" s="275">
        <v>9804.4445830000004</v>
      </c>
      <c r="G20" s="275">
        <v>10389.900227</v>
      </c>
      <c r="H20" s="275">
        <v>12080.306553</v>
      </c>
      <c r="I20" s="275">
        <v>12916.737018</v>
      </c>
      <c r="J20" s="275">
        <v>12648.909605999999</v>
      </c>
      <c r="K20" s="275">
        <v>11670.721434999999</v>
      </c>
      <c r="L20" s="275">
        <v>10068.118539999999</v>
      </c>
      <c r="M20" s="275">
        <v>10021.775414</v>
      </c>
      <c r="N20" s="275">
        <v>10465.394145</v>
      </c>
      <c r="O20" s="275">
        <v>11378.034221</v>
      </c>
      <c r="P20" s="275">
        <v>10816.737773999999</v>
      </c>
      <c r="Q20" s="275">
        <v>9819.0185774000001</v>
      </c>
      <c r="R20" s="275">
        <v>9763.1181737000006</v>
      </c>
      <c r="S20" s="275">
        <v>10218.853282</v>
      </c>
      <c r="T20" s="275">
        <v>12259.373023</v>
      </c>
      <c r="U20" s="275">
        <v>13286.67539</v>
      </c>
      <c r="V20" s="275">
        <v>13216.155049999999</v>
      </c>
      <c r="W20" s="275">
        <v>11716.148757999999</v>
      </c>
      <c r="X20" s="275">
        <v>10095.005122</v>
      </c>
      <c r="Y20" s="275">
        <v>9902.0588850000004</v>
      </c>
      <c r="Z20" s="275">
        <v>11140.082952000001</v>
      </c>
      <c r="AA20" s="275">
        <v>11070.637719</v>
      </c>
      <c r="AB20" s="275">
        <v>10344.727698999999</v>
      </c>
      <c r="AC20" s="275">
        <v>10255.968138</v>
      </c>
      <c r="AD20" s="275">
        <v>9810.8260862999996</v>
      </c>
      <c r="AE20" s="275">
        <v>10403.790797</v>
      </c>
      <c r="AF20" s="275">
        <v>11930.543475</v>
      </c>
      <c r="AG20" s="275">
        <v>13044.723663000001</v>
      </c>
      <c r="AH20" s="275">
        <v>12398.137973999999</v>
      </c>
      <c r="AI20" s="275">
        <v>11195.365572999999</v>
      </c>
      <c r="AJ20" s="275">
        <v>10334.715295</v>
      </c>
      <c r="AK20" s="275">
        <v>10343.83966</v>
      </c>
      <c r="AL20" s="275">
        <v>11401.663743999999</v>
      </c>
      <c r="AM20" s="275">
        <v>12077.363668</v>
      </c>
      <c r="AN20" s="275">
        <v>10933.639929000001</v>
      </c>
      <c r="AO20" s="275">
        <v>10355.322306</v>
      </c>
      <c r="AP20" s="275">
        <v>10059.702246999999</v>
      </c>
      <c r="AQ20" s="275">
        <v>10957.125615000001</v>
      </c>
      <c r="AR20" s="275">
        <v>12412.868558</v>
      </c>
      <c r="AS20" s="275">
        <v>13302.669425</v>
      </c>
      <c r="AT20" s="275">
        <v>13241.440395</v>
      </c>
      <c r="AU20" s="275">
        <v>11891.269012000001</v>
      </c>
      <c r="AV20" s="275">
        <v>10498.273032999999</v>
      </c>
      <c r="AW20" s="275">
        <v>10758.12</v>
      </c>
      <c r="AX20" s="275">
        <v>11102.42</v>
      </c>
      <c r="AY20" s="338">
        <v>11860.11</v>
      </c>
      <c r="AZ20" s="338">
        <v>11090.09</v>
      </c>
      <c r="BA20" s="338">
        <v>10360.94</v>
      </c>
      <c r="BB20" s="338">
        <v>9789.6640000000007</v>
      </c>
      <c r="BC20" s="338">
        <v>10550.1</v>
      </c>
      <c r="BD20" s="338">
        <v>12033.34</v>
      </c>
      <c r="BE20" s="338">
        <v>13076.11</v>
      </c>
      <c r="BF20" s="338">
        <v>13034.63</v>
      </c>
      <c r="BG20" s="338">
        <v>11193.46</v>
      </c>
      <c r="BH20" s="338">
        <v>10397.18</v>
      </c>
      <c r="BI20" s="338">
        <v>10423.81</v>
      </c>
      <c r="BJ20" s="338">
        <v>11214.64</v>
      </c>
      <c r="BK20" s="338">
        <v>11865.67</v>
      </c>
      <c r="BL20" s="338">
        <v>11105.18</v>
      </c>
      <c r="BM20" s="338">
        <v>10397.450000000001</v>
      </c>
      <c r="BN20" s="338">
        <v>9828.84</v>
      </c>
      <c r="BO20" s="338">
        <v>10596.77</v>
      </c>
      <c r="BP20" s="338">
        <v>12087.93</v>
      </c>
      <c r="BQ20" s="338">
        <v>13130.62</v>
      </c>
      <c r="BR20" s="338">
        <v>13081.84</v>
      </c>
      <c r="BS20" s="338">
        <v>11227.47</v>
      </c>
      <c r="BT20" s="338">
        <v>10419.9</v>
      </c>
      <c r="BU20" s="338">
        <v>10438.120000000001</v>
      </c>
      <c r="BV20" s="338">
        <v>11233.65</v>
      </c>
    </row>
    <row r="21" spans="1:74" ht="11.1" customHeight="1" x14ac:dyDescent="0.2">
      <c r="A21" s="549"/>
      <c r="B21" s="131" t="s">
        <v>390</v>
      </c>
      <c r="C21" s="251"/>
      <c r="D21" s="251"/>
      <c r="E21" s="251"/>
      <c r="F21" s="251"/>
      <c r="G21" s="251"/>
      <c r="H21" s="251"/>
      <c r="I21" s="251"/>
      <c r="J21" s="251"/>
      <c r="K21" s="251"/>
      <c r="L21" s="251"/>
      <c r="M21" s="251"/>
      <c r="N21" s="251"/>
      <c r="O21" s="251"/>
      <c r="P21" s="251"/>
      <c r="Q21" s="251"/>
      <c r="R21" s="251"/>
      <c r="S21" s="251"/>
      <c r="T21" s="251"/>
      <c r="U21" s="251"/>
      <c r="V21" s="251"/>
      <c r="W21" s="251"/>
      <c r="X21" s="251"/>
      <c r="Y21" s="251"/>
      <c r="Z21" s="251"/>
      <c r="AA21" s="251"/>
      <c r="AB21" s="251"/>
      <c r="AC21" s="251"/>
      <c r="AD21" s="251"/>
      <c r="AE21" s="251"/>
      <c r="AF21" s="251"/>
      <c r="AG21" s="251"/>
      <c r="AH21" s="251"/>
      <c r="AI21" s="251"/>
      <c r="AJ21" s="251"/>
      <c r="AK21" s="251"/>
      <c r="AL21" s="251"/>
      <c r="AM21" s="251"/>
      <c r="AN21" s="251"/>
      <c r="AO21" s="251"/>
      <c r="AP21" s="251"/>
      <c r="AQ21" s="251"/>
      <c r="AR21" s="251"/>
      <c r="AS21" s="251"/>
      <c r="AT21" s="251"/>
      <c r="AU21" s="251"/>
      <c r="AV21" s="251"/>
      <c r="AW21" s="251"/>
      <c r="AX21" s="251"/>
      <c r="AY21" s="364"/>
      <c r="AZ21" s="364"/>
      <c r="BA21" s="364"/>
      <c r="BB21" s="364"/>
      <c r="BC21" s="364"/>
      <c r="BD21" s="364"/>
      <c r="BE21" s="364"/>
      <c r="BF21" s="364"/>
      <c r="BG21" s="364"/>
      <c r="BH21" s="364"/>
      <c r="BI21" s="364"/>
      <c r="BJ21" s="364"/>
      <c r="BK21" s="364"/>
      <c r="BL21" s="364"/>
      <c r="BM21" s="364"/>
      <c r="BN21" s="364"/>
      <c r="BO21" s="364"/>
      <c r="BP21" s="364"/>
      <c r="BQ21" s="364"/>
      <c r="BR21" s="364"/>
      <c r="BS21" s="364"/>
      <c r="BT21" s="364"/>
      <c r="BU21" s="364"/>
      <c r="BV21" s="364"/>
    </row>
    <row r="22" spans="1:74" ht="11.1" customHeight="1" x14ac:dyDescent="0.2">
      <c r="A22" s="555" t="s">
        <v>391</v>
      </c>
      <c r="B22" s="556" t="s">
        <v>90</v>
      </c>
      <c r="C22" s="275">
        <v>301.47949548000003</v>
      </c>
      <c r="D22" s="275">
        <v>335.40133929000001</v>
      </c>
      <c r="E22" s="275">
        <v>238.50713451999999</v>
      </c>
      <c r="F22" s="275">
        <v>149.24730532999999</v>
      </c>
      <c r="G22" s="275">
        <v>185.37340387</v>
      </c>
      <c r="H22" s="275">
        <v>182.18187767000001</v>
      </c>
      <c r="I22" s="275">
        <v>192.36114355000001</v>
      </c>
      <c r="J22" s="275">
        <v>208.84314548</v>
      </c>
      <c r="K22" s="275">
        <v>194.36913533000001</v>
      </c>
      <c r="L22" s="275">
        <v>123.92572516</v>
      </c>
      <c r="M22" s="275">
        <v>154.399856</v>
      </c>
      <c r="N22" s="275">
        <v>132.11985741999999</v>
      </c>
      <c r="O22" s="275">
        <v>218.62229354999999</v>
      </c>
      <c r="P22" s="275">
        <v>185.06204621000001</v>
      </c>
      <c r="Q22" s="275">
        <v>84.822597419000004</v>
      </c>
      <c r="R22" s="275">
        <v>123.96186833</v>
      </c>
      <c r="S22" s="275">
        <v>133.23418710000001</v>
      </c>
      <c r="T22" s="275">
        <v>167.05662867000001</v>
      </c>
      <c r="U22" s="275">
        <v>224.09198194000001</v>
      </c>
      <c r="V22" s="275">
        <v>220.55428677</v>
      </c>
      <c r="W22" s="275">
        <v>168.33157499999999</v>
      </c>
      <c r="X22" s="275">
        <v>115.25277323</v>
      </c>
      <c r="Y22" s="275">
        <v>130.10520099999999</v>
      </c>
      <c r="Z22" s="275">
        <v>205.05069419</v>
      </c>
      <c r="AA22" s="275">
        <v>160.38375031999999</v>
      </c>
      <c r="AB22" s="275">
        <v>139.96354857</v>
      </c>
      <c r="AC22" s="275">
        <v>163.98483870999999</v>
      </c>
      <c r="AD22" s="275">
        <v>117.632627</v>
      </c>
      <c r="AE22" s="275">
        <v>138.00202580999999</v>
      </c>
      <c r="AF22" s="275">
        <v>144.07943033000001</v>
      </c>
      <c r="AG22" s="275">
        <v>163.93918355</v>
      </c>
      <c r="AH22" s="275">
        <v>137.05148419</v>
      </c>
      <c r="AI22" s="275">
        <v>104.02120266999999</v>
      </c>
      <c r="AJ22" s="275">
        <v>91.955650323</v>
      </c>
      <c r="AK22" s="275">
        <v>131.20791467000001</v>
      </c>
      <c r="AL22" s="275">
        <v>192.50520645</v>
      </c>
      <c r="AM22" s="275">
        <v>194.12765515999999</v>
      </c>
      <c r="AN22" s="275">
        <v>131.04174535999999</v>
      </c>
      <c r="AO22" s="275">
        <v>121.19022548</v>
      </c>
      <c r="AP22" s="275">
        <v>127.374921</v>
      </c>
      <c r="AQ22" s="275">
        <v>105.26533096999999</v>
      </c>
      <c r="AR22" s="275">
        <v>128.27363767</v>
      </c>
      <c r="AS22" s="275">
        <v>153.51166000000001</v>
      </c>
      <c r="AT22" s="275">
        <v>145.42823161000001</v>
      </c>
      <c r="AU22" s="275">
        <v>96.190810733000006</v>
      </c>
      <c r="AV22" s="275">
        <v>82.307131193999993</v>
      </c>
      <c r="AW22" s="275">
        <v>183.11500000000001</v>
      </c>
      <c r="AX22" s="275">
        <v>206.30449999999999</v>
      </c>
      <c r="AY22" s="338">
        <v>203.1499</v>
      </c>
      <c r="AZ22" s="338">
        <v>188.9717</v>
      </c>
      <c r="BA22" s="338">
        <v>145.1584</v>
      </c>
      <c r="BB22" s="338">
        <v>57.40128</v>
      </c>
      <c r="BC22" s="338">
        <v>52.228740000000002</v>
      </c>
      <c r="BD22" s="338">
        <v>110.5455</v>
      </c>
      <c r="BE22" s="338">
        <v>98.082570000000004</v>
      </c>
      <c r="BF22" s="338">
        <v>85.75949</v>
      </c>
      <c r="BG22" s="338">
        <v>27.487259999999999</v>
      </c>
      <c r="BH22" s="338">
        <v>58.049160000000001</v>
      </c>
      <c r="BI22" s="338">
        <v>138.14859999999999</v>
      </c>
      <c r="BJ22" s="338">
        <v>184.44909999999999</v>
      </c>
      <c r="BK22" s="338">
        <v>194.9759</v>
      </c>
      <c r="BL22" s="338">
        <v>183.23310000000001</v>
      </c>
      <c r="BM22" s="338">
        <v>134.61940000000001</v>
      </c>
      <c r="BN22" s="338">
        <v>50.532969999999999</v>
      </c>
      <c r="BO22" s="338">
        <v>41.685499999999998</v>
      </c>
      <c r="BP22" s="338">
        <v>93.746449999999996</v>
      </c>
      <c r="BQ22" s="338">
        <v>86.632140000000007</v>
      </c>
      <c r="BR22" s="338">
        <v>77.270210000000006</v>
      </c>
      <c r="BS22" s="338">
        <v>16.428909999999998</v>
      </c>
      <c r="BT22" s="338">
        <v>38.360599999999998</v>
      </c>
      <c r="BU22" s="338">
        <v>111.5009</v>
      </c>
      <c r="BV22" s="338">
        <v>157.44919999999999</v>
      </c>
    </row>
    <row r="23" spans="1:74" ht="11.1" customHeight="1" x14ac:dyDescent="0.2">
      <c r="A23" s="555" t="s">
        <v>392</v>
      </c>
      <c r="B23" s="556" t="s">
        <v>91</v>
      </c>
      <c r="C23" s="275">
        <v>480.59963193999999</v>
      </c>
      <c r="D23" s="275">
        <v>434.07704143000001</v>
      </c>
      <c r="E23" s="275">
        <v>520.61673323000002</v>
      </c>
      <c r="F23" s="275">
        <v>462.55996133000002</v>
      </c>
      <c r="G23" s="275">
        <v>546.20087032000004</v>
      </c>
      <c r="H23" s="275">
        <v>592.73205132999999</v>
      </c>
      <c r="I23" s="275">
        <v>739.82728323000003</v>
      </c>
      <c r="J23" s="275">
        <v>745.96166547999997</v>
      </c>
      <c r="K23" s="275">
        <v>666.13928967000004</v>
      </c>
      <c r="L23" s="275">
        <v>579.51356032000001</v>
      </c>
      <c r="M23" s="275">
        <v>527.43344533000004</v>
      </c>
      <c r="N23" s="275">
        <v>506.41513515999998</v>
      </c>
      <c r="O23" s="275">
        <v>515.70664581000005</v>
      </c>
      <c r="P23" s="275">
        <v>501.15103930999999</v>
      </c>
      <c r="Q23" s="275">
        <v>512.73254128999997</v>
      </c>
      <c r="R23" s="275">
        <v>541.31177066999999</v>
      </c>
      <c r="S23" s="275">
        <v>569.84905871000001</v>
      </c>
      <c r="T23" s="275">
        <v>685.96702100000005</v>
      </c>
      <c r="U23" s="275">
        <v>839.12878548000003</v>
      </c>
      <c r="V23" s="275">
        <v>868.49936806000005</v>
      </c>
      <c r="W23" s="275">
        <v>685.53290267</v>
      </c>
      <c r="X23" s="275">
        <v>531.47592968000004</v>
      </c>
      <c r="Y23" s="275">
        <v>506.22516899999999</v>
      </c>
      <c r="Z23" s="275">
        <v>523.11188742000002</v>
      </c>
      <c r="AA23" s="275">
        <v>526.71090645000004</v>
      </c>
      <c r="AB23" s="275">
        <v>513.77984857000001</v>
      </c>
      <c r="AC23" s="275">
        <v>524.44998065000004</v>
      </c>
      <c r="AD23" s="275">
        <v>490.203821</v>
      </c>
      <c r="AE23" s="275">
        <v>474.24487871000002</v>
      </c>
      <c r="AF23" s="275">
        <v>618.53977099999997</v>
      </c>
      <c r="AG23" s="275">
        <v>749.50160903000005</v>
      </c>
      <c r="AH23" s="275">
        <v>712.37567322999996</v>
      </c>
      <c r="AI23" s="275">
        <v>644.95890567000004</v>
      </c>
      <c r="AJ23" s="275">
        <v>575.21461386999999</v>
      </c>
      <c r="AK23" s="275">
        <v>494.47684033000002</v>
      </c>
      <c r="AL23" s="275">
        <v>526.95685097</v>
      </c>
      <c r="AM23" s="275">
        <v>464.80431386999999</v>
      </c>
      <c r="AN23" s="275">
        <v>508.16557179</v>
      </c>
      <c r="AO23" s="275">
        <v>527.20558484000003</v>
      </c>
      <c r="AP23" s="275">
        <v>486.83811233</v>
      </c>
      <c r="AQ23" s="275">
        <v>481.05725160999998</v>
      </c>
      <c r="AR23" s="275">
        <v>615.00181867000003</v>
      </c>
      <c r="AS23" s="275">
        <v>799.11369709999997</v>
      </c>
      <c r="AT23" s="275">
        <v>841.97800226000004</v>
      </c>
      <c r="AU23" s="275">
        <v>706.20949323000002</v>
      </c>
      <c r="AV23" s="275">
        <v>596.92034754999997</v>
      </c>
      <c r="AW23" s="275">
        <v>565.49879999999996</v>
      </c>
      <c r="AX23" s="275">
        <v>542.57529999999997</v>
      </c>
      <c r="AY23" s="338">
        <v>535.27319999999997</v>
      </c>
      <c r="AZ23" s="338">
        <v>551.62739999999997</v>
      </c>
      <c r="BA23" s="338">
        <v>571.1798</v>
      </c>
      <c r="BB23" s="338">
        <v>528.3066</v>
      </c>
      <c r="BC23" s="338">
        <v>572.34500000000003</v>
      </c>
      <c r="BD23" s="338">
        <v>734.06169999999997</v>
      </c>
      <c r="BE23" s="338">
        <v>833.34979999999996</v>
      </c>
      <c r="BF23" s="338">
        <v>820.84640000000002</v>
      </c>
      <c r="BG23" s="338">
        <v>677.18499999999995</v>
      </c>
      <c r="BH23" s="338">
        <v>605.82360000000006</v>
      </c>
      <c r="BI23" s="338">
        <v>612.0643</v>
      </c>
      <c r="BJ23" s="338">
        <v>603.41740000000004</v>
      </c>
      <c r="BK23" s="338">
        <v>550.24580000000003</v>
      </c>
      <c r="BL23" s="338">
        <v>559.24590000000001</v>
      </c>
      <c r="BM23" s="338">
        <v>577.87419999999997</v>
      </c>
      <c r="BN23" s="338">
        <v>540.32830000000001</v>
      </c>
      <c r="BO23" s="338">
        <v>605.78700000000003</v>
      </c>
      <c r="BP23" s="338">
        <v>761.65329999999994</v>
      </c>
      <c r="BQ23" s="338">
        <v>860.47239999999999</v>
      </c>
      <c r="BR23" s="338">
        <v>848.69849999999997</v>
      </c>
      <c r="BS23" s="338">
        <v>709.77350000000001</v>
      </c>
      <c r="BT23" s="338">
        <v>627.43949999999995</v>
      </c>
      <c r="BU23" s="338">
        <v>635.28859999999997</v>
      </c>
      <c r="BV23" s="338">
        <v>626.83330000000001</v>
      </c>
    </row>
    <row r="24" spans="1:74" ht="11.1" customHeight="1" x14ac:dyDescent="0.2">
      <c r="A24" s="555" t="s">
        <v>393</v>
      </c>
      <c r="B24" s="558" t="s">
        <v>373</v>
      </c>
      <c r="C24" s="275">
        <v>23.200439676999999</v>
      </c>
      <c r="D24" s="275">
        <v>119.56993357</v>
      </c>
      <c r="E24" s="275">
        <v>6.4290329032000004</v>
      </c>
      <c r="F24" s="275">
        <v>2.0073370000000001</v>
      </c>
      <c r="G24" s="275">
        <v>2.5658312902999998</v>
      </c>
      <c r="H24" s="275">
        <v>2.1096110000000001</v>
      </c>
      <c r="I24" s="275">
        <v>4.5978787096999998</v>
      </c>
      <c r="J24" s="275">
        <v>3.5464693548000001</v>
      </c>
      <c r="K24" s="275">
        <v>4.2955750000000004</v>
      </c>
      <c r="L24" s="275">
        <v>2.1991425805999998</v>
      </c>
      <c r="M24" s="275">
        <v>2.130487</v>
      </c>
      <c r="N24" s="275">
        <v>2.2188041935</v>
      </c>
      <c r="O24" s="275">
        <v>6.4746664516000001</v>
      </c>
      <c r="P24" s="275">
        <v>13.729066207000001</v>
      </c>
      <c r="Q24" s="275">
        <v>1.8494803226000001</v>
      </c>
      <c r="R24" s="275">
        <v>1.7825470000000001</v>
      </c>
      <c r="S24" s="275">
        <v>2.2043525806000002</v>
      </c>
      <c r="T24" s="275">
        <v>2.0441483332999999</v>
      </c>
      <c r="U24" s="275">
        <v>5.3244261289999999</v>
      </c>
      <c r="V24" s="275">
        <v>6.6829535484000004</v>
      </c>
      <c r="W24" s="275">
        <v>3.4786843332999999</v>
      </c>
      <c r="X24" s="275">
        <v>3.3629464516000001</v>
      </c>
      <c r="Y24" s="275">
        <v>7.5605770000000003</v>
      </c>
      <c r="Z24" s="275">
        <v>6.3984432258000004</v>
      </c>
      <c r="AA24" s="275">
        <v>4.3322599999999998</v>
      </c>
      <c r="AB24" s="275">
        <v>3.8027878570999998</v>
      </c>
      <c r="AC24" s="275">
        <v>2.2000654839</v>
      </c>
      <c r="AD24" s="275">
        <v>1.1972996667</v>
      </c>
      <c r="AE24" s="275">
        <v>2.0617464515999999</v>
      </c>
      <c r="AF24" s="275">
        <v>2.7661616667</v>
      </c>
      <c r="AG24" s="275">
        <v>2.21909</v>
      </c>
      <c r="AH24" s="275">
        <v>2.5126880644999998</v>
      </c>
      <c r="AI24" s="275">
        <v>2.0329713332999999</v>
      </c>
      <c r="AJ24" s="275">
        <v>1.3444822581</v>
      </c>
      <c r="AK24" s="275">
        <v>2.2731710000000001</v>
      </c>
      <c r="AL24" s="275">
        <v>33.777367097000003</v>
      </c>
      <c r="AM24" s="275">
        <v>90.006281935000004</v>
      </c>
      <c r="AN24" s="275">
        <v>2.4636357143000001</v>
      </c>
      <c r="AO24" s="275">
        <v>2.0321583871</v>
      </c>
      <c r="AP24" s="275">
        <v>2.6945233332999998</v>
      </c>
      <c r="AQ24" s="275">
        <v>3.0264170967999999</v>
      </c>
      <c r="AR24" s="275">
        <v>3.7003216666999998</v>
      </c>
      <c r="AS24" s="275">
        <v>3.5223880644999999</v>
      </c>
      <c r="AT24" s="275">
        <v>4.2706270968000002</v>
      </c>
      <c r="AU24" s="275">
        <v>2.5623515333000002</v>
      </c>
      <c r="AV24" s="275">
        <v>0.98735009676999996</v>
      </c>
      <c r="AW24" s="275">
        <v>2.0988199999999999</v>
      </c>
      <c r="AX24" s="275">
        <v>4.7991149999999996</v>
      </c>
      <c r="AY24" s="338">
        <v>26.82921</v>
      </c>
      <c r="AZ24" s="338">
        <v>7.1250150000000003</v>
      </c>
      <c r="BA24" s="338">
        <v>3.8634240000000002</v>
      </c>
      <c r="BB24" s="338">
        <v>1.7165079999999999</v>
      </c>
      <c r="BC24" s="338">
        <v>2.2006030000000001</v>
      </c>
      <c r="BD24" s="338">
        <v>2.9530829999999999</v>
      </c>
      <c r="BE24" s="338">
        <v>4.8954139999999997</v>
      </c>
      <c r="BF24" s="338">
        <v>3.93527</v>
      </c>
      <c r="BG24" s="338">
        <v>2.7962579999999999</v>
      </c>
      <c r="BH24" s="338">
        <v>2.0907</v>
      </c>
      <c r="BI24" s="338">
        <v>3.3292510000000002</v>
      </c>
      <c r="BJ24" s="338">
        <v>6.3834679999999997</v>
      </c>
      <c r="BK24" s="338">
        <v>19.230060000000002</v>
      </c>
      <c r="BL24" s="338">
        <v>8.5405420000000003</v>
      </c>
      <c r="BM24" s="338">
        <v>4.0747410000000004</v>
      </c>
      <c r="BN24" s="338">
        <v>1.82504</v>
      </c>
      <c r="BO24" s="338">
        <v>2.1566149999999999</v>
      </c>
      <c r="BP24" s="338">
        <v>2.7950729999999999</v>
      </c>
      <c r="BQ24" s="338">
        <v>4.6784270000000001</v>
      </c>
      <c r="BR24" s="338">
        <v>4.3269640000000003</v>
      </c>
      <c r="BS24" s="338">
        <v>2.7923879999999999</v>
      </c>
      <c r="BT24" s="338">
        <v>2.2377570000000002</v>
      </c>
      <c r="BU24" s="338">
        <v>4.66411</v>
      </c>
      <c r="BV24" s="338">
        <v>8.0457149999999995</v>
      </c>
    </row>
    <row r="25" spans="1:74" ht="11.1" customHeight="1" x14ac:dyDescent="0.2">
      <c r="A25" s="555" t="s">
        <v>394</v>
      </c>
      <c r="B25" s="558" t="s">
        <v>92</v>
      </c>
      <c r="C25" s="275">
        <v>1.9850977419</v>
      </c>
      <c r="D25" s="275">
        <v>1.6350939285999999</v>
      </c>
      <c r="E25" s="275">
        <v>1.8638345161000001</v>
      </c>
      <c r="F25" s="275">
        <v>2.1015853333000001</v>
      </c>
      <c r="G25" s="275">
        <v>1.7998412903000001</v>
      </c>
      <c r="H25" s="275">
        <v>1.6528776667</v>
      </c>
      <c r="I25" s="275">
        <v>1.7227780644999999</v>
      </c>
      <c r="J25" s="275">
        <v>1.7013632258</v>
      </c>
      <c r="K25" s="275">
        <v>1.6931816666999999</v>
      </c>
      <c r="L25" s="275">
        <v>1.6829383871000001</v>
      </c>
      <c r="M25" s="275">
        <v>1.6772386667000001</v>
      </c>
      <c r="N25" s="275">
        <v>1.5583522581</v>
      </c>
      <c r="O25" s="275">
        <v>1.5218787096999999</v>
      </c>
      <c r="P25" s="275">
        <v>2.005117931</v>
      </c>
      <c r="Q25" s="275">
        <v>2.1343748386999999</v>
      </c>
      <c r="R25" s="275">
        <v>2.2855759999999998</v>
      </c>
      <c r="S25" s="275">
        <v>2.1254300000000002</v>
      </c>
      <c r="T25" s="275">
        <v>1.7123833333</v>
      </c>
      <c r="U25" s="275">
        <v>1.9410183871</v>
      </c>
      <c r="V25" s="275">
        <v>1.9239490322999999</v>
      </c>
      <c r="W25" s="275">
        <v>1.6462336666999999</v>
      </c>
      <c r="X25" s="275">
        <v>1.6615025805999999</v>
      </c>
      <c r="Y25" s="275">
        <v>1.9741423333000001</v>
      </c>
      <c r="Z25" s="275">
        <v>1.8561764516000001</v>
      </c>
      <c r="AA25" s="275">
        <v>1.9023464515999999</v>
      </c>
      <c r="AB25" s="275">
        <v>1.8689121429</v>
      </c>
      <c r="AC25" s="275">
        <v>1.9435696774</v>
      </c>
      <c r="AD25" s="275">
        <v>1.8406929999999999</v>
      </c>
      <c r="AE25" s="275">
        <v>1.8129038710000001</v>
      </c>
      <c r="AF25" s="275">
        <v>1.7615803333</v>
      </c>
      <c r="AG25" s="275">
        <v>1.6791019355000001</v>
      </c>
      <c r="AH25" s="275">
        <v>1.6661564516</v>
      </c>
      <c r="AI25" s="275">
        <v>1.7034853333</v>
      </c>
      <c r="AJ25" s="275">
        <v>1.5918474194000001</v>
      </c>
      <c r="AK25" s="275">
        <v>1.8130876667</v>
      </c>
      <c r="AL25" s="275">
        <v>2.2968064516000002</v>
      </c>
      <c r="AM25" s="275">
        <v>1.6182861289999999</v>
      </c>
      <c r="AN25" s="275">
        <v>1.7438528571</v>
      </c>
      <c r="AO25" s="275">
        <v>1.9555525806</v>
      </c>
      <c r="AP25" s="275">
        <v>1.5041563333000001</v>
      </c>
      <c r="AQ25" s="275">
        <v>1.2830754839</v>
      </c>
      <c r="AR25" s="275">
        <v>1.7328156667000001</v>
      </c>
      <c r="AS25" s="275">
        <v>1.9530180644999999</v>
      </c>
      <c r="AT25" s="275">
        <v>2.0853354838999998</v>
      </c>
      <c r="AU25" s="275">
        <v>1.6578433667000001</v>
      </c>
      <c r="AV25" s="275">
        <v>1.5142383871</v>
      </c>
      <c r="AW25" s="275">
        <v>1.813088</v>
      </c>
      <c r="AX25" s="275">
        <v>2.2968069999999998</v>
      </c>
      <c r="AY25" s="338">
        <v>1.6182859999999999</v>
      </c>
      <c r="AZ25" s="338">
        <v>1.7438530000000001</v>
      </c>
      <c r="BA25" s="338">
        <v>1.9555530000000001</v>
      </c>
      <c r="BB25" s="338">
        <v>1.504157</v>
      </c>
      <c r="BC25" s="338">
        <v>1.2830760000000001</v>
      </c>
      <c r="BD25" s="338">
        <v>1.7328159999999999</v>
      </c>
      <c r="BE25" s="338">
        <v>1.9530179999999999</v>
      </c>
      <c r="BF25" s="338">
        <v>2.0853359999999999</v>
      </c>
      <c r="BG25" s="338">
        <v>1.657843</v>
      </c>
      <c r="BH25" s="338">
        <v>1.514238</v>
      </c>
      <c r="BI25" s="338">
        <v>1.8130839999999999</v>
      </c>
      <c r="BJ25" s="338">
        <v>2.2968109999999999</v>
      </c>
      <c r="BK25" s="338">
        <v>1.6182859999999999</v>
      </c>
      <c r="BL25" s="338">
        <v>1.7438530000000001</v>
      </c>
      <c r="BM25" s="338">
        <v>1.9555530000000001</v>
      </c>
      <c r="BN25" s="338">
        <v>1.504157</v>
      </c>
      <c r="BO25" s="338">
        <v>1.2830760000000001</v>
      </c>
      <c r="BP25" s="338">
        <v>1.7328159999999999</v>
      </c>
      <c r="BQ25" s="338">
        <v>1.9530179999999999</v>
      </c>
      <c r="BR25" s="338">
        <v>2.0853359999999999</v>
      </c>
      <c r="BS25" s="338">
        <v>1.657843</v>
      </c>
      <c r="BT25" s="338">
        <v>1.514238</v>
      </c>
      <c r="BU25" s="338">
        <v>1.8130839999999999</v>
      </c>
      <c r="BV25" s="338">
        <v>2.2968109999999999</v>
      </c>
    </row>
    <row r="26" spans="1:74" ht="11.1" customHeight="1" x14ac:dyDescent="0.2">
      <c r="A26" s="555" t="s">
        <v>395</v>
      </c>
      <c r="B26" s="558" t="s">
        <v>93</v>
      </c>
      <c r="C26" s="275">
        <v>566.40729032000002</v>
      </c>
      <c r="D26" s="275">
        <v>547.83707143000004</v>
      </c>
      <c r="E26" s="275">
        <v>519.65599999999995</v>
      </c>
      <c r="F26" s="275">
        <v>479.36856667000001</v>
      </c>
      <c r="G26" s="275">
        <v>462.58164515999999</v>
      </c>
      <c r="H26" s="275">
        <v>557.24666666999997</v>
      </c>
      <c r="I26" s="275">
        <v>553.77574193999999</v>
      </c>
      <c r="J26" s="275">
        <v>548.19193547999998</v>
      </c>
      <c r="K26" s="275">
        <v>523.89596667000001</v>
      </c>
      <c r="L26" s="275">
        <v>456.87277418999997</v>
      </c>
      <c r="M26" s="275">
        <v>486.92919999999998</v>
      </c>
      <c r="N26" s="275">
        <v>554.08429032000004</v>
      </c>
      <c r="O26" s="275">
        <v>563.29370968000001</v>
      </c>
      <c r="P26" s="275">
        <v>554.28082758999994</v>
      </c>
      <c r="Q26" s="275">
        <v>512.40658065000002</v>
      </c>
      <c r="R26" s="275">
        <v>438.58833333000001</v>
      </c>
      <c r="S26" s="275">
        <v>477.96261290000001</v>
      </c>
      <c r="T26" s="275">
        <v>466.50613333000001</v>
      </c>
      <c r="U26" s="275">
        <v>494.33712903000003</v>
      </c>
      <c r="V26" s="275">
        <v>534.16603225999995</v>
      </c>
      <c r="W26" s="275">
        <v>519.83860000000004</v>
      </c>
      <c r="X26" s="275">
        <v>501.58583871000002</v>
      </c>
      <c r="Y26" s="275">
        <v>528.71983333000003</v>
      </c>
      <c r="Z26" s="275">
        <v>543.58454839000001</v>
      </c>
      <c r="AA26" s="275">
        <v>556.14474194000002</v>
      </c>
      <c r="AB26" s="275">
        <v>544.23299999999995</v>
      </c>
      <c r="AC26" s="275">
        <v>516.55022581000003</v>
      </c>
      <c r="AD26" s="275">
        <v>423.9135</v>
      </c>
      <c r="AE26" s="275">
        <v>455.39193547999997</v>
      </c>
      <c r="AF26" s="275">
        <v>548.73363332999998</v>
      </c>
      <c r="AG26" s="275">
        <v>555.19716129000005</v>
      </c>
      <c r="AH26" s="275">
        <v>549.60664515999997</v>
      </c>
      <c r="AI26" s="275">
        <v>540.60733332999996</v>
      </c>
      <c r="AJ26" s="275">
        <v>498.15300000000002</v>
      </c>
      <c r="AK26" s="275">
        <v>527.81933332999995</v>
      </c>
      <c r="AL26" s="275">
        <v>561.43035483999995</v>
      </c>
      <c r="AM26" s="275">
        <v>570.33490323000001</v>
      </c>
      <c r="AN26" s="275">
        <v>557.43553570999995</v>
      </c>
      <c r="AO26" s="275">
        <v>528.09848387</v>
      </c>
      <c r="AP26" s="275">
        <v>444.84269999999998</v>
      </c>
      <c r="AQ26" s="275">
        <v>519.95625805999998</v>
      </c>
      <c r="AR26" s="275">
        <v>554.99763332999999</v>
      </c>
      <c r="AS26" s="275">
        <v>549.44941934999997</v>
      </c>
      <c r="AT26" s="275">
        <v>529.77625806000003</v>
      </c>
      <c r="AU26" s="275">
        <v>494.18509999999998</v>
      </c>
      <c r="AV26" s="275">
        <v>425.17441934999999</v>
      </c>
      <c r="AW26" s="275">
        <v>509.41370000000001</v>
      </c>
      <c r="AX26" s="275">
        <v>556.45910000000003</v>
      </c>
      <c r="AY26" s="338">
        <v>542.06439999999998</v>
      </c>
      <c r="AZ26" s="338">
        <v>518.29700000000003</v>
      </c>
      <c r="BA26" s="338">
        <v>477.67309999999998</v>
      </c>
      <c r="BB26" s="338">
        <v>449.79410000000001</v>
      </c>
      <c r="BC26" s="338">
        <v>474.89150000000001</v>
      </c>
      <c r="BD26" s="338">
        <v>502.36720000000003</v>
      </c>
      <c r="BE26" s="338">
        <v>511.50790000000001</v>
      </c>
      <c r="BF26" s="338">
        <v>514.44399999999996</v>
      </c>
      <c r="BG26" s="338">
        <v>494.72399999999999</v>
      </c>
      <c r="BH26" s="338">
        <v>430.75009999999997</v>
      </c>
      <c r="BI26" s="338">
        <v>459.44170000000003</v>
      </c>
      <c r="BJ26" s="338">
        <v>498.6361</v>
      </c>
      <c r="BK26" s="338">
        <v>500.02910000000003</v>
      </c>
      <c r="BL26" s="338">
        <v>478.10480000000001</v>
      </c>
      <c r="BM26" s="338">
        <v>440.6311</v>
      </c>
      <c r="BN26" s="338">
        <v>414.25790000000001</v>
      </c>
      <c r="BO26" s="338">
        <v>417.28039999999999</v>
      </c>
      <c r="BP26" s="338">
        <v>455.02640000000002</v>
      </c>
      <c r="BQ26" s="338">
        <v>463.3057</v>
      </c>
      <c r="BR26" s="338">
        <v>465.96510000000001</v>
      </c>
      <c r="BS26" s="338">
        <v>448.10340000000002</v>
      </c>
      <c r="BT26" s="338">
        <v>404.8417</v>
      </c>
      <c r="BU26" s="338">
        <v>431.80759999999998</v>
      </c>
      <c r="BV26" s="338">
        <v>468.64460000000003</v>
      </c>
    </row>
    <row r="27" spans="1:74" ht="11.1" customHeight="1" x14ac:dyDescent="0.2">
      <c r="A27" s="555" t="s">
        <v>396</v>
      </c>
      <c r="B27" s="558" t="s">
        <v>397</v>
      </c>
      <c r="C27" s="275">
        <v>90.430774193999994</v>
      </c>
      <c r="D27" s="275">
        <v>81.355725714000002</v>
      </c>
      <c r="E27" s="275">
        <v>89.229164515999997</v>
      </c>
      <c r="F27" s="275">
        <v>107.23759533</v>
      </c>
      <c r="G27" s="275">
        <v>90.027708709999999</v>
      </c>
      <c r="H27" s="275">
        <v>101.620013</v>
      </c>
      <c r="I27" s="275">
        <v>104.92501935</v>
      </c>
      <c r="J27" s="275">
        <v>88.301981290000001</v>
      </c>
      <c r="K27" s="275">
        <v>81.933304332999995</v>
      </c>
      <c r="L27" s="275">
        <v>83.779735806000005</v>
      </c>
      <c r="M27" s="275">
        <v>94.722343667000004</v>
      </c>
      <c r="N27" s="275">
        <v>101.96846128999999</v>
      </c>
      <c r="O27" s="275">
        <v>103.59140581</v>
      </c>
      <c r="P27" s="275">
        <v>110.37136103</v>
      </c>
      <c r="Q27" s="275">
        <v>109.42482097</v>
      </c>
      <c r="R27" s="275">
        <v>110.13357967</v>
      </c>
      <c r="S27" s="275">
        <v>99.519352581000007</v>
      </c>
      <c r="T27" s="275">
        <v>87.085843667000006</v>
      </c>
      <c r="U27" s="275">
        <v>80.853206451999995</v>
      </c>
      <c r="V27" s="275">
        <v>77.615406773999993</v>
      </c>
      <c r="W27" s="275">
        <v>71.917047667000006</v>
      </c>
      <c r="X27" s="275">
        <v>74.495124193999999</v>
      </c>
      <c r="Y27" s="275">
        <v>86.436520333000004</v>
      </c>
      <c r="Z27" s="275">
        <v>94.307336774000007</v>
      </c>
      <c r="AA27" s="275">
        <v>99.910091613000006</v>
      </c>
      <c r="AB27" s="275">
        <v>108.70306536</v>
      </c>
      <c r="AC27" s="275">
        <v>117.66960967999999</v>
      </c>
      <c r="AD27" s="275">
        <v>120.00312967000001</v>
      </c>
      <c r="AE27" s="275">
        <v>125.20694097000001</v>
      </c>
      <c r="AF27" s="275">
        <v>115.30636233</v>
      </c>
      <c r="AG27" s="275">
        <v>108.15564225999999</v>
      </c>
      <c r="AH27" s="275">
        <v>97.173420323000002</v>
      </c>
      <c r="AI27" s="275">
        <v>87.171983667000006</v>
      </c>
      <c r="AJ27" s="275">
        <v>86.022027742000006</v>
      </c>
      <c r="AK27" s="275">
        <v>117.42945933</v>
      </c>
      <c r="AL27" s="275">
        <v>103.65142129</v>
      </c>
      <c r="AM27" s="275">
        <v>97.741731935000004</v>
      </c>
      <c r="AN27" s="275">
        <v>110.55550571000001</v>
      </c>
      <c r="AO27" s="275">
        <v>116.52398418999999</v>
      </c>
      <c r="AP27" s="275">
        <v>114.13537599999999</v>
      </c>
      <c r="AQ27" s="275">
        <v>114.98410871</v>
      </c>
      <c r="AR27" s="275">
        <v>111.35259967</v>
      </c>
      <c r="AS27" s="275">
        <v>106.35389773999999</v>
      </c>
      <c r="AT27" s="275">
        <v>107.12199226</v>
      </c>
      <c r="AU27" s="275">
        <v>105.56795080000001</v>
      </c>
      <c r="AV27" s="275">
        <v>108.63858361</v>
      </c>
      <c r="AW27" s="275">
        <v>102.1827</v>
      </c>
      <c r="AX27" s="275">
        <v>107.11279999999999</v>
      </c>
      <c r="AY27" s="338">
        <v>102.0579</v>
      </c>
      <c r="AZ27" s="338">
        <v>102.2573</v>
      </c>
      <c r="BA27" s="338">
        <v>113.0252</v>
      </c>
      <c r="BB27" s="338">
        <v>105.20010000000001</v>
      </c>
      <c r="BC27" s="338">
        <v>102.4234</v>
      </c>
      <c r="BD27" s="338">
        <v>101.9738</v>
      </c>
      <c r="BE27" s="338">
        <v>105.7754</v>
      </c>
      <c r="BF27" s="338">
        <v>100.893</v>
      </c>
      <c r="BG27" s="338">
        <v>91.360230000000001</v>
      </c>
      <c r="BH27" s="338">
        <v>94.773250000000004</v>
      </c>
      <c r="BI27" s="338">
        <v>97.433999999999997</v>
      </c>
      <c r="BJ27" s="338">
        <v>104.4644</v>
      </c>
      <c r="BK27" s="338">
        <v>99.890410000000003</v>
      </c>
      <c r="BL27" s="338">
        <v>96.721369999999993</v>
      </c>
      <c r="BM27" s="338">
        <v>113.7801</v>
      </c>
      <c r="BN27" s="338">
        <v>104.38890000000001</v>
      </c>
      <c r="BO27" s="338">
        <v>106.94589999999999</v>
      </c>
      <c r="BP27" s="338">
        <v>107.41370000000001</v>
      </c>
      <c r="BQ27" s="338">
        <v>109.2684</v>
      </c>
      <c r="BR27" s="338">
        <v>103.19580000000001</v>
      </c>
      <c r="BS27" s="338">
        <v>94.049639999999997</v>
      </c>
      <c r="BT27" s="338">
        <v>95.51943</v>
      </c>
      <c r="BU27" s="338">
        <v>98.681030000000007</v>
      </c>
      <c r="BV27" s="338">
        <v>107.5968</v>
      </c>
    </row>
    <row r="28" spans="1:74" ht="11.1" customHeight="1" x14ac:dyDescent="0.2">
      <c r="A28" s="555" t="s">
        <v>398</v>
      </c>
      <c r="B28" s="556" t="s">
        <v>440</v>
      </c>
      <c r="C28" s="275">
        <v>75.558163871000005</v>
      </c>
      <c r="D28" s="275">
        <v>69.735666070999997</v>
      </c>
      <c r="E28" s="275">
        <v>74.407206451999997</v>
      </c>
      <c r="F28" s="275">
        <v>69.188451333000003</v>
      </c>
      <c r="G28" s="275">
        <v>59.305727742000002</v>
      </c>
      <c r="H28" s="275">
        <v>58.153454332999999</v>
      </c>
      <c r="I28" s="275">
        <v>55.571797097000001</v>
      </c>
      <c r="J28" s="275">
        <v>56.138848709999998</v>
      </c>
      <c r="K28" s="275">
        <v>56.226597667</v>
      </c>
      <c r="L28" s="275">
        <v>67.784682580999998</v>
      </c>
      <c r="M28" s="275">
        <v>74.138346333000001</v>
      </c>
      <c r="N28" s="275">
        <v>71.179994839000003</v>
      </c>
      <c r="O28" s="275">
        <v>77.266930645000002</v>
      </c>
      <c r="P28" s="275">
        <v>78.167674137999995</v>
      </c>
      <c r="Q28" s="275">
        <v>71.707420967999994</v>
      </c>
      <c r="R28" s="275">
        <v>60.505159667000001</v>
      </c>
      <c r="S28" s="275">
        <v>58.047239032</v>
      </c>
      <c r="T28" s="275">
        <v>64.641616999999997</v>
      </c>
      <c r="U28" s="275">
        <v>59.785901934999998</v>
      </c>
      <c r="V28" s="275">
        <v>59.617389355</v>
      </c>
      <c r="W28" s="275">
        <v>58.188195667000002</v>
      </c>
      <c r="X28" s="275">
        <v>64.932718386999994</v>
      </c>
      <c r="Y28" s="275">
        <v>72.657719</v>
      </c>
      <c r="Z28" s="275">
        <v>83.841235806</v>
      </c>
      <c r="AA28" s="275">
        <v>70.904061290000001</v>
      </c>
      <c r="AB28" s="275">
        <v>85.117759642999999</v>
      </c>
      <c r="AC28" s="275">
        <v>81.938699999999997</v>
      </c>
      <c r="AD28" s="275">
        <v>67.556697</v>
      </c>
      <c r="AE28" s="275">
        <v>67.037062903000006</v>
      </c>
      <c r="AF28" s="275">
        <v>69.520356000000007</v>
      </c>
      <c r="AG28" s="275">
        <v>60.243537418999999</v>
      </c>
      <c r="AH28" s="275">
        <v>60.668129032000003</v>
      </c>
      <c r="AI28" s="275">
        <v>59.441918999999999</v>
      </c>
      <c r="AJ28" s="275">
        <v>71.848283871000007</v>
      </c>
      <c r="AK28" s="275">
        <v>78.679941333000002</v>
      </c>
      <c r="AL28" s="275">
        <v>79.268040644999999</v>
      </c>
      <c r="AM28" s="275">
        <v>78.901863547999994</v>
      </c>
      <c r="AN28" s="275">
        <v>85.331601070999994</v>
      </c>
      <c r="AO28" s="275">
        <v>79.382530645000003</v>
      </c>
      <c r="AP28" s="275">
        <v>78.024850999999998</v>
      </c>
      <c r="AQ28" s="275">
        <v>72.355866129000006</v>
      </c>
      <c r="AR28" s="275">
        <v>79.042388000000003</v>
      </c>
      <c r="AS28" s="275">
        <v>70.798634839000002</v>
      </c>
      <c r="AT28" s="275">
        <v>72.669022257999998</v>
      </c>
      <c r="AU28" s="275">
        <v>71.360411166999995</v>
      </c>
      <c r="AV28" s="275">
        <v>71.695006031999995</v>
      </c>
      <c r="AW28" s="275">
        <v>83.290499999999994</v>
      </c>
      <c r="AX28" s="275">
        <v>83.102379999999997</v>
      </c>
      <c r="AY28" s="338">
        <v>83.069460000000007</v>
      </c>
      <c r="AZ28" s="338">
        <v>85.877470000000002</v>
      </c>
      <c r="BA28" s="338">
        <v>85.306370000000001</v>
      </c>
      <c r="BB28" s="338">
        <v>81.533299999999997</v>
      </c>
      <c r="BC28" s="338">
        <v>73.230620000000002</v>
      </c>
      <c r="BD28" s="338">
        <v>75.592820000000003</v>
      </c>
      <c r="BE28" s="338">
        <v>69.567819999999998</v>
      </c>
      <c r="BF28" s="338">
        <v>69.048569999999998</v>
      </c>
      <c r="BG28" s="338">
        <v>71.779730000000001</v>
      </c>
      <c r="BH28" s="338">
        <v>80.246409999999997</v>
      </c>
      <c r="BI28" s="338">
        <v>86.104780000000005</v>
      </c>
      <c r="BJ28" s="338">
        <v>89.085599999999999</v>
      </c>
      <c r="BK28" s="338">
        <v>89.246709999999993</v>
      </c>
      <c r="BL28" s="338">
        <v>92.324240000000003</v>
      </c>
      <c r="BM28" s="338">
        <v>91.434439999999995</v>
      </c>
      <c r="BN28" s="338">
        <v>87.65343</v>
      </c>
      <c r="BO28" s="338">
        <v>78.077799999999996</v>
      </c>
      <c r="BP28" s="338">
        <v>80.206379999999996</v>
      </c>
      <c r="BQ28" s="338">
        <v>74.15204</v>
      </c>
      <c r="BR28" s="338">
        <v>73.522980000000004</v>
      </c>
      <c r="BS28" s="338">
        <v>76.213340000000002</v>
      </c>
      <c r="BT28" s="338">
        <v>85.658680000000004</v>
      </c>
      <c r="BU28" s="338">
        <v>92.327669999999998</v>
      </c>
      <c r="BV28" s="338">
        <v>92.709829999999997</v>
      </c>
    </row>
    <row r="29" spans="1:74" ht="11.1" customHeight="1" x14ac:dyDescent="0.2">
      <c r="A29" s="555" t="s">
        <v>399</v>
      </c>
      <c r="B29" s="558" t="s">
        <v>387</v>
      </c>
      <c r="C29" s="275">
        <v>11.326132257999999</v>
      </c>
      <c r="D29" s="275">
        <v>10.208188571000001</v>
      </c>
      <c r="E29" s="275">
        <v>10.457227097000001</v>
      </c>
      <c r="F29" s="275">
        <v>10.800702333</v>
      </c>
      <c r="G29" s="275">
        <v>11.271848387</v>
      </c>
      <c r="H29" s="275">
        <v>11.935196667</v>
      </c>
      <c r="I29" s="275">
        <v>11.997068387000001</v>
      </c>
      <c r="J29" s="275">
        <v>12.367820968</v>
      </c>
      <c r="K29" s="275">
        <v>12.088352667000001</v>
      </c>
      <c r="L29" s="275">
        <v>11.207636451999999</v>
      </c>
      <c r="M29" s="275">
        <v>12.460825</v>
      </c>
      <c r="N29" s="275">
        <v>12.325805484</v>
      </c>
      <c r="O29" s="275">
        <v>11.654644515999999</v>
      </c>
      <c r="P29" s="275">
        <v>11.440333448000001</v>
      </c>
      <c r="Q29" s="275">
        <v>10.979887742000001</v>
      </c>
      <c r="R29" s="275">
        <v>11.115980333</v>
      </c>
      <c r="S29" s="275">
        <v>11.602644839</v>
      </c>
      <c r="T29" s="275">
        <v>11.495900667000001</v>
      </c>
      <c r="U29" s="275">
        <v>11.705233548000001</v>
      </c>
      <c r="V29" s="275">
        <v>11.867179354999999</v>
      </c>
      <c r="W29" s="275">
        <v>11.237517</v>
      </c>
      <c r="X29" s="275">
        <v>10.834777097</v>
      </c>
      <c r="Y29" s="275">
        <v>11.533239667</v>
      </c>
      <c r="Z29" s="275">
        <v>11.814403226</v>
      </c>
      <c r="AA29" s="275">
        <v>11.340396452</v>
      </c>
      <c r="AB29" s="275">
        <v>11.192742857000001</v>
      </c>
      <c r="AC29" s="275">
        <v>10.869029032</v>
      </c>
      <c r="AD29" s="275">
        <v>10.751339667</v>
      </c>
      <c r="AE29" s="275">
        <v>11.482717097</v>
      </c>
      <c r="AF29" s="275">
        <v>11.912407333000001</v>
      </c>
      <c r="AG29" s="275">
        <v>12.107556452000001</v>
      </c>
      <c r="AH29" s="275">
        <v>12.475195806</v>
      </c>
      <c r="AI29" s="275">
        <v>11.305334999999999</v>
      </c>
      <c r="AJ29" s="275">
        <v>10.725070000000001</v>
      </c>
      <c r="AK29" s="275">
        <v>11.907912</v>
      </c>
      <c r="AL29" s="275">
        <v>12.268545161</v>
      </c>
      <c r="AM29" s="275">
        <v>10.997181613</v>
      </c>
      <c r="AN29" s="275">
        <v>11.472801429</v>
      </c>
      <c r="AO29" s="275">
        <v>10.515995805999999</v>
      </c>
      <c r="AP29" s="275">
        <v>9.9494873333000005</v>
      </c>
      <c r="AQ29" s="275">
        <v>10.124440645</v>
      </c>
      <c r="AR29" s="275">
        <v>11.222908332999999</v>
      </c>
      <c r="AS29" s="275">
        <v>11.367639677</v>
      </c>
      <c r="AT29" s="275">
        <v>11.195428387</v>
      </c>
      <c r="AU29" s="275">
        <v>10.655391967</v>
      </c>
      <c r="AV29" s="275">
        <v>11.034434806</v>
      </c>
      <c r="AW29" s="275">
        <v>12.855309999999999</v>
      </c>
      <c r="AX29" s="275">
        <v>12.63894</v>
      </c>
      <c r="AY29" s="338">
        <v>11.16779</v>
      </c>
      <c r="AZ29" s="338">
        <v>10.822279999999999</v>
      </c>
      <c r="BA29" s="338">
        <v>11.332000000000001</v>
      </c>
      <c r="BB29" s="338">
        <v>10.771459999999999</v>
      </c>
      <c r="BC29" s="338">
        <v>11.08953</v>
      </c>
      <c r="BD29" s="338">
        <v>12.342560000000001</v>
      </c>
      <c r="BE29" s="338">
        <v>11.65119</v>
      </c>
      <c r="BF29" s="338">
        <v>11.96016</v>
      </c>
      <c r="BG29" s="338">
        <v>11.15579</v>
      </c>
      <c r="BH29" s="338">
        <v>11.12093</v>
      </c>
      <c r="BI29" s="338">
        <v>12.60345</v>
      </c>
      <c r="BJ29" s="338">
        <v>12.612159999999999</v>
      </c>
      <c r="BK29" s="338">
        <v>10.96278</v>
      </c>
      <c r="BL29" s="338">
        <v>10.61673</v>
      </c>
      <c r="BM29" s="338">
        <v>11.1037</v>
      </c>
      <c r="BN29" s="338">
        <v>10.580579999999999</v>
      </c>
      <c r="BO29" s="338">
        <v>10.89714</v>
      </c>
      <c r="BP29" s="338">
        <v>12.153740000000001</v>
      </c>
      <c r="BQ29" s="338">
        <v>11.494490000000001</v>
      </c>
      <c r="BR29" s="338">
        <v>11.81334</v>
      </c>
      <c r="BS29" s="338">
        <v>11.02514</v>
      </c>
      <c r="BT29" s="338">
        <v>10.982570000000001</v>
      </c>
      <c r="BU29" s="338">
        <v>12.427440000000001</v>
      </c>
      <c r="BV29" s="338">
        <v>12.42671</v>
      </c>
    </row>
    <row r="30" spans="1:74" ht="11.1" customHeight="1" x14ac:dyDescent="0.2">
      <c r="A30" s="555" t="s">
        <v>400</v>
      </c>
      <c r="B30" s="556" t="s">
        <v>389</v>
      </c>
      <c r="C30" s="275">
        <v>1550.9870255000001</v>
      </c>
      <c r="D30" s="275">
        <v>1599.82006</v>
      </c>
      <c r="E30" s="275">
        <v>1461.1663332000001</v>
      </c>
      <c r="F30" s="275">
        <v>1282.5115046999999</v>
      </c>
      <c r="G30" s="275">
        <v>1359.1268768</v>
      </c>
      <c r="H30" s="275">
        <v>1507.6317483</v>
      </c>
      <c r="I30" s="275">
        <v>1664.7787103000001</v>
      </c>
      <c r="J30" s="275">
        <v>1665.05323</v>
      </c>
      <c r="K30" s="275">
        <v>1540.6414030000001</v>
      </c>
      <c r="L30" s="275">
        <v>1326.9661954999999</v>
      </c>
      <c r="M30" s="275">
        <v>1353.891742</v>
      </c>
      <c r="N30" s="275">
        <v>1381.8707010000001</v>
      </c>
      <c r="O30" s="275">
        <v>1498.1321751999999</v>
      </c>
      <c r="P30" s="275">
        <v>1456.2074659</v>
      </c>
      <c r="Q30" s="275">
        <v>1306.0577042</v>
      </c>
      <c r="R30" s="275">
        <v>1289.6848150000001</v>
      </c>
      <c r="S30" s="275">
        <v>1354.5448776999999</v>
      </c>
      <c r="T30" s="275">
        <v>1486.5096759999999</v>
      </c>
      <c r="U30" s="275">
        <v>1717.1676829</v>
      </c>
      <c r="V30" s="275">
        <v>1780.9265651999999</v>
      </c>
      <c r="W30" s="275">
        <v>1520.170756</v>
      </c>
      <c r="X30" s="275">
        <v>1303.6016102999999</v>
      </c>
      <c r="Y30" s="275">
        <v>1345.2124017000001</v>
      </c>
      <c r="Z30" s="275">
        <v>1469.9647255</v>
      </c>
      <c r="AA30" s="275">
        <v>1431.6285545000001</v>
      </c>
      <c r="AB30" s="275">
        <v>1408.6616650000001</v>
      </c>
      <c r="AC30" s="275">
        <v>1419.6060190000001</v>
      </c>
      <c r="AD30" s="275">
        <v>1233.099107</v>
      </c>
      <c r="AE30" s="275">
        <v>1275.2402113000001</v>
      </c>
      <c r="AF30" s="275">
        <v>1512.6197023</v>
      </c>
      <c r="AG30" s="275">
        <v>1653.0428819000001</v>
      </c>
      <c r="AH30" s="275">
        <v>1573.5293922999999</v>
      </c>
      <c r="AI30" s="275">
        <v>1451.243136</v>
      </c>
      <c r="AJ30" s="275">
        <v>1336.8549754999999</v>
      </c>
      <c r="AK30" s="275">
        <v>1365.6076597000001</v>
      </c>
      <c r="AL30" s="275">
        <v>1512.1545928999999</v>
      </c>
      <c r="AM30" s="275">
        <v>1508.5322174</v>
      </c>
      <c r="AN30" s="275">
        <v>1408.2102496</v>
      </c>
      <c r="AO30" s="275">
        <v>1386.9045157999999</v>
      </c>
      <c r="AP30" s="275">
        <v>1265.3641273000001</v>
      </c>
      <c r="AQ30" s="275">
        <v>1308.0527486999999</v>
      </c>
      <c r="AR30" s="275">
        <v>1505.3241230000001</v>
      </c>
      <c r="AS30" s="275">
        <v>1696.0703547999999</v>
      </c>
      <c r="AT30" s="275">
        <v>1714.5248974000001</v>
      </c>
      <c r="AU30" s="275">
        <v>1488.3893528000001</v>
      </c>
      <c r="AV30" s="275">
        <v>1298.2715109999999</v>
      </c>
      <c r="AW30" s="275">
        <v>1460.268</v>
      </c>
      <c r="AX30" s="275">
        <v>1515.289</v>
      </c>
      <c r="AY30" s="338">
        <v>1505.23</v>
      </c>
      <c r="AZ30" s="338">
        <v>1466.722</v>
      </c>
      <c r="BA30" s="338">
        <v>1409.4939999999999</v>
      </c>
      <c r="BB30" s="338">
        <v>1236.2280000000001</v>
      </c>
      <c r="BC30" s="338">
        <v>1289.692</v>
      </c>
      <c r="BD30" s="338">
        <v>1541.569</v>
      </c>
      <c r="BE30" s="338">
        <v>1636.7829999999999</v>
      </c>
      <c r="BF30" s="338">
        <v>1608.972</v>
      </c>
      <c r="BG30" s="338">
        <v>1378.146</v>
      </c>
      <c r="BH30" s="338">
        <v>1284.3679999999999</v>
      </c>
      <c r="BI30" s="338">
        <v>1410.9390000000001</v>
      </c>
      <c r="BJ30" s="338">
        <v>1501.345</v>
      </c>
      <c r="BK30" s="338">
        <v>1466.1990000000001</v>
      </c>
      <c r="BL30" s="338">
        <v>1430.5309999999999</v>
      </c>
      <c r="BM30" s="338">
        <v>1375.473</v>
      </c>
      <c r="BN30" s="338">
        <v>1211.0709999999999</v>
      </c>
      <c r="BO30" s="338">
        <v>1264.1130000000001</v>
      </c>
      <c r="BP30" s="338">
        <v>1514.7280000000001</v>
      </c>
      <c r="BQ30" s="338">
        <v>1611.9570000000001</v>
      </c>
      <c r="BR30" s="338">
        <v>1586.8779999999999</v>
      </c>
      <c r="BS30" s="338">
        <v>1360.0440000000001</v>
      </c>
      <c r="BT30" s="338">
        <v>1266.5550000000001</v>
      </c>
      <c r="BU30" s="338">
        <v>1388.51</v>
      </c>
      <c r="BV30" s="338">
        <v>1476.0029999999999</v>
      </c>
    </row>
    <row r="31" spans="1:74" ht="11.1" customHeight="1" x14ac:dyDescent="0.2">
      <c r="A31" s="549"/>
      <c r="B31" s="131" t="s">
        <v>401</v>
      </c>
      <c r="C31" s="251"/>
      <c r="D31" s="251"/>
      <c r="E31" s="251"/>
      <c r="F31" s="251"/>
      <c r="G31" s="251"/>
      <c r="H31" s="251"/>
      <c r="I31" s="251"/>
      <c r="J31" s="251"/>
      <c r="K31" s="251"/>
      <c r="L31" s="251"/>
      <c r="M31" s="251"/>
      <c r="N31" s="251"/>
      <c r="O31" s="251"/>
      <c r="P31" s="251"/>
      <c r="Q31" s="251"/>
      <c r="R31" s="251"/>
      <c r="S31" s="251"/>
      <c r="T31" s="251"/>
      <c r="U31" s="251"/>
      <c r="V31" s="251"/>
      <c r="W31" s="251"/>
      <c r="X31" s="251"/>
      <c r="Y31" s="251"/>
      <c r="Z31" s="251"/>
      <c r="AA31" s="251"/>
      <c r="AB31" s="251"/>
      <c r="AC31" s="251"/>
      <c r="AD31" s="251"/>
      <c r="AE31" s="251"/>
      <c r="AF31" s="251"/>
      <c r="AG31" s="251"/>
      <c r="AH31" s="251"/>
      <c r="AI31" s="251"/>
      <c r="AJ31" s="251"/>
      <c r="AK31" s="251"/>
      <c r="AL31" s="251"/>
      <c r="AM31" s="251"/>
      <c r="AN31" s="251"/>
      <c r="AO31" s="251"/>
      <c r="AP31" s="251"/>
      <c r="AQ31" s="251"/>
      <c r="AR31" s="251"/>
      <c r="AS31" s="251"/>
      <c r="AT31" s="251"/>
      <c r="AU31" s="251"/>
      <c r="AV31" s="251"/>
      <c r="AW31" s="251"/>
      <c r="AX31" s="251"/>
      <c r="AY31" s="364"/>
      <c r="AZ31" s="364"/>
      <c r="BA31" s="364"/>
      <c r="BB31" s="364"/>
      <c r="BC31" s="364"/>
      <c r="BD31" s="364"/>
      <c r="BE31" s="364"/>
      <c r="BF31" s="364"/>
      <c r="BG31" s="364"/>
      <c r="BH31" s="364"/>
      <c r="BI31" s="364"/>
      <c r="BJ31" s="364"/>
      <c r="BK31" s="364"/>
      <c r="BL31" s="364"/>
      <c r="BM31" s="364"/>
      <c r="BN31" s="364"/>
      <c r="BO31" s="364"/>
      <c r="BP31" s="364"/>
      <c r="BQ31" s="364"/>
      <c r="BR31" s="364"/>
      <c r="BS31" s="364"/>
      <c r="BT31" s="364"/>
      <c r="BU31" s="364"/>
      <c r="BV31" s="364"/>
    </row>
    <row r="32" spans="1:74" ht="11.1" customHeight="1" x14ac:dyDescent="0.2">
      <c r="A32" s="555" t="s">
        <v>402</v>
      </c>
      <c r="B32" s="556" t="s">
        <v>90</v>
      </c>
      <c r="C32" s="275">
        <v>1792.5531226000001</v>
      </c>
      <c r="D32" s="275">
        <v>1988.7357896000001</v>
      </c>
      <c r="E32" s="275">
        <v>1391.8587606000001</v>
      </c>
      <c r="F32" s="275">
        <v>1183.6588617</v>
      </c>
      <c r="G32" s="275">
        <v>1503.6827900000001</v>
      </c>
      <c r="H32" s="275">
        <v>1941.2723913</v>
      </c>
      <c r="I32" s="275">
        <v>2045.1243942000001</v>
      </c>
      <c r="J32" s="275">
        <v>1937.4068826</v>
      </c>
      <c r="K32" s="275">
        <v>1716.3979053</v>
      </c>
      <c r="L32" s="275">
        <v>1233.8193113</v>
      </c>
      <c r="M32" s="275">
        <v>1156.2614037000001</v>
      </c>
      <c r="N32" s="275">
        <v>1099.7634613</v>
      </c>
      <c r="O32" s="275">
        <v>1485.2562074</v>
      </c>
      <c r="P32" s="275">
        <v>1359.3663876000001</v>
      </c>
      <c r="Q32" s="275">
        <v>971.36918613</v>
      </c>
      <c r="R32" s="275">
        <v>1033.525496</v>
      </c>
      <c r="S32" s="275">
        <v>1202.5180987000001</v>
      </c>
      <c r="T32" s="275">
        <v>1809.1858216999999</v>
      </c>
      <c r="U32" s="275">
        <v>2053.0686231999998</v>
      </c>
      <c r="V32" s="275">
        <v>2010.4383613</v>
      </c>
      <c r="W32" s="275">
        <v>1774.5340450000001</v>
      </c>
      <c r="X32" s="275">
        <v>1462.8773377</v>
      </c>
      <c r="Y32" s="275">
        <v>1237.1069967000001</v>
      </c>
      <c r="Z32" s="275">
        <v>1679.5429283999999</v>
      </c>
      <c r="AA32" s="275">
        <v>1581.8182365</v>
      </c>
      <c r="AB32" s="275">
        <v>1227.3020004</v>
      </c>
      <c r="AC32" s="275">
        <v>1170.7792571</v>
      </c>
      <c r="AD32" s="275">
        <v>1207.3709497</v>
      </c>
      <c r="AE32" s="275">
        <v>1386.5331610000001</v>
      </c>
      <c r="AF32" s="275">
        <v>1655.4901947000001</v>
      </c>
      <c r="AG32" s="275">
        <v>1865.7353561</v>
      </c>
      <c r="AH32" s="275">
        <v>1733.6610897</v>
      </c>
      <c r="AI32" s="275">
        <v>1435.7191667</v>
      </c>
      <c r="AJ32" s="275">
        <v>1243.0379968</v>
      </c>
      <c r="AK32" s="275">
        <v>1205.4159327</v>
      </c>
      <c r="AL32" s="275">
        <v>1428.5516416</v>
      </c>
      <c r="AM32" s="275">
        <v>1719.9664594000001</v>
      </c>
      <c r="AN32" s="275">
        <v>1093.1971974999999</v>
      </c>
      <c r="AO32" s="275">
        <v>955.45770160999996</v>
      </c>
      <c r="AP32" s="275">
        <v>970.14177532999997</v>
      </c>
      <c r="AQ32" s="275">
        <v>1242.0482829</v>
      </c>
      <c r="AR32" s="275">
        <v>1568.4341162999999</v>
      </c>
      <c r="AS32" s="275">
        <v>1595.3101661000001</v>
      </c>
      <c r="AT32" s="275">
        <v>1599.8439258000001</v>
      </c>
      <c r="AU32" s="275">
        <v>1386.2875449000001</v>
      </c>
      <c r="AV32" s="275">
        <v>1140.7074393</v>
      </c>
      <c r="AW32" s="275">
        <v>1300.318</v>
      </c>
      <c r="AX32" s="275">
        <v>1470.875</v>
      </c>
      <c r="AY32" s="338">
        <v>1628.9269999999999</v>
      </c>
      <c r="AZ32" s="338">
        <v>1247.7570000000001</v>
      </c>
      <c r="BA32" s="338">
        <v>985.07860000000005</v>
      </c>
      <c r="BB32" s="338">
        <v>871.00340000000006</v>
      </c>
      <c r="BC32" s="338">
        <v>1091.0830000000001</v>
      </c>
      <c r="BD32" s="338">
        <v>1273.76</v>
      </c>
      <c r="BE32" s="338">
        <v>1436.1859999999999</v>
      </c>
      <c r="BF32" s="338">
        <v>1525.356</v>
      </c>
      <c r="BG32" s="338">
        <v>1126.0709999999999</v>
      </c>
      <c r="BH32" s="338">
        <v>1016.881</v>
      </c>
      <c r="BI32" s="338">
        <v>1041.326</v>
      </c>
      <c r="BJ32" s="338">
        <v>1312.0619999999999</v>
      </c>
      <c r="BK32" s="338">
        <v>1495.2660000000001</v>
      </c>
      <c r="BL32" s="338">
        <v>1138.4100000000001</v>
      </c>
      <c r="BM32" s="338">
        <v>881.5761</v>
      </c>
      <c r="BN32" s="338">
        <v>771.33720000000005</v>
      </c>
      <c r="BO32" s="338">
        <v>968.84180000000003</v>
      </c>
      <c r="BP32" s="338">
        <v>1143.3489999999999</v>
      </c>
      <c r="BQ32" s="338">
        <v>1332.0039999999999</v>
      </c>
      <c r="BR32" s="338">
        <v>1418.377</v>
      </c>
      <c r="BS32" s="338">
        <v>1009.717</v>
      </c>
      <c r="BT32" s="338">
        <v>889.59069999999997</v>
      </c>
      <c r="BU32" s="338">
        <v>904.779</v>
      </c>
      <c r="BV32" s="338">
        <v>1199.675</v>
      </c>
    </row>
    <row r="33" spans="1:74" ht="11.1" customHeight="1" x14ac:dyDescent="0.2">
      <c r="A33" s="555" t="s">
        <v>403</v>
      </c>
      <c r="B33" s="556" t="s">
        <v>91</v>
      </c>
      <c r="C33" s="275">
        <v>1964.8143623000001</v>
      </c>
      <c r="D33" s="275">
        <v>2039.0010189</v>
      </c>
      <c r="E33" s="275">
        <v>1901.809381</v>
      </c>
      <c r="F33" s="275">
        <v>1860.9320660000001</v>
      </c>
      <c r="G33" s="275">
        <v>2002.5611154999999</v>
      </c>
      <c r="H33" s="275">
        <v>2373.7419399999999</v>
      </c>
      <c r="I33" s="275">
        <v>2592.0675554999998</v>
      </c>
      <c r="J33" s="275">
        <v>2526.6230725999999</v>
      </c>
      <c r="K33" s="275">
        <v>2267.9478377</v>
      </c>
      <c r="L33" s="275">
        <v>1945.9828190000001</v>
      </c>
      <c r="M33" s="275">
        <v>1949.6924246999999</v>
      </c>
      <c r="N33" s="275">
        <v>2031.0029497</v>
      </c>
      <c r="O33" s="275">
        <v>2054.5396934999999</v>
      </c>
      <c r="P33" s="275">
        <v>1980.5972855</v>
      </c>
      <c r="Q33" s="275">
        <v>2004.6320229</v>
      </c>
      <c r="R33" s="275">
        <v>1958.2331567000001</v>
      </c>
      <c r="S33" s="275">
        <v>2176.2812484000001</v>
      </c>
      <c r="T33" s="275">
        <v>2564.365417</v>
      </c>
      <c r="U33" s="275">
        <v>2755.8516534999999</v>
      </c>
      <c r="V33" s="275">
        <v>2751.1950628999998</v>
      </c>
      <c r="W33" s="275">
        <v>2423.1269782999998</v>
      </c>
      <c r="X33" s="275">
        <v>1897.2531380999999</v>
      </c>
      <c r="Y33" s="275">
        <v>1814.9277973000001</v>
      </c>
      <c r="Z33" s="275">
        <v>1737.1003023000001</v>
      </c>
      <c r="AA33" s="275">
        <v>1686.2061716000001</v>
      </c>
      <c r="AB33" s="275">
        <v>1727.0056228999999</v>
      </c>
      <c r="AC33" s="275">
        <v>1876.2504105999999</v>
      </c>
      <c r="AD33" s="275">
        <v>1856.8713967000001</v>
      </c>
      <c r="AE33" s="275">
        <v>2026.1793964999999</v>
      </c>
      <c r="AF33" s="275">
        <v>2374.6238800000001</v>
      </c>
      <c r="AG33" s="275">
        <v>2756.5938025999999</v>
      </c>
      <c r="AH33" s="275">
        <v>2622.8637677000002</v>
      </c>
      <c r="AI33" s="275">
        <v>2246.72235</v>
      </c>
      <c r="AJ33" s="275">
        <v>1938.9343168</v>
      </c>
      <c r="AK33" s="275">
        <v>1799.2198556999999</v>
      </c>
      <c r="AL33" s="275">
        <v>2042.6424615999999</v>
      </c>
      <c r="AM33" s="275">
        <v>2143.4905177000001</v>
      </c>
      <c r="AN33" s="275">
        <v>2051.9032471</v>
      </c>
      <c r="AO33" s="275">
        <v>1952.87554</v>
      </c>
      <c r="AP33" s="275">
        <v>1992.5737087</v>
      </c>
      <c r="AQ33" s="275">
        <v>2371.4477548</v>
      </c>
      <c r="AR33" s="275">
        <v>2671.0084903000002</v>
      </c>
      <c r="AS33" s="275">
        <v>3063.4476138999999</v>
      </c>
      <c r="AT33" s="275">
        <v>3015.6433032</v>
      </c>
      <c r="AU33" s="275">
        <v>2780.2598125999998</v>
      </c>
      <c r="AV33" s="275">
        <v>2314.2161517999998</v>
      </c>
      <c r="AW33" s="275">
        <v>1969.7270000000001</v>
      </c>
      <c r="AX33" s="275">
        <v>1826.0029999999999</v>
      </c>
      <c r="AY33" s="338">
        <v>2090.1640000000002</v>
      </c>
      <c r="AZ33" s="338">
        <v>2023.4580000000001</v>
      </c>
      <c r="BA33" s="338">
        <v>1930.6669999999999</v>
      </c>
      <c r="BB33" s="338">
        <v>1965.7</v>
      </c>
      <c r="BC33" s="338">
        <v>2304.7530000000002</v>
      </c>
      <c r="BD33" s="338">
        <v>2713.5810000000001</v>
      </c>
      <c r="BE33" s="338">
        <v>3059.607</v>
      </c>
      <c r="BF33" s="338">
        <v>3129.6289999999999</v>
      </c>
      <c r="BG33" s="338">
        <v>2557.2620000000002</v>
      </c>
      <c r="BH33" s="338">
        <v>2233.35</v>
      </c>
      <c r="BI33" s="338">
        <v>1986.588</v>
      </c>
      <c r="BJ33" s="338">
        <v>1993.885</v>
      </c>
      <c r="BK33" s="338">
        <v>2217.6840000000002</v>
      </c>
      <c r="BL33" s="338">
        <v>2095.5590000000002</v>
      </c>
      <c r="BM33" s="338">
        <v>2005.492</v>
      </c>
      <c r="BN33" s="338">
        <v>2048.5819999999999</v>
      </c>
      <c r="BO33" s="338">
        <v>2410.2710000000002</v>
      </c>
      <c r="BP33" s="338">
        <v>2836.038</v>
      </c>
      <c r="BQ33" s="338">
        <v>3168.05</v>
      </c>
      <c r="BR33" s="338">
        <v>3244.8049999999998</v>
      </c>
      <c r="BS33" s="338">
        <v>2671.9090000000001</v>
      </c>
      <c r="BT33" s="338">
        <v>2343.4479999999999</v>
      </c>
      <c r="BU33" s="338">
        <v>2101.3580000000002</v>
      </c>
      <c r="BV33" s="338">
        <v>2107.998</v>
      </c>
    </row>
    <row r="34" spans="1:74" ht="11.1" customHeight="1" x14ac:dyDescent="0.2">
      <c r="A34" s="555" t="s">
        <v>404</v>
      </c>
      <c r="B34" s="558" t="s">
        <v>373</v>
      </c>
      <c r="C34" s="275">
        <v>37.499222258000003</v>
      </c>
      <c r="D34" s="275">
        <v>69.190273214000001</v>
      </c>
      <c r="E34" s="275">
        <v>21.186645806000001</v>
      </c>
      <c r="F34" s="275">
        <v>23.948297</v>
      </c>
      <c r="G34" s="275">
        <v>27.165100323000001</v>
      </c>
      <c r="H34" s="275">
        <v>21.405768667</v>
      </c>
      <c r="I34" s="275">
        <v>31.455662258</v>
      </c>
      <c r="J34" s="275">
        <v>26.707334839000001</v>
      </c>
      <c r="K34" s="275">
        <v>26.673217999999999</v>
      </c>
      <c r="L34" s="275">
        <v>23.588510968000001</v>
      </c>
      <c r="M34" s="275">
        <v>19.161936333</v>
      </c>
      <c r="N34" s="275">
        <v>21.619371935</v>
      </c>
      <c r="O34" s="275">
        <v>36.717470644999999</v>
      </c>
      <c r="P34" s="275">
        <v>26.492349310000002</v>
      </c>
      <c r="Q34" s="275">
        <v>25.477342580999998</v>
      </c>
      <c r="R34" s="275">
        <v>28.262100666999999</v>
      </c>
      <c r="S34" s="275">
        <v>29.429300968</v>
      </c>
      <c r="T34" s="275">
        <v>32.846693666999997</v>
      </c>
      <c r="U34" s="275">
        <v>37.867905483999998</v>
      </c>
      <c r="V34" s="275">
        <v>36.220622257999999</v>
      </c>
      <c r="W34" s="275">
        <v>30.436114</v>
      </c>
      <c r="X34" s="275">
        <v>17.769836129000002</v>
      </c>
      <c r="Y34" s="275">
        <v>24.790329332999999</v>
      </c>
      <c r="Z34" s="275">
        <v>26.199654839000001</v>
      </c>
      <c r="AA34" s="275">
        <v>28.185959032</v>
      </c>
      <c r="AB34" s="275">
        <v>23.578466428999999</v>
      </c>
      <c r="AC34" s="275">
        <v>22.456136129000001</v>
      </c>
      <c r="AD34" s="275">
        <v>12.627609</v>
      </c>
      <c r="AE34" s="275">
        <v>26.357511290000001</v>
      </c>
      <c r="AF34" s="275">
        <v>28.516179333</v>
      </c>
      <c r="AG34" s="275">
        <v>25.011633547999999</v>
      </c>
      <c r="AH34" s="275">
        <v>21.574401612999999</v>
      </c>
      <c r="AI34" s="275">
        <v>20.795284667000001</v>
      </c>
      <c r="AJ34" s="275">
        <v>16.332925484</v>
      </c>
      <c r="AK34" s="275">
        <v>22.231283667</v>
      </c>
      <c r="AL34" s="275">
        <v>23.951543870999998</v>
      </c>
      <c r="AM34" s="275">
        <v>77.230451935000005</v>
      </c>
      <c r="AN34" s="275">
        <v>20.414487142999999</v>
      </c>
      <c r="AO34" s="275">
        <v>17.577383870999999</v>
      </c>
      <c r="AP34" s="275">
        <v>19.054604333</v>
      </c>
      <c r="AQ34" s="275">
        <v>15.751767742</v>
      </c>
      <c r="AR34" s="275">
        <v>28.706764332999999</v>
      </c>
      <c r="AS34" s="275">
        <v>24.885614193999999</v>
      </c>
      <c r="AT34" s="275">
        <v>25.432951934999998</v>
      </c>
      <c r="AU34" s="275">
        <v>26.606947600000002</v>
      </c>
      <c r="AV34" s="275">
        <v>16.251358097000001</v>
      </c>
      <c r="AW34" s="275">
        <v>19.457360000000001</v>
      </c>
      <c r="AX34" s="275">
        <v>23.319739999999999</v>
      </c>
      <c r="AY34" s="338">
        <v>38.003570000000003</v>
      </c>
      <c r="AZ34" s="338">
        <v>26.417169999999999</v>
      </c>
      <c r="BA34" s="338">
        <v>23.335439999999998</v>
      </c>
      <c r="BB34" s="338">
        <v>20.194019999999998</v>
      </c>
      <c r="BC34" s="338">
        <v>26.86664</v>
      </c>
      <c r="BD34" s="338">
        <v>27.255849999999999</v>
      </c>
      <c r="BE34" s="338">
        <v>30.064139999999998</v>
      </c>
      <c r="BF34" s="338">
        <v>28.30761</v>
      </c>
      <c r="BG34" s="338">
        <v>25.23564</v>
      </c>
      <c r="BH34" s="338">
        <v>21.629339999999999</v>
      </c>
      <c r="BI34" s="338">
        <v>19.98122</v>
      </c>
      <c r="BJ34" s="338">
        <v>25.894970000000001</v>
      </c>
      <c r="BK34" s="338">
        <v>41.003169999999997</v>
      </c>
      <c r="BL34" s="338">
        <v>27.06765</v>
      </c>
      <c r="BM34" s="338">
        <v>23.376830000000002</v>
      </c>
      <c r="BN34" s="338">
        <v>20.130089999999999</v>
      </c>
      <c r="BO34" s="338">
        <v>26.913620000000002</v>
      </c>
      <c r="BP34" s="338">
        <v>27.537289999999999</v>
      </c>
      <c r="BQ34" s="338">
        <v>29.722249999999999</v>
      </c>
      <c r="BR34" s="338">
        <v>28.038430000000002</v>
      </c>
      <c r="BS34" s="338">
        <v>25.038640000000001</v>
      </c>
      <c r="BT34" s="338">
        <v>21.27872</v>
      </c>
      <c r="BU34" s="338">
        <v>19.687950000000001</v>
      </c>
      <c r="BV34" s="338">
        <v>25.784890000000001</v>
      </c>
    </row>
    <row r="35" spans="1:74" ht="11.1" customHeight="1" x14ac:dyDescent="0.2">
      <c r="A35" s="555" t="s">
        <v>405</v>
      </c>
      <c r="B35" s="558" t="s">
        <v>92</v>
      </c>
      <c r="C35" s="275">
        <v>14.981497419</v>
      </c>
      <c r="D35" s="275">
        <v>15.432137143</v>
      </c>
      <c r="E35" s="275">
        <v>14.824492902999999</v>
      </c>
      <c r="F35" s="275">
        <v>13.573748999999999</v>
      </c>
      <c r="G35" s="275">
        <v>12.873467097000001</v>
      </c>
      <c r="H35" s="275">
        <v>13.843386667000001</v>
      </c>
      <c r="I35" s="275">
        <v>15.227577096999999</v>
      </c>
      <c r="J35" s="275">
        <v>14.778106451999999</v>
      </c>
      <c r="K35" s="275">
        <v>15.767148667000001</v>
      </c>
      <c r="L35" s="275">
        <v>12.772756451999999</v>
      </c>
      <c r="M35" s="275">
        <v>13.691338</v>
      </c>
      <c r="N35" s="275">
        <v>16.523856128999999</v>
      </c>
      <c r="O35" s="275">
        <v>15.127264516</v>
      </c>
      <c r="P35" s="275">
        <v>12.697045171999999</v>
      </c>
      <c r="Q35" s="275">
        <v>16.425708709999999</v>
      </c>
      <c r="R35" s="275">
        <v>15.133729000000001</v>
      </c>
      <c r="S35" s="275">
        <v>11.385797418999999</v>
      </c>
      <c r="T35" s="275">
        <v>13.192627333000001</v>
      </c>
      <c r="U35" s="275">
        <v>14.116604516000001</v>
      </c>
      <c r="V35" s="275">
        <v>13.757107097</v>
      </c>
      <c r="W35" s="275">
        <v>13.34545</v>
      </c>
      <c r="X35" s="275">
        <v>11.529456129</v>
      </c>
      <c r="Y35" s="275">
        <v>13.048512000000001</v>
      </c>
      <c r="Z35" s="275">
        <v>12.795977097</v>
      </c>
      <c r="AA35" s="275">
        <v>12.976674838999999</v>
      </c>
      <c r="AB35" s="275">
        <v>12.848531071</v>
      </c>
      <c r="AC35" s="275">
        <v>12.033520644999999</v>
      </c>
      <c r="AD35" s="275">
        <v>13.400842333</v>
      </c>
      <c r="AE35" s="275">
        <v>13.470219676999999</v>
      </c>
      <c r="AF35" s="275">
        <v>14.561749667000001</v>
      </c>
      <c r="AG35" s="275">
        <v>14.393543548</v>
      </c>
      <c r="AH35" s="275">
        <v>15.077400645000001</v>
      </c>
      <c r="AI35" s="275">
        <v>14.67238</v>
      </c>
      <c r="AJ35" s="275">
        <v>12.438710645</v>
      </c>
      <c r="AK35" s="275">
        <v>13.055869667</v>
      </c>
      <c r="AL35" s="275">
        <v>13.63959129</v>
      </c>
      <c r="AM35" s="275">
        <v>12.400813871</v>
      </c>
      <c r="AN35" s="275">
        <v>13.472880714</v>
      </c>
      <c r="AO35" s="275">
        <v>12.378364839</v>
      </c>
      <c r="AP35" s="275">
        <v>11.576053</v>
      </c>
      <c r="AQ35" s="275">
        <v>12.784854193999999</v>
      </c>
      <c r="AR35" s="275">
        <v>12.273445667000001</v>
      </c>
      <c r="AS35" s="275">
        <v>13.507412903000001</v>
      </c>
      <c r="AT35" s="275">
        <v>15.29781</v>
      </c>
      <c r="AU35" s="275">
        <v>12.121855433</v>
      </c>
      <c r="AV35" s="275">
        <v>12.303270903</v>
      </c>
      <c r="AW35" s="275">
        <v>11.67853</v>
      </c>
      <c r="AX35" s="275">
        <v>11.40446</v>
      </c>
      <c r="AY35" s="338">
        <v>11.47344</v>
      </c>
      <c r="AZ35" s="338">
        <v>12.002929999999999</v>
      </c>
      <c r="BA35" s="338">
        <v>11.157679999999999</v>
      </c>
      <c r="BB35" s="338">
        <v>10.6889</v>
      </c>
      <c r="BC35" s="338">
        <v>11.81366</v>
      </c>
      <c r="BD35" s="338">
        <v>11.996359999999999</v>
      </c>
      <c r="BE35" s="338">
        <v>12.70969</v>
      </c>
      <c r="BF35" s="338">
        <v>14.74629</v>
      </c>
      <c r="BG35" s="338">
        <v>11.325329999999999</v>
      </c>
      <c r="BH35" s="338">
        <v>11.46776</v>
      </c>
      <c r="BI35" s="338">
        <v>11.366</v>
      </c>
      <c r="BJ35" s="338">
        <v>11.353870000000001</v>
      </c>
      <c r="BK35" s="338">
        <v>11.7674</v>
      </c>
      <c r="BL35" s="338">
        <v>11.643269999999999</v>
      </c>
      <c r="BM35" s="338">
        <v>10.76243</v>
      </c>
      <c r="BN35" s="338">
        <v>10.39152</v>
      </c>
      <c r="BO35" s="338">
        <v>11.53506</v>
      </c>
      <c r="BP35" s="338">
        <v>11.858449999999999</v>
      </c>
      <c r="BQ35" s="338">
        <v>12.26803</v>
      </c>
      <c r="BR35" s="338">
        <v>14.35919</v>
      </c>
      <c r="BS35" s="338">
        <v>11.05622</v>
      </c>
      <c r="BT35" s="338">
        <v>11.175879999999999</v>
      </c>
      <c r="BU35" s="338">
        <v>11.17112</v>
      </c>
      <c r="BV35" s="338">
        <v>11.11093</v>
      </c>
    </row>
    <row r="36" spans="1:74" ht="11.1" customHeight="1" x14ac:dyDescent="0.2">
      <c r="A36" s="555" t="s">
        <v>406</v>
      </c>
      <c r="B36" s="558" t="s">
        <v>93</v>
      </c>
      <c r="C36" s="275">
        <v>1053.0472580999999</v>
      </c>
      <c r="D36" s="275">
        <v>971.35717856999997</v>
      </c>
      <c r="E36" s="275">
        <v>897.51487096999995</v>
      </c>
      <c r="F36" s="275">
        <v>894.27530000000002</v>
      </c>
      <c r="G36" s="275">
        <v>963.87148387000002</v>
      </c>
      <c r="H36" s="275">
        <v>1011.0156667</v>
      </c>
      <c r="I36" s="275">
        <v>1013.1765484</v>
      </c>
      <c r="J36" s="275">
        <v>1023.9803548</v>
      </c>
      <c r="K36" s="275">
        <v>965.65869999999995</v>
      </c>
      <c r="L36" s="275">
        <v>843.04012903</v>
      </c>
      <c r="M36" s="275">
        <v>825.01673332999997</v>
      </c>
      <c r="N36" s="275">
        <v>946.00800000000004</v>
      </c>
      <c r="O36" s="275">
        <v>1006.1387097</v>
      </c>
      <c r="P36" s="275">
        <v>956.27255172000002</v>
      </c>
      <c r="Q36" s="275">
        <v>890.9606129</v>
      </c>
      <c r="R36" s="275">
        <v>988.88890000000004</v>
      </c>
      <c r="S36" s="275">
        <v>989.14661290000004</v>
      </c>
      <c r="T36" s="275">
        <v>1017.5486333</v>
      </c>
      <c r="U36" s="275">
        <v>1013.9164194</v>
      </c>
      <c r="V36" s="275">
        <v>1007.3107419</v>
      </c>
      <c r="W36" s="275">
        <v>959.16223333000005</v>
      </c>
      <c r="X36" s="275">
        <v>831.88129031999995</v>
      </c>
      <c r="Y36" s="275">
        <v>956.48666666999998</v>
      </c>
      <c r="Z36" s="275">
        <v>1019.9937419</v>
      </c>
      <c r="AA36" s="275">
        <v>1031.7941934999999</v>
      </c>
      <c r="AB36" s="275">
        <v>985.63146429000005</v>
      </c>
      <c r="AC36" s="275">
        <v>904.01574194</v>
      </c>
      <c r="AD36" s="275">
        <v>805.21500000000003</v>
      </c>
      <c r="AE36" s="275">
        <v>882.28564515999994</v>
      </c>
      <c r="AF36" s="275">
        <v>975.70523333000006</v>
      </c>
      <c r="AG36" s="275">
        <v>986.26925805999997</v>
      </c>
      <c r="AH36" s="275">
        <v>1035.0646773999999</v>
      </c>
      <c r="AI36" s="275">
        <v>987.63890000000004</v>
      </c>
      <c r="AJ36" s="275">
        <v>975.59041935000005</v>
      </c>
      <c r="AK36" s="275">
        <v>998.62043332999997</v>
      </c>
      <c r="AL36" s="275">
        <v>1060.3943870999999</v>
      </c>
      <c r="AM36" s="275">
        <v>1054.5223226000001</v>
      </c>
      <c r="AN36" s="275">
        <v>1012.9148214000001</v>
      </c>
      <c r="AO36" s="275">
        <v>956.88274193999996</v>
      </c>
      <c r="AP36" s="275">
        <v>882.58836667000003</v>
      </c>
      <c r="AQ36" s="275">
        <v>959.23006452000004</v>
      </c>
      <c r="AR36" s="275">
        <v>1013.4952333</v>
      </c>
      <c r="AS36" s="275">
        <v>1032.2775806</v>
      </c>
      <c r="AT36" s="275">
        <v>1045.0010967999999</v>
      </c>
      <c r="AU36" s="275">
        <v>950.428</v>
      </c>
      <c r="AV36" s="275">
        <v>853.15206451999995</v>
      </c>
      <c r="AW36" s="275">
        <v>919.9008</v>
      </c>
      <c r="AX36" s="275">
        <v>1028.335</v>
      </c>
      <c r="AY36" s="338">
        <v>1066.521</v>
      </c>
      <c r="AZ36" s="338">
        <v>1019.758</v>
      </c>
      <c r="BA36" s="338">
        <v>939.82960000000003</v>
      </c>
      <c r="BB36" s="338">
        <v>884.97730000000001</v>
      </c>
      <c r="BC36" s="338">
        <v>934.35670000000005</v>
      </c>
      <c r="BD36" s="338">
        <v>1022.419</v>
      </c>
      <c r="BE36" s="338">
        <v>1041.0229999999999</v>
      </c>
      <c r="BF36" s="338">
        <v>1046.998</v>
      </c>
      <c r="BG36" s="338">
        <v>1006.864</v>
      </c>
      <c r="BH36" s="338">
        <v>909.65719999999999</v>
      </c>
      <c r="BI36" s="338">
        <v>970.24800000000005</v>
      </c>
      <c r="BJ36" s="338">
        <v>1053.019</v>
      </c>
      <c r="BK36" s="338">
        <v>1055.96</v>
      </c>
      <c r="BL36" s="338">
        <v>1009.6609999999999</v>
      </c>
      <c r="BM36" s="338">
        <v>930.52390000000003</v>
      </c>
      <c r="BN36" s="338">
        <v>876.21469999999999</v>
      </c>
      <c r="BO36" s="338">
        <v>925.10519999999997</v>
      </c>
      <c r="BP36" s="338">
        <v>1008.788</v>
      </c>
      <c r="BQ36" s="338">
        <v>1027.143</v>
      </c>
      <c r="BR36" s="338">
        <v>1033.039</v>
      </c>
      <c r="BS36" s="338">
        <v>993.43939999999998</v>
      </c>
      <c r="BT36" s="338">
        <v>897.52880000000005</v>
      </c>
      <c r="BU36" s="338">
        <v>957.31169999999997</v>
      </c>
      <c r="BV36" s="338">
        <v>1038.979</v>
      </c>
    </row>
    <row r="37" spans="1:74" ht="11.1" customHeight="1" x14ac:dyDescent="0.2">
      <c r="A37" s="555" t="s">
        <v>407</v>
      </c>
      <c r="B37" s="558" t="s">
        <v>397</v>
      </c>
      <c r="C37" s="275">
        <v>130.33582354999999</v>
      </c>
      <c r="D37" s="275">
        <v>101.50278679</v>
      </c>
      <c r="E37" s="275">
        <v>137.40379709999999</v>
      </c>
      <c r="F37" s="275">
        <v>151.149742</v>
      </c>
      <c r="G37" s="275">
        <v>75.585373548000007</v>
      </c>
      <c r="H37" s="275">
        <v>85.550974332999999</v>
      </c>
      <c r="I37" s="275">
        <v>112.06724355</v>
      </c>
      <c r="J37" s="275">
        <v>86.423226129</v>
      </c>
      <c r="K37" s="275">
        <v>66.570839000000007</v>
      </c>
      <c r="L37" s="275">
        <v>104.59883096999999</v>
      </c>
      <c r="M37" s="275">
        <v>147.30130600000001</v>
      </c>
      <c r="N37" s="275">
        <v>193.90678355</v>
      </c>
      <c r="O37" s="275">
        <v>234.93912516</v>
      </c>
      <c r="P37" s="275">
        <v>204.44215138000001</v>
      </c>
      <c r="Q37" s="275">
        <v>141.48150580999999</v>
      </c>
      <c r="R37" s="275">
        <v>86.132230332999995</v>
      </c>
      <c r="S37" s="275">
        <v>86.879723225999996</v>
      </c>
      <c r="T37" s="275">
        <v>73.448282332999995</v>
      </c>
      <c r="U37" s="275">
        <v>64.774182902999996</v>
      </c>
      <c r="V37" s="275">
        <v>77.555397096999997</v>
      </c>
      <c r="W37" s="275">
        <v>58.156867333000001</v>
      </c>
      <c r="X37" s="275">
        <v>64.193697741999998</v>
      </c>
      <c r="Y37" s="275">
        <v>43.169641667</v>
      </c>
      <c r="Z37" s="275">
        <v>68.136704839000004</v>
      </c>
      <c r="AA37" s="275">
        <v>110.75439613</v>
      </c>
      <c r="AB37" s="275">
        <v>88.043448213999994</v>
      </c>
      <c r="AC37" s="275">
        <v>96.607277418999999</v>
      </c>
      <c r="AD37" s="275">
        <v>121.42765967</v>
      </c>
      <c r="AE37" s="275">
        <v>134.42014032</v>
      </c>
      <c r="AF37" s="275">
        <v>118.30438467</v>
      </c>
      <c r="AG37" s="275">
        <v>108.92583516000001</v>
      </c>
      <c r="AH37" s="275">
        <v>95.051113870999998</v>
      </c>
      <c r="AI37" s="275">
        <v>80.628177667000003</v>
      </c>
      <c r="AJ37" s="275">
        <v>93.327969031999999</v>
      </c>
      <c r="AK37" s="275">
        <v>112.56482867</v>
      </c>
      <c r="AL37" s="275">
        <v>90.499630968000005</v>
      </c>
      <c r="AM37" s="275">
        <v>98.230486451999994</v>
      </c>
      <c r="AN37" s="275">
        <v>126.98026786</v>
      </c>
      <c r="AO37" s="275">
        <v>119.49160354999999</v>
      </c>
      <c r="AP37" s="275">
        <v>134.05492666999999</v>
      </c>
      <c r="AQ37" s="275">
        <v>127.93096065</v>
      </c>
      <c r="AR37" s="275">
        <v>119.670697</v>
      </c>
      <c r="AS37" s="275">
        <v>100.90192161</v>
      </c>
      <c r="AT37" s="275">
        <v>115.5048329</v>
      </c>
      <c r="AU37" s="275">
        <v>119.79423559999999</v>
      </c>
      <c r="AV37" s="275">
        <v>132.79284106</v>
      </c>
      <c r="AW37" s="275">
        <v>97.650229999999993</v>
      </c>
      <c r="AX37" s="275">
        <v>97.574359999999999</v>
      </c>
      <c r="AY37" s="338">
        <v>104.2787</v>
      </c>
      <c r="AZ37" s="338">
        <v>116.7085</v>
      </c>
      <c r="BA37" s="338">
        <v>115.98950000000001</v>
      </c>
      <c r="BB37" s="338">
        <v>122.4002</v>
      </c>
      <c r="BC37" s="338">
        <v>112.63760000000001</v>
      </c>
      <c r="BD37" s="338">
        <v>108.36839999999999</v>
      </c>
      <c r="BE37" s="338">
        <v>100.7381</v>
      </c>
      <c r="BF37" s="338">
        <v>107.6443</v>
      </c>
      <c r="BG37" s="338">
        <v>104.3588</v>
      </c>
      <c r="BH37" s="338">
        <v>116.6772</v>
      </c>
      <c r="BI37" s="338">
        <v>93.482010000000002</v>
      </c>
      <c r="BJ37" s="338">
        <v>95.345690000000005</v>
      </c>
      <c r="BK37" s="338">
        <v>102.1808</v>
      </c>
      <c r="BL37" s="338">
        <v>110.41459999999999</v>
      </c>
      <c r="BM37" s="338">
        <v>116.8305</v>
      </c>
      <c r="BN37" s="338">
        <v>121.4791</v>
      </c>
      <c r="BO37" s="338">
        <v>117.782</v>
      </c>
      <c r="BP37" s="338">
        <v>114.4439</v>
      </c>
      <c r="BQ37" s="338">
        <v>104.2882</v>
      </c>
      <c r="BR37" s="338">
        <v>110.233</v>
      </c>
      <c r="BS37" s="338">
        <v>107.5617</v>
      </c>
      <c r="BT37" s="338">
        <v>117.6142</v>
      </c>
      <c r="BU37" s="338">
        <v>94.741020000000006</v>
      </c>
      <c r="BV37" s="338">
        <v>98.320790000000002</v>
      </c>
    </row>
    <row r="38" spans="1:74" ht="11.1" customHeight="1" x14ac:dyDescent="0.2">
      <c r="A38" s="555" t="s">
        <v>408</v>
      </c>
      <c r="B38" s="556" t="s">
        <v>440</v>
      </c>
      <c r="C38" s="275">
        <v>228.92933613</v>
      </c>
      <c r="D38" s="275">
        <v>253.03528070999999</v>
      </c>
      <c r="E38" s="275">
        <v>205.96494806000001</v>
      </c>
      <c r="F38" s="275">
        <v>272.13996766999998</v>
      </c>
      <c r="G38" s="275">
        <v>272.05470935</v>
      </c>
      <c r="H38" s="275">
        <v>253.11703499999999</v>
      </c>
      <c r="I38" s="275">
        <v>273.30486452000002</v>
      </c>
      <c r="J38" s="275">
        <v>235.36024</v>
      </c>
      <c r="K38" s="275">
        <v>252.98889066999999</v>
      </c>
      <c r="L38" s="275">
        <v>242.73556676999999</v>
      </c>
      <c r="M38" s="275">
        <v>309.76000533000001</v>
      </c>
      <c r="N38" s="275">
        <v>310.82067710000001</v>
      </c>
      <c r="O38" s="275">
        <v>292.99660870999998</v>
      </c>
      <c r="P38" s="275">
        <v>344.05168516999998</v>
      </c>
      <c r="Q38" s="275">
        <v>350.16139838999999</v>
      </c>
      <c r="R38" s="275">
        <v>316.15809732999998</v>
      </c>
      <c r="S38" s="275">
        <v>322.30621484</v>
      </c>
      <c r="T38" s="275">
        <v>280.99099532999998</v>
      </c>
      <c r="U38" s="275">
        <v>348.05480419000003</v>
      </c>
      <c r="V38" s="275">
        <v>273.35931452</v>
      </c>
      <c r="W38" s="275">
        <v>288.28940899999998</v>
      </c>
      <c r="X38" s="275">
        <v>341.94668096999999</v>
      </c>
      <c r="Y38" s="275">
        <v>318.11183299999999</v>
      </c>
      <c r="Z38" s="275">
        <v>351.04575677000003</v>
      </c>
      <c r="AA38" s="275">
        <v>355.43526000000003</v>
      </c>
      <c r="AB38" s="275">
        <v>391.09793107000002</v>
      </c>
      <c r="AC38" s="275">
        <v>421.28869773999998</v>
      </c>
      <c r="AD38" s="275">
        <v>428.52729933000001</v>
      </c>
      <c r="AE38" s="275">
        <v>391.65582387000001</v>
      </c>
      <c r="AF38" s="275">
        <v>359.02562232999998</v>
      </c>
      <c r="AG38" s="275">
        <v>329.39531129</v>
      </c>
      <c r="AH38" s="275">
        <v>279.68670742</v>
      </c>
      <c r="AI38" s="275">
        <v>345.66528899999997</v>
      </c>
      <c r="AJ38" s="275">
        <v>407.45809161</v>
      </c>
      <c r="AK38" s="275">
        <v>405.59950333</v>
      </c>
      <c r="AL38" s="275">
        <v>387.57214161000002</v>
      </c>
      <c r="AM38" s="275">
        <v>437.57133193999999</v>
      </c>
      <c r="AN38" s="275">
        <v>443.59307713999999</v>
      </c>
      <c r="AO38" s="275">
        <v>472.61943194000003</v>
      </c>
      <c r="AP38" s="275">
        <v>494.54797232999999</v>
      </c>
      <c r="AQ38" s="275">
        <v>474.12489548000002</v>
      </c>
      <c r="AR38" s="275">
        <v>512.91036667000003</v>
      </c>
      <c r="AS38" s="275">
        <v>349.9150429</v>
      </c>
      <c r="AT38" s="275">
        <v>417.661</v>
      </c>
      <c r="AU38" s="275">
        <v>356.02660033000001</v>
      </c>
      <c r="AV38" s="275">
        <v>380.61344577</v>
      </c>
      <c r="AW38" s="275">
        <v>448.49509999999998</v>
      </c>
      <c r="AX38" s="275">
        <v>442.90640000000002</v>
      </c>
      <c r="AY38" s="338">
        <v>444.89580000000001</v>
      </c>
      <c r="AZ38" s="338">
        <v>471.43740000000003</v>
      </c>
      <c r="BA38" s="338">
        <v>529.05039999999997</v>
      </c>
      <c r="BB38" s="338">
        <v>533.09490000000005</v>
      </c>
      <c r="BC38" s="338">
        <v>518.82629999999995</v>
      </c>
      <c r="BD38" s="338">
        <v>529.99350000000004</v>
      </c>
      <c r="BE38" s="338">
        <v>460.89690000000002</v>
      </c>
      <c r="BF38" s="338">
        <v>413.83120000000002</v>
      </c>
      <c r="BG38" s="338">
        <v>425.52760000000001</v>
      </c>
      <c r="BH38" s="338">
        <v>478.70499999999998</v>
      </c>
      <c r="BI38" s="338">
        <v>501.44299999999998</v>
      </c>
      <c r="BJ38" s="338">
        <v>490.04689999999999</v>
      </c>
      <c r="BK38" s="338">
        <v>494.67809999999997</v>
      </c>
      <c r="BL38" s="338">
        <v>525.55179999999996</v>
      </c>
      <c r="BM38" s="338">
        <v>596.22090000000003</v>
      </c>
      <c r="BN38" s="338">
        <v>600.43730000000005</v>
      </c>
      <c r="BO38" s="338">
        <v>587.59659999999997</v>
      </c>
      <c r="BP38" s="338">
        <v>602.46510000000001</v>
      </c>
      <c r="BQ38" s="338">
        <v>526.39670000000001</v>
      </c>
      <c r="BR38" s="338">
        <v>474.2047</v>
      </c>
      <c r="BS38" s="338">
        <v>482.34890000000001</v>
      </c>
      <c r="BT38" s="338">
        <v>542.18669999999997</v>
      </c>
      <c r="BU38" s="338">
        <v>561.01369999999997</v>
      </c>
      <c r="BV38" s="338">
        <v>528.72670000000005</v>
      </c>
    </row>
    <row r="39" spans="1:74" ht="11.1" customHeight="1" x14ac:dyDescent="0.2">
      <c r="A39" s="555" t="s">
        <v>409</v>
      </c>
      <c r="B39" s="558" t="s">
        <v>387</v>
      </c>
      <c r="C39" s="275">
        <v>16.120554515999999</v>
      </c>
      <c r="D39" s="275">
        <v>15.758470000000001</v>
      </c>
      <c r="E39" s="275">
        <v>14.841766774</v>
      </c>
      <c r="F39" s="275">
        <v>16.163667</v>
      </c>
      <c r="G39" s="275">
        <v>17.390430644999999</v>
      </c>
      <c r="H39" s="275">
        <v>17.812088332999998</v>
      </c>
      <c r="I39" s="275">
        <v>18.913780968000001</v>
      </c>
      <c r="J39" s="275">
        <v>18.600673226000001</v>
      </c>
      <c r="K39" s="275">
        <v>16.494537000000001</v>
      </c>
      <c r="L39" s="275">
        <v>17.343279032000002</v>
      </c>
      <c r="M39" s="275">
        <v>17.519538666999999</v>
      </c>
      <c r="N39" s="275">
        <v>18.229010323000001</v>
      </c>
      <c r="O39" s="275">
        <v>16.961800645</v>
      </c>
      <c r="P39" s="275">
        <v>16.164904483000001</v>
      </c>
      <c r="Q39" s="275">
        <v>15.841393870999999</v>
      </c>
      <c r="R39" s="275">
        <v>17.557604999999999</v>
      </c>
      <c r="S39" s="275">
        <v>17.973225160999998</v>
      </c>
      <c r="T39" s="275">
        <v>18.426521333</v>
      </c>
      <c r="U39" s="275">
        <v>18.278076452000001</v>
      </c>
      <c r="V39" s="275">
        <v>19.232187418999999</v>
      </c>
      <c r="W39" s="275">
        <v>18.325997666999999</v>
      </c>
      <c r="X39" s="275">
        <v>16.095813547999999</v>
      </c>
      <c r="Y39" s="275">
        <v>16.207678667</v>
      </c>
      <c r="Z39" s="275">
        <v>16.229475484000002</v>
      </c>
      <c r="AA39" s="275">
        <v>15.232096774</v>
      </c>
      <c r="AB39" s="275">
        <v>15.526402143</v>
      </c>
      <c r="AC39" s="275">
        <v>14.521991290000001</v>
      </c>
      <c r="AD39" s="275">
        <v>14.389164333</v>
      </c>
      <c r="AE39" s="275">
        <v>15.444567097</v>
      </c>
      <c r="AF39" s="275">
        <v>15.700620667000001</v>
      </c>
      <c r="AG39" s="275">
        <v>16.975291935000001</v>
      </c>
      <c r="AH39" s="275">
        <v>16.776873870999999</v>
      </c>
      <c r="AI39" s="275">
        <v>13.794982333</v>
      </c>
      <c r="AJ39" s="275">
        <v>14.371274516</v>
      </c>
      <c r="AK39" s="275">
        <v>15.248925667</v>
      </c>
      <c r="AL39" s="275">
        <v>15.625508387</v>
      </c>
      <c r="AM39" s="275">
        <v>15.627442903</v>
      </c>
      <c r="AN39" s="275">
        <v>15.551717857</v>
      </c>
      <c r="AO39" s="275">
        <v>16.079697742</v>
      </c>
      <c r="AP39" s="275">
        <v>15.683379333</v>
      </c>
      <c r="AQ39" s="275">
        <v>15.160504516</v>
      </c>
      <c r="AR39" s="275">
        <v>15.832537</v>
      </c>
      <c r="AS39" s="275">
        <v>14.824830968000001</v>
      </c>
      <c r="AT39" s="275">
        <v>11.344399032</v>
      </c>
      <c r="AU39" s="275">
        <v>7.5305191999999996</v>
      </c>
      <c r="AV39" s="275">
        <v>15.219882258</v>
      </c>
      <c r="AW39" s="275">
        <v>16.40917</v>
      </c>
      <c r="AX39" s="275">
        <v>16.104569999999999</v>
      </c>
      <c r="AY39" s="338">
        <v>15.31671</v>
      </c>
      <c r="AZ39" s="338">
        <v>14.467879999999999</v>
      </c>
      <c r="BA39" s="338">
        <v>15.13476</v>
      </c>
      <c r="BB39" s="338">
        <v>14.54007</v>
      </c>
      <c r="BC39" s="338">
        <v>15.405519999999999</v>
      </c>
      <c r="BD39" s="338">
        <v>14.576460000000001</v>
      </c>
      <c r="BE39" s="338">
        <v>14.127269999999999</v>
      </c>
      <c r="BF39" s="338">
        <v>15.244059999999999</v>
      </c>
      <c r="BG39" s="338">
        <v>14.07216</v>
      </c>
      <c r="BH39" s="338">
        <v>14.669219999999999</v>
      </c>
      <c r="BI39" s="338">
        <v>15.811719999999999</v>
      </c>
      <c r="BJ39" s="338">
        <v>15.889720000000001</v>
      </c>
      <c r="BK39" s="338">
        <v>15.044790000000001</v>
      </c>
      <c r="BL39" s="338">
        <v>14.22288</v>
      </c>
      <c r="BM39" s="338">
        <v>14.9841</v>
      </c>
      <c r="BN39" s="338">
        <v>14.43928</v>
      </c>
      <c r="BO39" s="338">
        <v>15.31584</v>
      </c>
      <c r="BP39" s="338">
        <v>14.49657</v>
      </c>
      <c r="BQ39" s="338">
        <v>14.056319999999999</v>
      </c>
      <c r="BR39" s="338">
        <v>15.18792</v>
      </c>
      <c r="BS39" s="338">
        <v>14.038349999999999</v>
      </c>
      <c r="BT39" s="338">
        <v>14.64639</v>
      </c>
      <c r="BU39" s="338">
        <v>15.7902</v>
      </c>
      <c r="BV39" s="338">
        <v>15.87642</v>
      </c>
    </row>
    <row r="40" spans="1:74" ht="11.1" customHeight="1" x14ac:dyDescent="0.2">
      <c r="A40" s="555" t="s">
        <v>410</v>
      </c>
      <c r="B40" s="556" t="s">
        <v>389</v>
      </c>
      <c r="C40" s="275">
        <v>5238.2811768000001</v>
      </c>
      <c r="D40" s="275">
        <v>5454.0129349999997</v>
      </c>
      <c r="E40" s="275">
        <v>4585.4046632</v>
      </c>
      <c r="F40" s="275">
        <v>4415.8416502999999</v>
      </c>
      <c r="G40" s="275">
        <v>4875.1844702999997</v>
      </c>
      <c r="H40" s="275">
        <v>5717.7592510000004</v>
      </c>
      <c r="I40" s="275">
        <v>6101.3376264999997</v>
      </c>
      <c r="J40" s="275">
        <v>5869.8798906000002</v>
      </c>
      <c r="K40" s="275">
        <v>5328.4990762999996</v>
      </c>
      <c r="L40" s="275">
        <v>4423.8812035000001</v>
      </c>
      <c r="M40" s="275">
        <v>4438.4046859999999</v>
      </c>
      <c r="N40" s="275">
        <v>4637.8741099999997</v>
      </c>
      <c r="O40" s="275">
        <v>5142.6768803000004</v>
      </c>
      <c r="P40" s="275">
        <v>4900.0843603000003</v>
      </c>
      <c r="Q40" s="275">
        <v>4416.3491713000003</v>
      </c>
      <c r="R40" s="275">
        <v>4443.8913149999998</v>
      </c>
      <c r="S40" s="275">
        <v>4835.9202216000003</v>
      </c>
      <c r="T40" s="275">
        <v>5810.0049920000001</v>
      </c>
      <c r="U40" s="275">
        <v>6305.9282696999999</v>
      </c>
      <c r="V40" s="275">
        <v>6189.0687945</v>
      </c>
      <c r="W40" s="275">
        <v>5565.3770947000003</v>
      </c>
      <c r="X40" s="275">
        <v>4643.5472505999996</v>
      </c>
      <c r="Y40" s="275">
        <v>4423.8494553</v>
      </c>
      <c r="Z40" s="275">
        <v>4911.0445416000002</v>
      </c>
      <c r="AA40" s="275">
        <v>4822.4029884000001</v>
      </c>
      <c r="AB40" s="275">
        <v>4471.0338664000001</v>
      </c>
      <c r="AC40" s="275">
        <v>4517.9530328999999</v>
      </c>
      <c r="AD40" s="275">
        <v>4459.8299209999996</v>
      </c>
      <c r="AE40" s="275">
        <v>4876.3464647999999</v>
      </c>
      <c r="AF40" s="275">
        <v>5541.9278647000001</v>
      </c>
      <c r="AG40" s="275">
        <v>6103.3000322999997</v>
      </c>
      <c r="AH40" s="275">
        <v>5819.7560322999998</v>
      </c>
      <c r="AI40" s="275">
        <v>5145.6365303000002</v>
      </c>
      <c r="AJ40" s="275">
        <v>4701.4917041999997</v>
      </c>
      <c r="AK40" s="275">
        <v>4571.9566327000002</v>
      </c>
      <c r="AL40" s="275">
        <v>5062.8769064999997</v>
      </c>
      <c r="AM40" s="275">
        <v>5559.0398267999999</v>
      </c>
      <c r="AN40" s="275">
        <v>4778.0276967999998</v>
      </c>
      <c r="AO40" s="275">
        <v>4503.3624655000003</v>
      </c>
      <c r="AP40" s="275">
        <v>4520.2207863000003</v>
      </c>
      <c r="AQ40" s="275">
        <v>5218.4790848000002</v>
      </c>
      <c r="AR40" s="275">
        <v>5942.3316507</v>
      </c>
      <c r="AS40" s="275">
        <v>6195.0701832000004</v>
      </c>
      <c r="AT40" s="275">
        <v>6245.7293196999999</v>
      </c>
      <c r="AU40" s="275">
        <v>5639.0555156999999</v>
      </c>
      <c r="AV40" s="275">
        <v>4865.2564536999998</v>
      </c>
      <c r="AW40" s="275">
        <v>4783.6360000000004</v>
      </c>
      <c r="AX40" s="275">
        <v>4916.5219999999999</v>
      </c>
      <c r="AY40" s="338">
        <v>5399.5789999999997</v>
      </c>
      <c r="AZ40" s="338">
        <v>4932.0069999999996</v>
      </c>
      <c r="BA40" s="338">
        <v>4550.2430000000004</v>
      </c>
      <c r="BB40" s="338">
        <v>4422.5990000000002</v>
      </c>
      <c r="BC40" s="338">
        <v>5015.7430000000004</v>
      </c>
      <c r="BD40" s="338">
        <v>5701.951</v>
      </c>
      <c r="BE40" s="338">
        <v>6155.3509999999997</v>
      </c>
      <c r="BF40" s="338">
        <v>6281.7560000000003</v>
      </c>
      <c r="BG40" s="338">
        <v>5270.7169999999996</v>
      </c>
      <c r="BH40" s="338">
        <v>4803.0370000000003</v>
      </c>
      <c r="BI40" s="338">
        <v>4640.2470000000003</v>
      </c>
      <c r="BJ40" s="338">
        <v>4997.4960000000001</v>
      </c>
      <c r="BK40" s="338">
        <v>5433.5860000000002</v>
      </c>
      <c r="BL40" s="338">
        <v>4932.53</v>
      </c>
      <c r="BM40" s="338">
        <v>4579.7669999999998</v>
      </c>
      <c r="BN40" s="338">
        <v>4463.0110000000004</v>
      </c>
      <c r="BO40" s="338">
        <v>5063.3609999999999</v>
      </c>
      <c r="BP40" s="338">
        <v>5758.9750000000004</v>
      </c>
      <c r="BQ40" s="338">
        <v>6213.9290000000001</v>
      </c>
      <c r="BR40" s="338">
        <v>6338.2439999999997</v>
      </c>
      <c r="BS40" s="338">
        <v>5315.1090000000004</v>
      </c>
      <c r="BT40" s="338">
        <v>4837.47</v>
      </c>
      <c r="BU40" s="338">
        <v>4665.8530000000001</v>
      </c>
      <c r="BV40" s="338">
        <v>5026.4719999999998</v>
      </c>
    </row>
    <row r="41" spans="1:74" ht="11.1" customHeight="1" x14ac:dyDescent="0.2">
      <c r="A41" s="549"/>
      <c r="B41" s="131" t="s">
        <v>411</v>
      </c>
      <c r="C41" s="251"/>
      <c r="D41" s="251"/>
      <c r="E41" s="251"/>
      <c r="F41" s="251"/>
      <c r="G41" s="251"/>
      <c r="H41" s="251"/>
      <c r="I41" s="251"/>
      <c r="J41" s="251"/>
      <c r="K41" s="251"/>
      <c r="L41" s="251"/>
      <c r="M41" s="251"/>
      <c r="N41" s="251"/>
      <c r="O41" s="251"/>
      <c r="P41" s="251"/>
      <c r="Q41" s="251"/>
      <c r="R41" s="251"/>
      <c r="S41" s="251"/>
      <c r="T41" s="251"/>
      <c r="U41" s="251"/>
      <c r="V41" s="251"/>
      <c r="W41" s="251"/>
      <c r="X41" s="251"/>
      <c r="Y41" s="251"/>
      <c r="Z41" s="251"/>
      <c r="AA41" s="251"/>
      <c r="AB41" s="251"/>
      <c r="AC41" s="251"/>
      <c r="AD41" s="251"/>
      <c r="AE41" s="251"/>
      <c r="AF41" s="251"/>
      <c r="AG41" s="251"/>
      <c r="AH41" s="251"/>
      <c r="AI41" s="251"/>
      <c r="AJ41" s="251"/>
      <c r="AK41" s="251"/>
      <c r="AL41" s="251"/>
      <c r="AM41" s="251"/>
      <c r="AN41" s="251"/>
      <c r="AO41" s="251"/>
      <c r="AP41" s="251"/>
      <c r="AQ41" s="251"/>
      <c r="AR41" s="251"/>
      <c r="AS41" s="251"/>
      <c r="AT41" s="251"/>
      <c r="AU41" s="251"/>
      <c r="AV41" s="251"/>
      <c r="AW41" s="251"/>
      <c r="AX41" s="251"/>
      <c r="AY41" s="364"/>
      <c r="AZ41" s="364"/>
      <c r="BA41" s="364"/>
      <c r="BB41" s="364"/>
      <c r="BC41" s="364"/>
      <c r="BD41" s="364"/>
      <c r="BE41" s="364"/>
      <c r="BF41" s="364"/>
      <c r="BG41" s="364"/>
      <c r="BH41" s="364"/>
      <c r="BI41" s="364"/>
      <c r="BJ41" s="364"/>
      <c r="BK41" s="364"/>
      <c r="BL41" s="364"/>
      <c r="BM41" s="364"/>
      <c r="BN41" s="364"/>
      <c r="BO41" s="364"/>
      <c r="BP41" s="364"/>
      <c r="BQ41" s="364"/>
      <c r="BR41" s="364"/>
      <c r="BS41" s="364"/>
      <c r="BT41" s="364"/>
      <c r="BU41" s="364"/>
      <c r="BV41" s="364"/>
    </row>
    <row r="42" spans="1:74" ht="11.1" customHeight="1" x14ac:dyDescent="0.2">
      <c r="A42" s="555" t="s">
        <v>412</v>
      </c>
      <c r="B42" s="556" t="s">
        <v>90</v>
      </c>
      <c r="C42" s="275">
        <v>1627.4052205999999</v>
      </c>
      <c r="D42" s="275">
        <v>1727.1783264000001</v>
      </c>
      <c r="E42" s="275">
        <v>1392.0531496999999</v>
      </c>
      <c r="F42" s="275">
        <v>1193.0689167</v>
      </c>
      <c r="G42" s="275">
        <v>1205.5773752</v>
      </c>
      <c r="H42" s="275">
        <v>1499.4979312999999</v>
      </c>
      <c r="I42" s="275">
        <v>1648.9753390000001</v>
      </c>
      <c r="J42" s="275">
        <v>1595.2681739</v>
      </c>
      <c r="K42" s="275">
        <v>1469.5106562999999</v>
      </c>
      <c r="L42" s="275">
        <v>1248.3270458</v>
      </c>
      <c r="M42" s="275">
        <v>1113.0356647000001</v>
      </c>
      <c r="N42" s="275">
        <v>1121.2986429</v>
      </c>
      <c r="O42" s="275">
        <v>1436.0360819</v>
      </c>
      <c r="P42" s="275">
        <v>1231.5417113999999</v>
      </c>
      <c r="Q42" s="275">
        <v>933.84313999999995</v>
      </c>
      <c r="R42" s="275">
        <v>946.77049</v>
      </c>
      <c r="S42" s="275">
        <v>966.18080323000004</v>
      </c>
      <c r="T42" s="275">
        <v>1410.75396</v>
      </c>
      <c r="U42" s="275">
        <v>1549.8526284</v>
      </c>
      <c r="V42" s="275">
        <v>1575.8507122999999</v>
      </c>
      <c r="W42" s="275">
        <v>1349.0038</v>
      </c>
      <c r="X42" s="275">
        <v>1119.2344716</v>
      </c>
      <c r="Y42" s="275">
        <v>1063.7636003</v>
      </c>
      <c r="Z42" s="275">
        <v>1389.8288465000001</v>
      </c>
      <c r="AA42" s="275">
        <v>1438.3910429</v>
      </c>
      <c r="AB42" s="275">
        <v>1253.8843056999999</v>
      </c>
      <c r="AC42" s="275">
        <v>1158.8680257999999</v>
      </c>
      <c r="AD42" s="275">
        <v>1062.7895619999999</v>
      </c>
      <c r="AE42" s="275">
        <v>1108.8549813</v>
      </c>
      <c r="AF42" s="275">
        <v>1348.4504023</v>
      </c>
      <c r="AG42" s="275">
        <v>1531.6131700000001</v>
      </c>
      <c r="AH42" s="275">
        <v>1409.7652187000001</v>
      </c>
      <c r="AI42" s="275">
        <v>1219.583294</v>
      </c>
      <c r="AJ42" s="275">
        <v>1094.2435045</v>
      </c>
      <c r="AK42" s="275">
        <v>1206.2717427</v>
      </c>
      <c r="AL42" s="275">
        <v>1335.7275299999999</v>
      </c>
      <c r="AM42" s="275">
        <v>1465.9476176999999</v>
      </c>
      <c r="AN42" s="275">
        <v>1297.5195193</v>
      </c>
      <c r="AO42" s="275">
        <v>1146.0230154999999</v>
      </c>
      <c r="AP42" s="275">
        <v>1040.8201753000001</v>
      </c>
      <c r="AQ42" s="275">
        <v>1090.8003097000001</v>
      </c>
      <c r="AR42" s="275">
        <v>1290.5423317</v>
      </c>
      <c r="AS42" s="275">
        <v>1454.0268661</v>
      </c>
      <c r="AT42" s="275">
        <v>1442.9136232000001</v>
      </c>
      <c r="AU42" s="275">
        <v>1257.9538023</v>
      </c>
      <c r="AV42" s="275">
        <v>1147.101322</v>
      </c>
      <c r="AW42" s="275">
        <v>1227.808</v>
      </c>
      <c r="AX42" s="275">
        <v>1351.528</v>
      </c>
      <c r="AY42" s="338">
        <v>1366.2180000000001</v>
      </c>
      <c r="AZ42" s="338">
        <v>1246.5340000000001</v>
      </c>
      <c r="BA42" s="338">
        <v>1062.7470000000001</v>
      </c>
      <c r="BB42" s="338">
        <v>923.35940000000005</v>
      </c>
      <c r="BC42" s="338">
        <v>941.71799999999996</v>
      </c>
      <c r="BD42" s="338">
        <v>1163.0899999999999</v>
      </c>
      <c r="BE42" s="338">
        <v>1332.327</v>
      </c>
      <c r="BF42" s="338">
        <v>1333.126</v>
      </c>
      <c r="BG42" s="338">
        <v>1083.665</v>
      </c>
      <c r="BH42" s="338">
        <v>1017.17</v>
      </c>
      <c r="BI42" s="338">
        <v>1049.2339999999999</v>
      </c>
      <c r="BJ42" s="338">
        <v>1224.345</v>
      </c>
      <c r="BK42" s="338">
        <v>1299.7270000000001</v>
      </c>
      <c r="BL42" s="338">
        <v>1215.4449999999999</v>
      </c>
      <c r="BM42" s="338">
        <v>1029.8320000000001</v>
      </c>
      <c r="BN42" s="338">
        <v>865.61940000000004</v>
      </c>
      <c r="BO42" s="338">
        <v>884.40099999999995</v>
      </c>
      <c r="BP42" s="338">
        <v>1109.8530000000001</v>
      </c>
      <c r="BQ42" s="338">
        <v>1272.335</v>
      </c>
      <c r="BR42" s="338">
        <v>1266.107</v>
      </c>
      <c r="BS42" s="338">
        <v>1022.224</v>
      </c>
      <c r="BT42" s="338">
        <v>952.80139999999994</v>
      </c>
      <c r="BU42" s="338">
        <v>985.59770000000003</v>
      </c>
      <c r="BV42" s="338">
        <v>1199.5820000000001</v>
      </c>
    </row>
    <row r="43" spans="1:74" ht="11.1" customHeight="1" x14ac:dyDescent="0.2">
      <c r="A43" s="555" t="s">
        <v>413</v>
      </c>
      <c r="B43" s="556" t="s">
        <v>91</v>
      </c>
      <c r="C43" s="275">
        <v>277.45176161000001</v>
      </c>
      <c r="D43" s="275">
        <v>323.44612928999999</v>
      </c>
      <c r="E43" s="275">
        <v>296.29037097000003</v>
      </c>
      <c r="F43" s="275">
        <v>240.14591766999999</v>
      </c>
      <c r="G43" s="275">
        <v>221.41843903</v>
      </c>
      <c r="H43" s="275">
        <v>296.390334</v>
      </c>
      <c r="I43" s="275">
        <v>369.05729968000003</v>
      </c>
      <c r="J43" s="275">
        <v>318.36017838999999</v>
      </c>
      <c r="K43" s="275">
        <v>302.493966</v>
      </c>
      <c r="L43" s="275">
        <v>246.92492515999999</v>
      </c>
      <c r="M43" s="275">
        <v>269.82475733000001</v>
      </c>
      <c r="N43" s="275">
        <v>327.09155226000001</v>
      </c>
      <c r="O43" s="275">
        <v>340.26163548</v>
      </c>
      <c r="P43" s="275">
        <v>358.34393240999998</v>
      </c>
      <c r="Q43" s="275">
        <v>375.67638097000003</v>
      </c>
      <c r="R43" s="275">
        <v>340.57502233000002</v>
      </c>
      <c r="S43" s="275">
        <v>330.29294902999999</v>
      </c>
      <c r="T43" s="275">
        <v>418.27390100000002</v>
      </c>
      <c r="U43" s="275">
        <v>480.58434323</v>
      </c>
      <c r="V43" s="275">
        <v>504.64226160999999</v>
      </c>
      <c r="W43" s="275">
        <v>338.93234767000001</v>
      </c>
      <c r="X43" s="275">
        <v>290.84902548000002</v>
      </c>
      <c r="Y43" s="275">
        <v>313.93172966999998</v>
      </c>
      <c r="Z43" s="275">
        <v>288.10213773999999</v>
      </c>
      <c r="AA43" s="275">
        <v>284.11370194</v>
      </c>
      <c r="AB43" s="275">
        <v>278.73926999999998</v>
      </c>
      <c r="AC43" s="275">
        <v>337.54077645000001</v>
      </c>
      <c r="AD43" s="275">
        <v>253.08809099999999</v>
      </c>
      <c r="AE43" s="275">
        <v>259.33153193999999</v>
      </c>
      <c r="AF43" s="275">
        <v>354.15877767000001</v>
      </c>
      <c r="AG43" s="275">
        <v>450.58275580999998</v>
      </c>
      <c r="AH43" s="275">
        <v>382.06407194000002</v>
      </c>
      <c r="AI43" s="275">
        <v>348.56561033000003</v>
      </c>
      <c r="AJ43" s="275">
        <v>313.57470387000001</v>
      </c>
      <c r="AK43" s="275">
        <v>332.25247400000001</v>
      </c>
      <c r="AL43" s="275">
        <v>415.30054581000002</v>
      </c>
      <c r="AM43" s="275">
        <v>420.22917258000001</v>
      </c>
      <c r="AN43" s="275">
        <v>372.06679714000001</v>
      </c>
      <c r="AO43" s="275">
        <v>414.44182452000001</v>
      </c>
      <c r="AP43" s="275">
        <v>394.73603466999998</v>
      </c>
      <c r="AQ43" s="275">
        <v>462.19067968000002</v>
      </c>
      <c r="AR43" s="275">
        <v>465.38435966999998</v>
      </c>
      <c r="AS43" s="275">
        <v>595.99545225999998</v>
      </c>
      <c r="AT43" s="275">
        <v>569.73500677000004</v>
      </c>
      <c r="AU43" s="275">
        <v>487.13881773000003</v>
      </c>
      <c r="AV43" s="275">
        <v>409.85491718999998</v>
      </c>
      <c r="AW43" s="275">
        <v>357.07510000000002</v>
      </c>
      <c r="AX43" s="275">
        <v>342.25310000000002</v>
      </c>
      <c r="AY43" s="338">
        <v>458.05329999999998</v>
      </c>
      <c r="AZ43" s="338">
        <v>407.25450000000001</v>
      </c>
      <c r="BA43" s="338">
        <v>429.41680000000002</v>
      </c>
      <c r="BB43" s="338">
        <v>353.69029999999998</v>
      </c>
      <c r="BC43" s="338">
        <v>403.72210000000001</v>
      </c>
      <c r="BD43" s="338">
        <v>473.74720000000002</v>
      </c>
      <c r="BE43" s="338">
        <v>635.53840000000002</v>
      </c>
      <c r="BF43" s="338">
        <v>602.42899999999997</v>
      </c>
      <c r="BG43" s="338">
        <v>459.38850000000002</v>
      </c>
      <c r="BH43" s="338">
        <v>406.8229</v>
      </c>
      <c r="BI43" s="338">
        <v>373.90210000000002</v>
      </c>
      <c r="BJ43" s="338">
        <v>399.0711</v>
      </c>
      <c r="BK43" s="338">
        <v>456.78980000000001</v>
      </c>
      <c r="BL43" s="338">
        <v>395.96559999999999</v>
      </c>
      <c r="BM43" s="338">
        <v>409.24770000000001</v>
      </c>
      <c r="BN43" s="338">
        <v>340.44979999999998</v>
      </c>
      <c r="BO43" s="338">
        <v>399.23059999999998</v>
      </c>
      <c r="BP43" s="338">
        <v>493.84109999999998</v>
      </c>
      <c r="BQ43" s="338">
        <v>676.70010000000002</v>
      </c>
      <c r="BR43" s="338">
        <v>650.01130000000001</v>
      </c>
      <c r="BS43" s="338">
        <v>488.89060000000001</v>
      </c>
      <c r="BT43" s="338">
        <v>421.09460000000001</v>
      </c>
      <c r="BU43" s="338">
        <v>381.98099999999999</v>
      </c>
      <c r="BV43" s="338">
        <v>427.05669999999998</v>
      </c>
    </row>
    <row r="44" spans="1:74" ht="11.1" customHeight="1" x14ac:dyDescent="0.2">
      <c r="A44" s="555" t="s">
        <v>414</v>
      </c>
      <c r="B44" s="558" t="s">
        <v>373</v>
      </c>
      <c r="C44" s="275">
        <v>12.27507129</v>
      </c>
      <c r="D44" s="275">
        <v>14.277939286000001</v>
      </c>
      <c r="E44" s="275">
        <v>8.8546051613000003</v>
      </c>
      <c r="F44" s="275">
        <v>8.3006139999999995</v>
      </c>
      <c r="G44" s="275">
        <v>10.319752902999999</v>
      </c>
      <c r="H44" s="275">
        <v>14.722343333</v>
      </c>
      <c r="I44" s="275">
        <v>13.383072581</v>
      </c>
      <c r="J44" s="275">
        <v>12.848162581</v>
      </c>
      <c r="K44" s="275">
        <v>11.872025000000001</v>
      </c>
      <c r="L44" s="275">
        <v>6.4234148387000003</v>
      </c>
      <c r="M44" s="275">
        <v>12.650993</v>
      </c>
      <c r="N44" s="275">
        <v>8.6234032258000006</v>
      </c>
      <c r="O44" s="275">
        <v>9.6745022581000004</v>
      </c>
      <c r="P44" s="275">
        <v>13.325680345</v>
      </c>
      <c r="Q44" s="275">
        <v>9.0466070968000007</v>
      </c>
      <c r="R44" s="275">
        <v>10.356422667</v>
      </c>
      <c r="S44" s="275">
        <v>9.1320545161000002</v>
      </c>
      <c r="T44" s="275">
        <v>8.7180683332999998</v>
      </c>
      <c r="U44" s="275">
        <v>8.3734745160999999</v>
      </c>
      <c r="V44" s="275">
        <v>8.7008938709999999</v>
      </c>
      <c r="W44" s="275">
        <v>6.7187523333000003</v>
      </c>
      <c r="X44" s="275">
        <v>7.2319987097</v>
      </c>
      <c r="Y44" s="275">
        <v>7.3263573332999998</v>
      </c>
      <c r="Z44" s="275">
        <v>8.4314141935000002</v>
      </c>
      <c r="AA44" s="275">
        <v>8.8847400000000007</v>
      </c>
      <c r="AB44" s="275">
        <v>7.2434007142999999</v>
      </c>
      <c r="AC44" s="275">
        <v>5.7602696774000002</v>
      </c>
      <c r="AD44" s="275">
        <v>7.1526199999999998</v>
      </c>
      <c r="AE44" s="275">
        <v>9.3533229032000005</v>
      </c>
      <c r="AF44" s="275">
        <v>9.5564516666999992</v>
      </c>
      <c r="AG44" s="275">
        <v>8.3828503225999995</v>
      </c>
      <c r="AH44" s="275">
        <v>8.8180890322999996</v>
      </c>
      <c r="AI44" s="275">
        <v>8.0802626666999995</v>
      </c>
      <c r="AJ44" s="275">
        <v>8.3255125805999999</v>
      </c>
      <c r="AK44" s="275">
        <v>9.2940886667000004</v>
      </c>
      <c r="AL44" s="275">
        <v>8.3675993547999994</v>
      </c>
      <c r="AM44" s="275">
        <v>12.623037096999999</v>
      </c>
      <c r="AN44" s="275">
        <v>9.0845878571000007</v>
      </c>
      <c r="AO44" s="275">
        <v>7.4109277419000001</v>
      </c>
      <c r="AP44" s="275">
        <v>8.6650869999999998</v>
      </c>
      <c r="AQ44" s="275">
        <v>5.4483638709999997</v>
      </c>
      <c r="AR44" s="275">
        <v>7.2780959999999997</v>
      </c>
      <c r="AS44" s="275">
        <v>9.0669564515999994</v>
      </c>
      <c r="AT44" s="275">
        <v>8.3341516128999995</v>
      </c>
      <c r="AU44" s="275">
        <v>8.6857431333000008</v>
      </c>
      <c r="AV44" s="275">
        <v>4.9090570322999998</v>
      </c>
      <c r="AW44" s="275">
        <v>8.8164189999999998</v>
      </c>
      <c r="AX44" s="275">
        <v>9.3561580000000006</v>
      </c>
      <c r="AY44" s="338">
        <v>10.878360000000001</v>
      </c>
      <c r="AZ44" s="338">
        <v>10.56373</v>
      </c>
      <c r="BA44" s="338">
        <v>8.8480329999999991</v>
      </c>
      <c r="BB44" s="338">
        <v>7.9887139999999999</v>
      </c>
      <c r="BC44" s="338">
        <v>9.1826869999999996</v>
      </c>
      <c r="BD44" s="338">
        <v>10.27943</v>
      </c>
      <c r="BE44" s="338">
        <v>9.9852129999999999</v>
      </c>
      <c r="BF44" s="338">
        <v>10.659829999999999</v>
      </c>
      <c r="BG44" s="338">
        <v>9.4169970000000003</v>
      </c>
      <c r="BH44" s="338">
        <v>6.6151039999999997</v>
      </c>
      <c r="BI44" s="338">
        <v>8.9154049999999998</v>
      </c>
      <c r="BJ44" s="338">
        <v>9.4538069999999994</v>
      </c>
      <c r="BK44" s="338">
        <v>10.849209999999999</v>
      </c>
      <c r="BL44" s="338">
        <v>10.51871</v>
      </c>
      <c r="BM44" s="338">
        <v>8.6960879999999996</v>
      </c>
      <c r="BN44" s="338">
        <v>7.6671209999999999</v>
      </c>
      <c r="BO44" s="338">
        <v>8.883248</v>
      </c>
      <c r="BP44" s="338">
        <v>10.1526</v>
      </c>
      <c r="BQ44" s="338">
        <v>9.9372869999999995</v>
      </c>
      <c r="BR44" s="338">
        <v>10.58306</v>
      </c>
      <c r="BS44" s="338">
        <v>9.2475649999999998</v>
      </c>
      <c r="BT44" s="338">
        <v>6.4194570000000004</v>
      </c>
      <c r="BU44" s="338">
        <v>8.624765</v>
      </c>
      <c r="BV44" s="338">
        <v>9.4930310000000002</v>
      </c>
    </row>
    <row r="45" spans="1:74" ht="11.1" customHeight="1" x14ac:dyDescent="0.2">
      <c r="A45" s="555" t="s">
        <v>415</v>
      </c>
      <c r="B45" s="558" t="s">
        <v>92</v>
      </c>
      <c r="C45" s="275">
        <v>15.034813226000001</v>
      </c>
      <c r="D45" s="275">
        <v>13.276116785999999</v>
      </c>
      <c r="E45" s="275">
        <v>12.732534838999999</v>
      </c>
      <c r="F45" s="275">
        <v>11.235925333000001</v>
      </c>
      <c r="G45" s="275">
        <v>14.572469032000001</v>
      </c>
      <c r="H45" s="275">
        <v>14.680393667000001</v>
      </c>
      <c r="I45" s="275">
        <v>15.411065484</v>
      </c>
      <c r="J45" s="275">
        <v>14.998850967999999</v>
      </c>
      <c r="K45" s="275">
        <v>16.040271000000001</v>
      </c>
      <c r="L45" s="275">
        <v>9.1194525806000009</v>
      </c>
      <c r="M45" s="275">
        <v>8.3960493333000006</v>
      </c>
      <c r="N45" s="275">
        <v>10.493679354999999</v>
      </c>
      <c r="O45" s="275">
        <v>14.149611934999999</v>
      </c>
      <c r="P45" s="275">
        <v>14.754045862</v>
      </c>
      <c r="Q45" s="275">
        <v>13.760276773999999</v>
      </c>
      <c r="R45" s="275">
        <v>13.279979666999999</v>
      </c>
      <c r="S45" s="275">
        <v>13.629723225999999</v>
      </c>
      <c r="T45" s="275">
        <v>13.640022</v>
      </c>
      <c r="U45" s="275">
        <v>13.316718387</v>
      </c>
      <c r="V45" s="275">
        <v>13.559305483999999</v>
      </c>
      <c r="W45" s="275">
        <v>13.420925667000001</v>
      </c>
      <c r="X45" s="275">
        <v>10.124522581000001</v>
      </c>
      <c r="Y45" s="275">
        <v>12.733977333</v>
      </c>
      <c r="Z45" s="275">
        <v>12.827409032</v>
      </c>
      <c r="AA45" s="275">
        <v>13.938734516</v>
      </c>
      <c r="AB45" s="275">
        <v>14.357455</v>
      </c>
      <c r="AC45" s="275">
        <v>14.449489355000001</v>
      </c>
      <c r="AD45" s="275">
        <v>11.863614</v>
      </c>
      <c r="AE45" s="275">
        <v>12.504465806000001</v>
      </c>
      <c r="AF45" s="275">
        <v>10.853726667</v>
      </c>
      <c r="AG45" s="275">
        <v>12.144959031999999</v>
      </c>
      <c r="AH45" s="275">
        <v>13.790900645000001</v>
      </c>
      <c r="AI45" s="275">
        <v>12.315573667000001</v>
      </c>
      <c r="AJ45" s="275">
        <v>11.628489354999999</v>
      </c>
      <c r="AK45" s="275">
        <v>11.963392000000001</v>
      </c>
      <c r="AL45" s="275">
        <v>13.137399031999999</v>
      </c>
      <c r="AM45" s="275">
        <v>11.778460644999999</v>
      </c>
      <c r="AN45" s="275">
        <v>12.694338570999999</v>
      </c>
      <c r="AO45" s="275">
        <v>13.499407097000001</v>
      </c>
      <c r="AP45" s="275">
        <v>12.029817667</v>
      </c>
      <c r="AQ45" s="275">
        <v>11.765170323</v>
      </c>
      <c r="AR45" s="275">
        <v>13.130699999999999</v>
      </c>
      <c r="AS45" s="275">
        <v>14.055746128999999</v>
      </c>
      <c r="AT45" s="275">
        <v>15.342268387000001</v>
      </c>
      <c r="AU45" s="275">
        <v>12.5134601</v>
      </c>
      <c r="AV45" s="275">
        <v>10.259917677000001</v>
      </c>
      <c r="AW45" s="275">
        <v>11.424799999999999</v>
      </c>
      <c r="AX45" s="275">
        <v>12.496740000000001</v>
      </c>
      <c r="AY45" s="338">
        <v>11.622680000000001</v>
      </c>
      <c r="AZ45" s="338">
        <v>13.139200000000001</v>
      </c>
      <c r="BA45" s="338">
        <v>13.806380000000001</v>
      </c>
      <c r="BB45" s="338">
        <v>11.828250000000001</v>
      </c>
      <c r="BC45" s="338">
        <v>11.62251</v>
      </c>
      <c r="BD45" s="338">
        <v>13.32658</v>
      </c>
      <c r="BE45" s="338">
        <v>14.47376</v>
      </c>
      <c r="BF45" s="338">
        <v>15.83408</v>
      </c>
      <c r="BG45" s="338">
        <v>12.383609999999999</v>
      </c>
      <c r="BH45" s="338">
        <v>10.44685</v>
      </c>
      <c r="BI45" s="338">
        <v>11.54078</v>
      </c>
      <c r="BJ45" s="338">
        <v>12.934889999999999</v>
      </c>
      <c r="BK45" s="338">
        <v>12.250819999999999</v>
      </c>
      <c r="BL45" s="338">
        <v>13.940429999999999</v>
      </c>
      <c r="BM45" s="338">
        <v>14.4315</v>
      </c>
      <c r="BN45" s="338">
        <v>12.09629</v>
      </c>
      <c r="BO45" s="338">
        <v>12.099130000000001</v>
      </c>
      <c r="BP45" s="338">
        <v>13.890879999999999</v>
      </c>
      <c r="BQ45" s="338">
        <v>15.150589999999999</v>
      </c>
      <c r="BR45" s="338">
        <v>16.564070000000001</v>
      </c>
      <c r="BS45" s="338">
        <v>12.80212</v>
      </c>
      <c r="BT45" s="338">
        <v>10.80747</v>
      </c>
      <c r="BU45" s="338">
        <v>12.013030000000001</v>
      </c>
      <c r="BV45" s="338">
        <v>13.667109999999999</v>
      </c>
    </row>
    <row r="46" spans="1:74" ht="11.1" customHeight="1" x14ac:dyDescent="0.2">
      <c r="A46" s="555" t="s">
        <v>416</v>
      </c>
      <c r="B46" s="558" t="s">
        <v>93</v>
      </c>
      <c r="C46" s="275">
        <v>603.01470968000001</v>
      </c>
      <c r="D46" s="275">
        <v>570.01178571000003</v>
      </c>
      <c r="E46" s="275">
        <v>488.06503226000001</v>
      </c>
      <c r="F46" s="275">
        <v>471.33190000000002</v>
      </c>
      <c r="G46" s="275">
        <v>547.09396774000004</v>
      </c>
      <c r="H46" s="275">
        <v>565.32183333</v>
      </c>
      <c r="I46" s="275">
        <v>568.68954839000003</v>
      </c>
      <c r="J46" s="275">
        <v>588.59535484000003</v>
      </c>
      <c r="K46" s="275">
        <v>553.07420000000002</v>
      </c>
      <c r="L46" s="275">
        <v>524.86351612999999</v>
      </c>
      <c r="M46" s="275">
        <v>546.46933333000004</v>
      </c>
      <c r="N46" s="275">
        <v>571.02096773999995</v>
      </c>
      <c r="O46" s="275">
        <v>590.93658065</v>
      </c>
      <c r="P46" s="275">
        <v>574.50782759000003</v>
      </c>
      <c r="Q46" s="275">
        <v>554.74087096999995</v>
      </c>
      <c r="R46" s="275">
        <v>509.96163332999998</v>
      </c>
      <c r="S46" s="275">
        <v>549.23509677000004</v>
      </c>
      <c r="T46" s="275">
        <v>582.46749999999997</v>
      </c>
      <c r="U46" s="275">
        <v>586.18883871000003</v>
      </c>
      <c r="V46" s="275">
        <v>590.11225806000004</v>
      </c>
      <c r="W46" s="275">
        <v>537.96946666999997</v>
      </c>
      <c r="X46" s="275">
        <v>475.94219355000001</v>
      </c>
      <c r="Y46" s="275">
        <v>517.35923333000005</v>
      </c>
      <c r="Z46" s="275">
        <v>576.21058065</v>
      </c>
      <c r="AA46" s="275">
        <v>594.47512902999995</v>
      </c>
      <c r="AB46" s="275">
        <v>562.75767857000005</v>
      </c>
      <c r="AC46" s="275">
        <v>507.28496774000001</v>
      </c>
      <c r="AD46" s="275">
        <v>526.10820000000001</v>
      </c>
      <c r="AE46" s="275">
        <v>530.02448387000004</v>
      </c>
      <c r="AF46" s="275">
        <v>574.49116666999998</v>
      </c>
      <c r="AG46" s="275">
        <v>586.17651612999998</v>
      </c>
      <c r="AH46" s="275">
        <v>584.03129032000004</v>
      </c>
      <c r="AI46" s="275">
        <v>567.96623333000002</v>
      </c>
      <c r="AJ46" s="275">
        <v>503.37380645000002</v>
      </c>
      <c r="AK46" s="275">
        <v>524.02316667000002</v>
      </c>
      <c r="AL46" s="275">
        <v>577.11558064999997</v>
      </c>
      <c r="AM46" s="275">
        <v>605.35306451999998</v>
      </c>
      <c r="AN46" s="275">
        <v>589.05614286000002</v>
      </c>
      <c r="AO46" s="275">
        <v>519.59509677000005</v>
      </c>
      <c r="AP46" s="275">
        <v>499.29003333000003</v>
      </c>
      <c r="AQ46" s="275">
        <v>533.86067742</v>
      </c>
      <c r="AR46" s="275">
        <v>584.04013333</v>
      </c>
      <c r="AS46" s="275">
        <v>585.71651612999995</v>
      </c>
      <c r="AT46" s="275">
        <v>582.93100000000004</v>
      </c>
      <c r="AU46" s="275">
        <v>537.83313333000001</v>
      </c>
      <c r="AV46" s="275">
        <v>488.28554838999997</v>
      </c>
      <c r="AW46" s="275">
        <v>550.65219999999999</v>
      </c>
      <c r="AX46" s="275">
        <v>553.52359999999999</v>
      </c>
      <c r="AY46" s="338">
        <v>584.72130000000004</v>
      </c>
      <c r="AZ46" s="338">
        <v>559.08360000000005</v>
      </c>
      <c r="BA46" s="338">
        <v>515.26279999999997</v>
      </c>
      <c r="BB46" s="338">
        <v>485.19</v>
      </c>
      <c r="BC46" s="338">
        <v>512.26229999999998</v>
      </c>
      <c r="BD46" s="338">
        <v>558.6001</v>
      </c>
      <c r="BE46" s="338">
        <v>568.76400000000001</v>
      </c>
      <c r="BF46" s="338">
        <v>572.02869999999996</v>
      </c>
      <c r="BG46" s="338">
        <v>550.10130000000004</v>
      </c>
      <c r="BH46" s="338">
        <v>496.9923</v>
      </c>
      <c r="BI46" s="338">
        <v>530.09619999999995</v>
      </c>
      <c r="BJ46" s="338">
        <v>575.31809999999996</v>
      </c>
      <c r="BK46" s="338">
        <v>576.92529999999999</v>
      </c>
      <c r="BL46" s="338">
        <v>551.62940000000003</v>
      </c>
      <c r="BM46" s="338">
        <v>508.3929</v>
      </c>
      <c r="BN46" s="338">
        <v>478.721</v>
      </c>
      <c r="BO46" s="338">
        <v>504.84010000000001</v>
      </c>
      <c r="BP46" s="338">
        <v>531.13210000000004</v>
      </c>
      <c r="BQ46" s="338">
        <v>540.7962</v>
      </c>
      <c r="BR46" s="338">
        <v>543.90039999999999</v>
      </c>
      <c r="BS46" s="338">
        <v>523.05119999999999</v>
      </c>
      <c r="BT46" s="338">
        <v>472.55380000000002</v>
      </c>
      <c r="BU46" s="338">
        <v>504.02980000000002</v>
      </c>
      <c r="BV46" s="338">
        <v>533.05669999999998</v>
      </c>
    </row>
    <row r="47" spans="1:74" ht="11.1" customHeight="1" x14ac:dyDescent="0.2">
      <c r="A47" s="555" t="s">
        <v>417</v>
      </c>
      <c r="B47" s="558" t="s">
        <v>397</v>
      </c>
      <c r="C47" s="275">
        <v>36.020749676999998</v>
      </c>
      <c r="D47" s="275">
        <v>38.021258570999997</v>
      </c>
      <c r="E47" s="275">
        <v>38.932177097</v>
      </c>
      <c r="F47" s="275">
        <v>48.213782999999999</v>
      </c>
      <c r="G47" s="275">
        <v>47.731915806000003</v>
      </c>
      <c r="H47" s="275">
        <v>60.114277999999999</v>
      </c>
      <c r="I47" s="275">
        <v>53.548061935</v>
      </c>
      <c r="J47" s="275">
        <v>48.268342902999997</v>
      </c>
      <c r="K47" s="275">
        <v>42.334044333000001</v>
      </c>
      <c r="L47" s="275">
        <v>37.771814515999999</v>
      </c>
      <c r="M47" s="275">
        <v>45.956972667000002</v>
      </c>
      <c r="N47" s="275">
        <v>52.528310968</v>
      </c>
      <c r="O47" s="275">
        <v>62.362526451999997</v>
      </c>
      <c r="P47" s="275">
        <v>42.551675172000003</v>
      </c>
      <c r="Q47" s="275">
        <v>46.331535805999998</v>
      </c>
      <c r="R47" s="275">
        <v>44.973082333000001</v>
      </c>
      <c r="S47" s="275">
        <v>35.273380000000003</v>
      </c>
      <c r="T47" s="275">
        <v>43.619488333</v>
      </c>
      <c r="U47" s="275">
        <v>46.779860323000001</v>
      </c>
      <c r="V47" s="275">
        <v>47.730525483999998</v>
      </c>
      <c r="W47" s="275">
        <v>37.856549000000001</v>
      </c>
      <c r="X47" s="275">
        <v>36.874153225999997</v>
      </c>
      <c r="Y47" s="275">
        <v>37.951979332999997</v>
      </c>
      <c r="Z47" s="275">
        <v>36.867071289999998</v>
      </c>
      <c r="AA47" s="275">
        <v>45.538799355000002</v>
      </c>
      <c r="AB47" s="275">
        <v>47.514187857000003</v>
      </c>
      <c r="AC47" s="275">
        <v>44.848122902999997</v>
      </c>
      <c r="AD47" s="275">
        <v>48.718697667000001</v>
      </c>
      <c r="AE47" s="275">
        <v>71.625991612999997</v>
      </c>
      <c r="AF47" s="275">
        <v>48.754043000000003</v>
      </c>
      <c r="AG47" s="275">
        <v>51.260926773999998</v>
      </c>
      <c r="AH47" s="275">
        <v>41.919866773999999</v>
      </c>
      <c r="AI47" s="275">
        <v>36.542057667000002</v>
      </c>
      <c r="AJ47" s="275">
        <v>45.532809354999998</v>
      </c>
      <c r="AK47" s="275">
        <v>42.602621667000001</v>
      </c>
      <c r="AL47" s="275">
        <v>43.471516452000003</v>
      </c>
      <c r="AM47" s="275">
        <v>55.280809677000001</v>
      </c>
      <c r="AN47" s="275">
        <v>61.430544642999998</v>
      </c>
      <c r="AO47" s="275">
        <v>53.657293226</v>
      </c>
      <c r="AP47" s="275">
        <v>56.013921332999999</v>
      </c>
      <c r="AQ47" s="275">
        <v>61.195786128999998</v>
      </c>
      <c r="AR47" s="275">
        <v>57.399062999999998</v>
      </c>
      <c r="AS47" s="275">
        <v>43.116593547999997</v>
      </c>
      <c r="AT47" s="275">
        <v>34.120850322999999</v>
      </c>
      <c r="AU47" s="275">
        <v>32.060056267</v>
      </c>
      <c r="AV47" s="275">
        <v>33.37804929</v>
      </c>
      <c r="AW47" s="275">
        <v>38.012030000000003</v>
      </c>
      <c r="AX47" s="275">
        <v>45.499940000000002</v>
      </c>
      <c r="AY47" s="338">
        <v>59.256790000000002</v>
      </c>
      <c r="AZ47" s="338">
        <v>57.318600000000004</v>
      </c>
      <c r="BA47" s="338">
        <v>52.205599999999997</v>
      </c>
      <c r="BB47" s="338">
        <v>51.912269999999999</v>
      </c>
      <c r="BC47" s="338">
        <v>55.471939999999996</v>
      </c>
      <c r="BD47" s="338">
        <v>53.91854</v>
      </c>
      <c r="BE47" s="338">
        <v>43.613109999999999</v>
      </c>
      <c r="BF47" s="338">
        <v>33.847349999999999</v>
      </c>
      <c r="BG47" s="338">
        <v>28.228860000000001</v>
      </c>
      <c r="BH47" s="338">
        <v>28.93779</v>
      </c>
      <c r="BI47" s="338">
        <v>36.006720000000001</v>
      </c>
      <c r="BJ47" s="338">
        <v>44.135750000000002</v>
      </c>
      <c r="BK47" s="338">
        <v>57.796309999999998</v>
      </c>
      <c r="BL47" s="338">
        <v>54.06127</v>
      </c>
      <c r="BM47" s="338">
        <v>52.341189999999997</v>
      </c>
      <c r="BN47" s="338">
        <v>51.389429999999997</v>
      </c>
      <c r="BO47" s="338">
        <v>57.73039</v>
      </c>
      <c r="BP47" s="338">
        <v>56.539070000000002</v>
      </c>
      <c r="BQ47" s="338">
        <v>44.834319999999998</v>
      </c>
      <c r="BR47" s="338">
        <v>34.417079999999999</v>
      </c>
      <c r="BS47" s="338">
        <v>28.759260000000001</v>
      </c>
      <c r="BT47" s="338">
        <v>28.945460000000001</v>
      </c>
      <c r="BU47" s="338">
        <v>36.3491</v>
      </c>
      <c r="BV47" s="338">
        <v>45.371569999999998</v>
      </c>
    </row>
    <row r="48" spans="1:74" ht="11.1" customHeight="1" x14ac:dyDescent="0.2">
      <c r="A48" s="555" t="s">
        <v>418</v>
      </c>
      <c r="B48" s="556" t="s">
        <v>440</v>
      </c>
      <c r="C48" s="275">
        <v>254.73391097000001</v>
      </c>
      <c r="D48" s="275">
        <v>247.93530679</v>
      </c>
      <c r="E48" s="275">
        <v>244.15791193999999</v>
      </c>
      <c r="F48" s="275">
        <v>258.11461832999998</v>
      </c>
      <c r="G48" s="275">
        <v>231.32900000000001</v>
      </c>
      <c r="H48" s="275">
        <v>162.12765567</v>
      </c>
      <c r="I48" s="275">
        <v>143.12201193999999</v>
      </c>
      <c r="J48" s="275">
        <v>157.70366483999999</v>
      </c>
      <c r="K48" s="275">
        <v>201.960881</v>
      </c>
      <c r="L48" s="275">
        <v>257.47234902999998</v>
      </c>
      <c r="M48" s="275">
        <v>303.03769899999998</v>
      </c>
      <c r="N48" s="275">
        <v>274.77193870999997</v>
      </c>
      <c r="O48" s="275">
        <v>268.35861354999997</v>
      </c>
      <c r="P48" s="275">
        <v>295.34207621000002</v>
      </c>
      <c r="Q48" s="275">
        <v>279.73329160999998</v>
      </c>
      <c r="R48" s="275">
        <v>306.10315233</v>
      </c>
      <c r="S48" s="275">
        <v>220.66878484</v>
      </c>
      <c r="T48" s="275">
        <v>206.28932967</v>
      </c>
      <c r="U48" s="275">
        <v>171.24612676999999</v>
      </c>
      <c r="V48" s="275">
        <v>149.41419096999999</v>
      </c>
      <c r="W48" s="275">
        <v>232.60624733</v>
      </c>
      <c r="X48" s="275">
        <v>267.96927548000002</v>
      </c>
      <c r="Y48" s="275">
        <v>295.74397067000001</v>
      </c>
      <c r="Z48" s="275">
        <v>338.99095129</v>
      </c>
      <c r="AA48" s="275">
        <v>269.46586805999999</v>
      </c>
      <c r="AB48" s="275">
        <v>322.63216356999999</v>
      </c>
      <c r="AC48" s="275">
        <v>335.27272386999999</v>
      </c>
      <c r="AD48" s="275">
        <v>331.28181967</v>
      </c>
      <c r="AE48" s="275">
        <v>293.08254097000003</v>
      </c>
      <c r="AF48" s="275">
        <v>268.02992267000002</v>
      </c>
      <c r="AG48" s="275">
        <v>183.83950193999999</v>
      </c>
      <c r="AH48" s="275">
        <v>160.18396322999999</v>
      </c>
      <c r="AI48" s="275">
        <v>246.17668533</v>
      </c>
      <c r="AJ48" s="275">
        <v>362.41616968</v>
      </c>
      <c r="AK48" s="275">
        <v>368.606244</v>
      </c>
      <c r="AL48" s="275">
        <v>400.07918805999998</v>
      </c>
      <c r="AM48" s="275">
        <v>386.03640741999999</v>
      </c>
      <c r="AN48" s="275">
        <v>356.39181214000001</v>
      </c>
      <c r="AO48" s="275">
        <v>356.65620870999999</v>
      </c>
      <c r="AP48" s="275">
        <v>342.76459399999999</v>
      </c>
      <c r="AQ48" s="275">
        <v>273.24749484</v>
      </c>
      <c r="AR48" s="275">
        <v>295.17412366999997</v>
      </c>
      <c r="AS48" s="275">
        <v>204.67648839</v>
      </c>
      <c r="AT48" s="275">
        <v>229.41497097000001</v>
      </c>
      <c r="AU48" s="275">
        <v>270.3313895</v>
      </c>
      <c r="AV48" s="275">
        <v>302.16466684</v>
      </c>
      <c r="AW48" s="275">
        <v>403.17809999999997</v>
      </c>
      <c r="AX48" s="275">
        <v>376.45819999999998</v>
      </c>
      <c r="AY48" s="338">
        <v>396.4898</v>
      </c>
      <c r="AZ48" s="338">
        <v>387.9855</v>
      </c>
      <c r="BA48" s="338">
        <v>399.86540000000002</v>
      </c>
      <c r="BB48" s="338">
        <v>424.202</v>
      </c>
      <c r="BC48" s="338">
        <v>362.86869999999999</v>
      </c>
      <c r="BD48" s="338">
        <v>316.9923</v>
      </c>
      <c r="BE48" s="338">
        <v>253.49010000000001</v>
      </c>
      <c r="BF48" s="338">
        <v>238.23740000000001</v>
      </c>
      <c r="BG48" s="338">
        <v>324.7998</v>
      </c>
      <c r="BH48" s="338">
        <v>408.2681</v>
      </c>
      <c r="BI48" s="338">
        <v>465.92239999999998</v>
      </c>
      <c r="BJ48" s="338">
        <v>450.26639999999998</v>
      </c>
      <c r="BK48" s="338">
        <v>482.2176</v>
      </c>
      <c r="BL48" s="338">
        <v>470.63830000000002</v>
      </c>
      <c r="BM48" s="338">
        <v>483.53969999999998</v>
      </c>
      <c r="BN48" s="338">
        <v>515.05690000000004</v>
      </c>
      <c r="BO48" s="338">
        <v>440.68239999999997</v>
      </c>
      <c r="BP48" s="338">
        <v>384.60520000000002</v>
      </c>
      <c r="BQ48" s="338">
        <v>304.63830000000002</v>
      </c>
      <c r="BR48" s="338">
        <v>285.9237</v>
      </c>
      <c r="BS48" s="338">
        <v>383.0718</v>
      </c>
      <c r="BT48" s="338">
        <v>481.7595</v>
      </c>
      <c r="BU48" s="338">
        <v>549.07550000000003</v>
      </c>
      <c r="BV48" s="338">
        <v>492.5292</v>
      </c>
    </row>
    <row r="49" spans="1:74" ht="11.1" customHeight="1" x14ac:dyDescent="0.2">
      <c r="A49" s="555" t="s">
        <v>419</v>
      </c>
      <c r="B49" s="558" t="s">
        <v>387</v>
      </c>
      <c r="C49" s="275">
        <v>3.7335506451999998</v>
      </c>
      <c r="D49" s="275">
        <v>3.7806110714000001</v>
      </c>
      <c r="E49" s="275">
        <v>3.8586916129</v>
      </c>
      <c r="F49" s="275">
        <v>4.856922</v>
      </c>
      <c r="G49" s="275">
        <v>4.5260596774000001</v>
      </c>
      <c r="H49" s="275">
        <v>4.9006443332999998</v>
      </c>
      <c r="I49" s="275">
        <v>4.9312916129</v>
      </c>
      <c r="J49" s="275">
        <v>5.1400858065000001</v>
      </c>
      <c r="K49" s="275">
        <v>4.9172393333000004</v>
      </c>
      <c r="L49" s="275">
        <v>4.6211406451999997</v>
      </c>
      <c r="M49" s="275">
        <v>4.6141913333</v>
      </c>
      <c r="N49" s="275">
        <v>3.5992229031999998</v>
      </c>
      <c r="O49" s="275">
        <v>3.8900903225999999</v>
      </c>
      <c r="P49" s="275">
        <v>4.0431148276000002</v>
      </c>
      <c r="Q49" s="275">
        <v>3.7715632258</v>
      </c>
      <c r="R49" s="275">
        <v>3.8950213332999999</v>
      </c>
      <c r="S49" s="275">
        <v>4.2296487097000002</v>
      </c>
      <c r="T49" s="275">
        <v>4.1526899999999998</v>
      </c>
      <c r="U49" s="275">
        <v>4.1864458065000001</v>
      </c>
      <c r="V49" s="275">
        <v>4.1032848386999996</v>
      </c>
      <c r="W49" s="275">
        <v>3.8721143332999999</v>
      </c>
      <c r="X49" s="275">
        <v>3.4586890323000001</v>
      </c>
      <c r="Y49" s="275">
        <v>3.5314420000000002</v>
      </c>
      <c r="Z49" s="275">
        <v>3.2145061290000001</v>
      </c>
      <c r="AA49" s="275">
        <v>3.2741280645000002</v>
      </c>
      <c r="AB49" s="275">
        <v>2.9220021428999998</v>
      </c>
      <c r="AC49" s="275">
        <v>3.3984693548</v>
      </c>
      <c r="AD49" s="275">
        <v>3.83467</v>
      </c>
      <c r="AE49" s="275">
        <v>3.1930919355</v>
      </c>
      <c r="AF49" s="275">
        <v>3.8980440000000001</v>
      </c>
      <c r="AG49" s="275">
        <v>3.9214187097000002</v>
      </c>
      <c r="AH49" s="275">
        <v>3.9585935484000001</v>
      </c>
      <c r="AI49" s="275">
        <v>3.5402696667</v>
      </c>
      <c r="AJ49" s="275">
        <v>3.3530209677</v>
      </c>
      <c r="AK49" s="275">
        <v>3.6980186666999999</v>
      </c>
      <c r="AL49" s="275">
        <v>3.7144541934999999</v>
      </c>
      <c r="AM49" s="275">
        <v>3.7162796774000002</v>
      </c>
      <c r="AN49" s="275">
        <v>3.5601546429000002</v>
      </c>
      <c r="AO49" s="275">
        <v>3.4683870967999999</v>
      </c>
      <c r="AP49" s="275">
        <v>2.8874523333000002</v>
      </c>
      <c r="AQ49" s="275">
        <v>3.6929196773999999</v>
      </c>
      <c r="AR49" s="275">
        <v>3.8407309999999999</v>
      </c>
      <c r="AS49" s="275">
        <v>3.9220709676999999</v>
      </c>
      <c r="AT49" s="275">
        <v>3.9793509676999999</v>
      </c>
      <c r="AU49" s="275">
        <v>2.9618709000000001</v>
      </c>
      <c r="AV49" s="275">
        <v>3.343073129</v>
      </c>
      <c r="AW49" s="275">
        <v>3.9265469999999998</v>
      </c>
      <c r="AX49" s="275">
        <v>3.9219270000000002</v>
      </c>
      <c r="AY49" s="338">
        <v>3.9889709999999998</v>
      </c>
      <c r="AZ49" s="338">
        <v>3.7880630000000002</v>
      </c>
      <c r="BA49" s="338">
        <v>3.6275050000000002</v>
      </c>
      <c r="BB49" s="338">
        <v>3.2505500000000001</v>
      </c>
      <c r="BC49" s="338">
        <v>3.8905189999999998</v>
      </c>
      <c r="BD49" s="338">
        <v>4.0834789999999996</v>
      </c>
      <c r="BE49" s="338">
        <v>4.0919889999999999</v>
      </c>
      <c r="BF49" s="338">
        <v>4.3317110000000003</v>
      </c>
      <c r="BG49" s="338">
        <v>3.2490800000000002</v>
      </c>
      <c r="BH49" s="338">
        <v>3.661362</v>
      </c>
      <c r="BI49" s="338">
        <v>4.0526660000000003</v>
      </c>
      <c r="BJ49" s="338">
        <v>4.065296</v>
      </c>
      <c r="BK49" s="338">
        <v>4.0745399999999998</v>
      </c>
      <c r="BL49" s="338">
        <v>3.8500100000000002</v>
      </c>
      <c r="BM49" s="338">
        <v>3.666385</v>
      </c>
      <c r="BN49" s="338">
        <v>3.2714910000000001</v>
      </c>
      <c r="BO49" s="338">
        <v>3.9053330000000002</v>
      </c>
      <c r="BP49" s="338">
        <v>4.0944500000000001</v>
      </c>
      <c r="BQ49" s="338">
        <v>4.0982789999999998</v>
      </c>
      <c r="BR49" s="338">
        <v>4.333634</v>
      </c>
      <c r="BS49" s="338">
        <v>3.2493050000000001</v>
      </c>
      <c r="BT49" s="338">
        <v>3.660514</v>
      </c>
      <c r="BU49" s="338">
        <v>4.0536469999999998</v>
      </c>
      <c r="BV49" s="338">
        <v>4.0680379999999996</v>
      </c>
    </row>
    <row r="50" spans="1:74" ht="11.1" customHeight="1" x14ac:dyDescent="0.2">
      <c r="A50" s="555" t="s">
        <v>420</v>
      </c>
      <c r="B50" s="556" t="s">
        <v>389</v>
      </c>
      <c r="C50" s="275">
        <v>2829.6697877000001</v>
      </c>
      <c r="D50" s="275">
        <v>2937.9274739000002</v>
      </c>
      <c r="E50" s="275">
        <v>2484.9444735000002</v>
      </c>
      <c r="F50" s="275">
        <v>2235.2685970000002</v>
      </c>
      <c r="G50" s="275">
        <v>2282.5689794</v>
      </c>
      <c r="H50" s="275">
        <v>2617.7554137000002</v>
      </c>
      <c r="I50" s="275">
        <v>2817.1176906000001</v>
      </c>
      <c r="J50" s="275">
        <v>2741.1828141999999</v>
      </c>
      <c r="K50" s="275">
        <v>2602.2032829999998</v>
      </c>
      <c r="L50" s="275">
        <v>2335.5236586999999</v>
      </c>
      <c r="M50" s="275">
        <v>2303.9856607000002</v>
      </c>
      <c r="N50" s="275">
        <v>2369.4277181000002</v>
      </c>
      <c r="O50" s="275">
        <v>2725.6696425999999</v>
      </c>
      <c r="P50" s="275">
        <v>2534.4100638</v>
      </c>
      <c r="Q50" s="275">
        <v>2216.9036664999999</v>
      </c>
      <c r="R50" s="275">
        <v>2175.914804</v>
      </c>
      <c r="S50" s="275">
        <v>2128.6424403000001</v>
      </c>
      <c r="T50" s="275">
        <v>2687.9149593000002</v>
      </c>
      <c r="U50" s="275">
        <v>2860.5284360999999</v>
      </c>
      <c r="V50" s="275">
        <v>2894.1134326000001</v>
      </c>
      <c r="W50" s="275">
        <v>2520.3802030000002</v>
      </c>
      <c r="X50" s="275">
        <v>2211.6843297</v>
      </c>
      <c r="Y50" s="275">
        <v>2252.34229</v>
      </c>
      <c r="Z50" s="275">
        <v>2654.4729167999999</v>
      </c>
      <c r="AA50" s="275">
        <v>2658.0821439000001</v>
      </c>
      <c r="AB50" s="275">
        <v>2490.0504636000001</v>
      </c>
      <c r="AC50" s="275">
        <v>2407.4228452000002</v>
      </c>
      <c r="AD50" s="275">
        <v>2244.8372743</v>
      </c>
      <c r="AE50" s="275">
        <v>2287.9704102999999</v>
      </c>
      <c r="AF50" s="275">
        <v>2618.1925347000001</v>
      </c>
      <c r="AG50" s="275">
        <v>2827.9220986999999</v>
      </c>
      <c r="AH50" s="275">
        <v>2604.5319942000001</v>
      </c>
      <c r="AI50" s="275">
        <v>2442.7699867000001</v>
      </c>
      <c r="AJ50" s="275">
        <v>2342.4480168</v>
      </c>
      <c r="AK50" s="275">
        <v>2498.7117483000002</v>
      </c>
      <c r="AL50" s="275">
        <v>2796.9138134999998</v>
      </c>
      <c r="AM50" s="275">
        <v>2960.9648493999998</v>
      </c>
      <c r="AN50" s="275">
        <v>2701.8038971000001</v>
      </c>
      <c r="AO50" s="275">
        <v>2514.7521606</v>
      </c>
      <c r="AP50" s="275">
        <v>2357.2071157</v>
      </c>
      <c r="AQ50" s="275">
        <v>2442.2014015999998</v>
      </c>
      <c r="AR50" s="275">
        <v>2716.7895383</v>
      </c>
      <c r="AS50" s="275">
        <v>2910.5766899999999</v>
      </c>
      <c r="AT50" s="275">
        <v>2886.7712222999999</v>
      </c>
      <c r="AU50" s="275">
        <v>2609.4782733000002</v>
      </c>
      <c r="AV50" s="275">
        <v>2399.2965515999999</v>
      </c>
      <c r="AW50" s="275">
        <v>2600.893</v>
      </c>
      <c r="AX50" s="275">
        <v>2695.038</v>
      </c>
      <c r="AY50" s="338">
        <v>2891.2289999999998</v>
      </c>
      <c r="AZ50" s="338">
        <v>2685.6669999999999</v>
      </c>
      <c r="BA50" s="338">
        <v>2485.7800000000002</v>
      </c>
      <c r="BB50" s="338">
        <v>2261.4209999999998</v>
      </c>
      <c r="BC50" s="338">
        <v>2300.739</v>
      </c>
      <c r="BD50" s="338">
        <v>2594.038</v>
      </c>
      <c r="BE50" s="338">
        <v>2862.2829999999999</v>
      </c>
      <c r="BF50" s="338">
        <v>2810.4940000000001</v>
      </c>
      <c r="BG50" s="338">
        <v>2471.2330000000002</v>
      </c>
      <c r="BH50" s="338">
        <v>2378.915</v>
      </c>
      <c r="BI50" s="338">
        <v>2479.67</v>
      </c>
      <c r="BJ50" s="338">
        <v>2719.59</v>
      </c>
      <c r="BK50" s="338">
        <v>2900.6309999999999</v>
      </c>
      <c r="BL50" s="338">
        <v>2716.049</v>
      </c>
      <c r="BM50" s="338">
        <v>2510.1469999999999</v>
      </c>
      <c r="BN50" s="338">
        <v>2274.2710000000002</v>
      </c>
      <c r="BO50" s="338">
        <v>2311.7719999999999</v>
      </c>
      <c r="BP50" s="338">
        <v>2604.1089999999999</v>
      </c>
      <c r="BQ50" s="338">
        <v>2868.49</v>
      </c>
      <c r="BR50" s="338">
        <v>2811.84</v>
      </c>
      <c r="BS50" s="338">
        <v>2471.2959999999998</v>
      </c>
      <c r="BT50" s="338">
        <v>2378.0419999999999</v>
      </c>
      <c r="BU50" s="338">
        <v>2481.7249999999999</v>
      </c>
      <c r="BV50" s="338">
        <v>2724.8249999999998</v>
      </c>
    </row>
    <row r="51" spans="1:74" ht="11.1" customHeight="1" x14ac:dyDescent="0.2">
      <c r="A51" s="549"/>
      <c r="B51" s="131" t="s">
        <v>421</v>
      </c>
      <c r="C51" s="251"/>
      <c r="D51" s="251"/>
      <c r="E51" s="251"/>
      <c r="F51" s="251"/>
      <c r="G51" s="251"/>
      <c r="H51" s="251"/>
      <c r="I51" s="251"/>
      <c r="J51" s="251"/>
      <c r="K51" s="251"/>
      <c r="L51" s="251"/>
      <c r="M51" s="251"/>
      <c r="N51" s="251"/>
      <c r="O51" s="251"/>
      <c r="P51" s="251"/>
      <c r="Q51" s="251"/>
      <c r="R51" s="251"/>
      <c r="S51" s="251"/>
      <c r="T51" s="251"/>
      <c r="U51" s="251"/>
      <c r="V51" s="251"/>
      <c r="W51" s="251"/>
      <c r="X51" s="251"/>
      <c r="Y51" s="251"/>
      <c r="Z51" s="251"/>
      <c r="AA51" s="251"/>
      <c r="AB51" s="251"/>
      <c r="AC51" s="251"/>
      <c r="AD51" s="251"/>
      <c r="AE51" s="251"/>
      <c r="AF51" s="251"/>
      <c r="AG51" s="251"/>
      <c r="AH51" s="251"/>
      <c r="AI51" s="251"/>
      <c r="AJ51" s="251"/>
      <c r="AK51" s="251"/>
      <c r="AL51" s="251"/>
      <c r="AM51" s="251"/>
      <c r="AN51" s="251"/>
      <c r="AO51" s="251"/>
      <c r="AP51" s="251"/>
      <c r="AQ51" s="251"/>
      <c r="AR51" s="251"/>
      <c r="AS51" s="251"/>
      <c r="AT51" s="251"/>
      <c r="AU51" s="251"/>
      <c r="AV51" s="251"/>
      <c r="AW51" s="251"/>
      <c r="AX51" s="251"/>
      <c r="AY51" s="364"/>
      <c r="AZ51" s="364"/>
      <c r="BA51" s="364"/>
      <c r="BB51" s="364"/>
      <c r="BC51" s="364"/>
      <c r="BD51" s="364"/>
      <c r="BE51" s="364"/>
      <c r="BF51" s="364"/>
      <c r="BG51" s="364"/>
      <c r="BH51" s="364"/>
      <c r="BI51" s="364"/>
      <c r="BJ51" s="364"/>
      <c r="BK51" s="364"/>
      <c r="BL51" s="364"/>
      <c r="BM51" s="364"/>
      <c r="BN51" s="364"/>
      <c r="BO51" s="364"/>
      <c r="BP51" s="364"/>
      <c r="BQ51" s="364"/>
      <c r="BR51" s="364"/>
      <c r="BS51" s="364"/>
      <c r="BT51" s="364"/>
      <c r="BU51" s="364"/>
      <c r="BV51" s="364"/>
    </row>
    <row r="52" spans="1:74" ht="11.1" customHeight="1" x14ac:dyDescent="0.2">
      <c r="A52" s="555" t="s">
        <v>422</v>
      </c>
      <c r="B52" s="556" t="s">
        <v>90</v>
      </c>
      <c r="C52" s="275">
        <v>551.15958612999998</v>
      </c>
      <c r="D52" s="275">
        <v>483.57138321000002</v>
      </c>
      <c r="E52" s="275">
        <v>477.17895838999999</v>
      </c>
      <c r="F52" s="275">
        <v>440.32965132999999</v>
      </c>
      <c r="G52" s="275">
        <v>479.06082386999998</v>
      </c>
      <c r="H52" s="275">
        <v>566.15157066999996</v>
      </c>
      <c r="I52" s="275">
        <v>600.63164097000003</v>
      </c>
      <c r="J52" s="275">
        <v>602.68529322999996</v>
      </c>
      <c r="K52" s="275">
        <v>552.57669399999997</v>
      </c>
      <c r="L52" s="275">
        <v>515.16997097000001</v>
      </c>
      <c r="M52" s="275">
        <v>483.87426133000002</v>
      </c>
      <c r="N52" s="275">
        <v>533.75585612999998</v>
      </c>
      <c r="O52" s="275">
        <v>520.06539290000001</v>
      </c>
      <c r="P52" s="275">
        <v>420.74735516999999</v>
      </c>
      <c r="Q52" s="275">
        <v>338.11108968000002</v>
      </c>
      <c r="R52" s="275">
        <v>299.50419299999999</v>
      </c>
      <c r="S52" s="275">
        <v>333.37367999999998</v>
      </c>
      <c r="T52" s="275">
        <v>480.81637867000001</v>
      </c>
      <c r="U52" s="275">
        <v>570.29107194000005</v>
      </c>
      <c r="V52" s="275">
        <v>568.47060161000002</v>
      </c>
      <c r="W52" s="275">
        <v>512.72283766999999</v>
      </c>
      <c r="X52" s="275">
        <v>502.44003580999998</v>
      </c>
      <c r="Y52" s="275">
        <v>467.03960000000001</v>
      </c>
      <c r="Z52" s="275">
        <v>556.12080289999994</v>
      </c>
      <c r="AA52" s="275">
        <v>539.82424258000003</v>
      </c>
      <c r="AB52" s="275">
        <v>479.63832179000002</v>
      </c>
      <c r="AC52" s="275">
        <v>389.09385097000001</v>
      </c>
      <c r="AD52" s="275">
        <v>323.38811099999998</v>
      </c>
      <c r="AE52" s="275">
        <v>359.40177290000003</v>
      </c>
      <c r="AF52" s="275">
        <v>435.59462532999999</v>
      </c>
      <c r="AG52" s="275">
        <v>557.98550870999998</v>
      </c>
      <c r="AH52" s="275">
        <v>573.97865161000004</v>
      </c>
      <c r="AI52" s="275">
        <v>514.09749699999998</v>
      </c>
      <c r="AJ52" s="275">
        <v>466.74382871</v>
      </c>
      <c r="AK52" s="275">
        <v>489.973365</v>
      </c>
      <c r="AL52" s="275">
        <v>480.17044644999999</v>
      </c>
      <c r="AM52" s="275">
        <v>456.70734226000002</v>
      </c>
      <c r="AN52" s="275">
        <v>404.03453929</v>
      </c>
      <c r="AO52" s="275">
        <v>377.75270676999997</v>
      </c>
      <c r="AP52" s="275">
        <v>307.77563400000003</v>
      </c>
      <c r="AQ52" s="275">
        <v>313.86916000000002</v>
      </c>
      <c r="AR52" s="275">
        <v>396.35701467000001</v>
      </c>
      <c r="AS52" s="275">
        <v>522.03848097000002</v>
      </c>
      <c r="AT52" s="275">
        <v>528.51193741999998</v>
      </c>
      <c r="AU52" s="275">
        <v>484.32625330000002</v>
      </c>
      <c r="AV52" s="275">
        <v>450.92222019000002</v>
      </c>
      <c r="AW52" s="275">
        <v>477.91210000000001</v>
      </c>
      <c r="AX52" s="275">
        <v>400.41340000000002</v>
      </c>
      <c r="AY52" s="338">
        <v>483.54629999999997</v>
      </c>
      <c r="AZ52" s="338">
        <v>473.81869999999998</v>
      </c>
      <c r="BA52" s="338">
        <v>451.54750000000001</v>
      </c>
      <c r="BB52" s="338">
        <v>382.80590000000001</v>
      </c>
      <c r="BC52" s="338">
        <v>390.3288</v>
      </c>
      <c r="BD52" s="338">
        <v>396.90089999999998</v>
      </c>
      <c r="BE52" s="338">
        <v>492.31920000000002</v>
      </c>
      <c r="BF52" s="338">
        <v>481.76749999999998</v>
      </c>
      <c r="BG52" s="338">
        <v>432.71780000000001</v>
      </c>
      <c r="BH52" s="338">
        <v>426.98860000000002</v>
      </c>
      <c r="BI52" s="338">
        <v>459.16109999999998</v>
      </c>
      <c r="BJ52" s="338">
        <v>449.8254</v>
      </c>
      <c r="BK52" s="338">
        <v>487.50630000000001</v>
      </c>
      <c r="BL52" s="338">
        <v>479.68349999999998</v>
      </c>
      <c r="BM52" s="338">
        <v>389.34210000000002</v>
      </c>
      <c r="BN52" s="338">
        <v>315.70339999999999</v>
      </c>
      <c r="BO52" s="338">
        <v>327.5052</v>
      </c>
      <c r="BP52" s="338">
        <v>306.55090000000001</v>
      </c>
      <c r="BQ52" s="338">
        <v>413.5992</v>
      </c>
      <c r="BR52" s="338">
        <v>413.19569999999999</v>
      </c>
      <c r="BS52" s="338">
        <v>382.16489999999999</v>
      </c>
      <c r="BT52" s="338">
        <v>387.99470000000002</v>
      </c>
      <c r="BU52" s="338">
        <v>414.11939999999998</v>
      </c>
      <c r="BV52" s="338">
        <v>380.36200000000002</v>
      </c>
    </row>
    <row r="53" spans="1:74" ht="11.1" customHeight="1" x14ac:dyDescent="0.2">
      <c r="A53" s="555" t="s">
        <v>423</v>
      </c>
      <c r="B53" s="556" t="s">
        <v>91</v>
      </c>
      <c r="C53" s="275">
        <v>557.37268418999997</v>
      </c>
      <c r="D53" s="275">
        <v>464.73166035999998</v>
      </c>
      <c r="E53" s="275">
        <v>488.46800096999999</v>
      </c>
      <c r="F53" s="275">
        <v>529.89529932999994</v>
      </c>
      <c r="G53" s="275">
        <v>504.54065580999998</v>
      </c>
      <c r="H53" s="275">
        <v>786.39395166999998</v>
      </c>
      <c r="I53" s="275">
        <v>851.27625903000001</v>
      </c>
      <c r="J53" s="275">
        <v>895.62777516000006</v>
      </c>
      <c r="K53" s="275">
        <v>864.61628900000005</v>
      </c>
      <c r="L53" s="275">
        <v>776.12831226000003</v>
      </c>
      <c r="M53" s="275">
        <v>660.92450267000004</v>
      </c>
      <c r="N53" s="275">
        <v>676.67352160999997</v>
      </c>
      <c r="O53" s="275">
        <v>639.29027613000005</v>
      </c>
      <c r="P53" s="275">
        <v>558.25871310000002</v>
      </c>
      <c r="Q53" s="275">
        <v>458.24733161</v>
      </c>
      <c r="R53" s="275">
        <v>455.74493000000001</v>
      </c>
      <c r="S53" s="275">
        <v>485.84098225999998</v>
      </c>
      <c r="T53" s="275">
        <v>711.23460366999996</v>
      </c>
      <c r="U53" s="275">
        <v>813.26976774000002</v>
      </c>
      <c r="V53" s="275">
        <v>867.91080128999999</v>
      </c>
      <c r="W53" s="275">
        <v>739.16573500000004</v>
      </c>
      <c r="X53" s="275">
        <v>599.71175289999996</v>
      </c>
      <c r="Y53" s="275">
        <v>496.30975733000002</v>
      </c>
      <c r="Z53" s="275">
        <v>560.18874742000003</v>
      </c>
      <c r="AA53" s="275">
        <v>582.75611193999998</v>
      </c>
      <c r="AB53" s="275">
        <v>433.83727463999998</v>
      </c>
      <c r="AC53" s="275">
        <v>326.98790226</v>
      </c>
      <c r="AD53" s="275">
        <v>347.09723000000002</v>
      </c>
      <c r="AE53" s="275">
        <v>403.71062387000001</v>
      </c>
      <c r="AF53" s="275">
        <v>563.23237467000001</v>
      </c>
      <c r="AG53" s="275">
        <v>785.05398516000002</v>
      </c>
      <c r="AH53" s="275">
        <v>837.81127289999995</v>
      </c>
      <c r="AI53" s="275">
        <v>696.81721732999995</v>
      </c>
      <c r="AJ53" s="275">
        <v>619.13024547999999</v>
      </c>
      <c r="AK53" s="275">
        <v>536.83308399999999</v>
      </c>
      <c r="AL53" s="275">
        <v>607.77808322999999</v>
      </c>
      <c r="AM53" s="275">
        <v>521.93699709999999</v>
      </c>
      <c r="AN53" s="275">
        <v>496.90944820999999</v>
      </c>
      <c r="AO53" s="275">
        <v>490.60122129000001</v>
      </c>
      <c r="AP53" s="275">
        <v>440.73762900000003</v>
      </c>
      <c r="AQ53" s="275">
        <v>430.78281548000001</v>
      </c>
      <c r="AR53" s="275">
        <v>609.51551267000002</v>
      </c>
      <c r="AS53" s="275">
        <v>930.68129839000005</v>
      </c>
      <c r="AT53" s="275">
        <v>893.72546580999995</v>
      </c>
      <c r="AU53" s="275">
        <v>784.55163619999996</v>
      </c>
      <c r="AV53" s="275">
        <v>679.88783235000005</v>
      </c>
      <c r="AW53" s="275">
        <v>598.62940000000003</v>
      </c>
      <c r="AX53" s="275">
        <v>668.41210000000001</v>
      </c>
      <c r="AY53" s="338">
        <v>670.71669999999995</v>
      </c>
      <c r="AZ53" s="338">
        <v>578.96410000000003</v>
      </c>
      <c r="BA53" s="338">
        <v>476.22390000000001</v>
      </c>
      <c r="BB53" s="338">
        <v>419.47239999999999</v>
      </c>
      <c r="BC53" s="338">
        <v>430.2799</v>
      </c>
      <c r="BD53" s="338">
        <v>557.59910000000002</v>
      </c>
      <c r="BE53" s="338">
        <v>797.37130000000002</v>
      </c>
      <c r="BF53" s="338">
        <v>818.49069999999995</v>
      </c>
      <c r="BG53" s="338">
        <v>715.21410000000003</v>
      </c>
      <c r="BH53" s="338">
        <v>619.65930000000003</v>
      </c>
      <c r="BI53" s="338">
        <v>569.98630000000003</v>
      </c>
      <c r="BJ53" s="338">
        <v>582.79870000000005</v>
      </c>
      <c r="BK53" s="338">
        <v>581.47320000000002</v>
      </c>
      <c r="BL53" s="338">
        <v>516.51949999999999</v>
      </c>
      <c r="BM53" s="338">
        <v>449.2731</v>
      </c>
      <c r="BN53" s="338">
        <v>406.3252</v>
      </c>
      <c r="BO53" s="338">
        <v>420.85169999999999</v>
      </c>
      <c r="BP53" s="338">
        <v>579.18539999999996</v>
      </c>
      <c r="BQ53" s="338">
        <v>826.57929999999999</v>
      </c>
      <c r="BR53" s="338">
        <v>855.13900000000001</v>
      </c>
      <c r="BS53" s="338">
        <v>746.87429999999995</v>
      </c>
      <c r="BT53" s="338">
        <v>645.26520000000005</v>
      </c>
      <c r="BU53" s="338">
        <v>586.52850000000001</v>
      </c>
      <c r="BV53" s="338">
        <v>604.09900000000005</v>
      </c>
    </row>
    <row r="54" spans="1:74" ht="11.1" customHeight="1" x14ac:dyDescent="0.2">
      <c r="A54" s="555" t="s">
        <v>424</v>
      </c>
      <c r="B54" s="558" t="s">
        <v>373</v>
      </c>
      <c r="C54" s="275">
        <v>22.927378387000001</v>
      </c>
      <c r="D54" s="275">
        <v>22.698282856999999</v>
      </c>
      <c r="E54" s="275">
        <v>20.900362581</v>
      </c>
      <c r="F54" s="275">
        <v>23.333120000000001</v>
      </c>
      <c r="G54" s="275">
        <v>22.490393870999998</v>
      </c>
      <c r="H54" s="275">
        <v>23.778801000000001</v>
      </c>
      <c r="I54" s="275">
        <v>24.891722581</v>
      </c>
      <c r="J54" s="275">
        <v>25.711113225999998</v>
      </c>
      <c r="K54" s="275">
        <v>24.969325999999999</v>
      </c>
      <c r="L54" s="275">
        <v>24.924132903</v>
      </c>
      <c r="M54" s="275">
        <v>23.052798667000001</v>
      </c>
      <c r="N54" s="275">
        <v>22.278506451999998</v>
      </c>
      <c r="O54" s="275">
        <v>23.309237097</v>
      </c>
      <c r="P54" s="275">
        <v>22.635716207000002</v>
      </c>
      <c r="Q54" s="275">
        <v>21.725087419000001</v>
      </c>
      <c r="R54" s="275">
        <v>20.900560333000001</v>
      </c>
      <c r="S54" s="275">
        <v>22.40050871</v>
      </c>
      <c r="T54" s="275">
        <v>22.284021332999998</v>
      </c>
      <c r="U54" s="275">
        <v>23.322846773999999</v>
      </c>
      <c r="V54" s="275">
        <v>23.732998386999999</v>
      </c>
      <c r="W54" s="275">
        <v>23.570898667000002</v>
      </c>
      <c r="X54" s="275">
        <v>22.324779031999999</v>
      </c>
      <c r="Y54" s="275">
        <v>22.625107</v>
      </c>
      <c r="Z54" s="275">
        <v>24.628716129000001</v>
      </c>
      <c r="AA54" s="275">
        <v>25.211869676999999</v>
      </c>
      <c r="AB54" s="275">
        <v>22.409213570999999</v>
      </c>
      <c r="AC54" s="275">
        <v>22.773122580999999</v>
      </c>
      <c r="AD54" s="275">
        <v>21.585790667000001</v>
      </c>
      <c r="AE54" s="275">
        <v>20.870211612999999</v>
      </c>
      <c r="AF54" s="275">
        <v>22.570279332999998</v>
      </c>
      <c r="AG54" s="275">
        <v>22.636890322999999</v>
      </c>
      <c r="AH54" s="275">
        <v>23.044514516</v>
      </c>
      <c r="AI54" s="275">
        <v>23.641860667</v>
      </c>
      <c r="AJ54" s="275">
        <v>23.283533225999999</v>
      </c>
      <c r="AK54" s="275">
        <v>21.470294667000001</v>
      </c>
      <c r="AL54" s="275">
        <v>21.622900645000001</v>
      </c>
      <c r="AM54" s="275">
        <v>21.458179677</v>
      </c>
      <c r="AN54" s="275">
        <v>22.249107143</v>
      </c>
      <c r="AO54" s="275">
        <v>20.040279354999999</v>
      </c>
      <c r="AP54" s="275">
        <v>21.104994999999999</v>
      </c>
      <c r="AQ54" s="275">
        <v>22.137869354999999</v>
      </c>
      <c r="AR54" s="275">
        <v>21.216495667</v>
      </c>
      <c r="AS54" s="275">
        <v>23.639618065000001</v>
      </c>
      <c r="AT54" s="275">
        <v>22.265210323000002</v>
      </c>
      <c r="AU54" s="275">
        <v>24.627524033</v>
      </c>
      <c r="AV54" s="275">
        <v>25.373484225999999</v>
      </c>
      <c r="AW54" s="275">
        <v>22.27946</v>
      </c>
      <c r="AX54" s="275">
        <v>21.837289999999999</v>
      </c>
      <c r="AY54" s="338">
        <v>22.949269999999999</v>
      </c>
      <c r="AZ54" s="338">
        <v>22.887309999999999</v>
      </c>
      <c r="BA54" s="338">
        <v>21.878219999999999</v>
      </c>
      <c r="BB54" s="338">
        <v>21.079529999999998</v>
      </c>
      <c r="BC54" s="338">
        <v>21.2563</v>
      </c>
      <c r="BD54" s="338">
        <v>20.863109999999999</v>
      </c>
      <c r="BE54" s="338">
        <v>22.376290000000001</v>
      </c>
      <c r="BF54" s="338">
        <v>22.50001</v>
      </c>
      <c r="BG54" s="338">
        <v>21.949300000000001</v>
      </c>
      <c r="BH54" s="338">
        <v>22.18497</v>
      </c>
      <c r="BI54" s="338">
        <v>21.309519999999999</v>
      </c>
      <c r="BJ54" s="338">
        <v>20.72907</v>
      </c>
      <c r="BK54" s="338">
        <v>22.519860000000001</v>
      </c>
      <c r="BL54" s="338">
        <v>22.83371</v>
      </c>
      <c r="BM54" s="338">
        <v>21.382290000000001</v>
      </c>
      <c r="BN54" s="338">
        <v>20.6693</v>
      </c>
      <c r="BO54" s="338">
        <v>21.015709999999999</v>
      </c>
      <c r="BP54" s="338">
        <v>20.822800000000001</v>
      </c>
      <c r="BQ54" s="338">
        <v>22.68609</v>
      </c>
      <c r="BR54" s="338">
        <v>22.933779999999999</v>
      </c>
      <c r="BS54" s="338">
        <v>22.390339999999998</v>
      </c>
      <c r="BT54" s="338">
        <v>22.662459999999999</v>
      </c>
      <c r="BU54" s="338">
        <v>21.827860000000001</v>
      </c>
      <c r="BV54" s="338">
        <v>21.224139999999998</v>
      </c>
    </row>
    <row r="55" spans="1:74" ht="11.1" customHeight="1" x14ac:dyDescent="0.2">
      <c r="A55" s="555" t="s">
        <v>425</v>
      </c>
      <c r="B55" s="558" t="s">
        <v>92</v>
      </c>
      <c r="C55" s="275">
        <v>8.2032000000000007</v>
      </c>
      <c r="D55" s="275">
        <v>6.2630753571</v>
      </c>
      <c r="E55" s="275">
        <v>5.7598203226000004</v>
      </c>
      <c r="F55" s="275">
        <v>5.7331859999999999</v>
      </c>
      <c r="G55" s="275">
        <v>6.1969719354999997</v>
      </c>
      <c r="H55" s="275">
        <v>7.0769646667000004</v>
      </c>
      <c r="I55" s="275">
        <v>7.4915838709999996</v>
      </c>
      <c r="J55" s="275">
        <v>7.0887048387</v>
      </c>
      <c r="K55" s="275">
        <v>6.8367366667000002</v>
      </c>
      <c r="L55" s="275">
        <v>5.6660648386999997</v>
      </c>
      <c r="M55" s="275">
        <v>6.2910133332999996</v>
      </c>
      <c r="N55" s="275">
        <v>7.2246825805999997</v>
      </c>
      <c r="O55" s="275">
        <v>7.7447870967999997</v>
      </c>
      <c r="P55" s="275">
        <v>7.1492427585999998</v>
      </c>
      <c r="Q55" s="275">
        <v>6.3039338709999999</v>
      </c>
      <c r="R55" s="275">
        <v>7.0340680000000004</v>
      </c>
      <c r="S55" s="275">
        <v>6.8369990322999996</v>
      </c>
      <c r="T55" s="275">
        <v>6.2289276666999998</v>
      </c>
      <c r="U55" s="275">
        <v>5.3628090323000004</v>
      </c>
      <c r="V55" s="275">
        <v>5.0797106451999996</v>
      </c>
      <c r="W55" s="275">
        <v>5.5983373332999999</v>
      </c>
      <c r="X55" s="275">
        <v>6.1439829032000004</v>
      </c>
      <c r="Y55" s="275">
        <v>6.0209016667000004</v>
      </c>
      <c r="Z55" s="275">
        <v>5.9869403225999998</v>
      </c>
      <c r="AA55" s="275">
        <v>4.9124087097000002</v>
      </c>
      <c r="AB55" s="275">
        <v>5.8090307143000004</v>
      </c>
      <c r="AC55" s="275">
        <v>5.7654458064999998</v>
      </c>
      <c r="AD55" s="275">
        <v>6.2714646667</v>
      </c>
      <c r="AE55" s="275">
        <v>6.2335603225999998</v>
      </c>
      <c r="AF55" s="275">
        <v>5.8906910000000003</v>
      </c>
      <c r="AG55" s="275">
        <v>5.5779706451999997</v>
      </c>
      <c r="AH55" s="275">
        <v>6.0438754839</v>
      </c>
      <c r="AI55" s="275">
        <v>6.6503909999999999</v>
      </c>
      <c r="AJ55" s="275">
        <v>6.5713393548000001</v>
      </c>
      <c r="AK55" s="275">
        <v>6.5468349999999997</v>
      </c>
      <c r="AL55" s="275">
        <v>6.2899925805999999</v>
      </c>
      <c r="AM55" s="275">
        <v>6.3318803226</v>
      </c>
      <c r="AN55" s="275">
        <v>7.4985017857000003</v>
      </c>
      <c r="AO55" s="275">
        <v>6.4698248387000001</v>
      </c>
      <c r="AP55" s="275">
        <v>6.3614269999999999</v>
      </c>
      <c r="AQ55" s="275">
        <v>6.6866654838999997</v>
      </c>
      <c r="AR55" s="275">
        <v>6.5142403333000001</v>
      </c>
      <c r="AS55" s="275">
        <v>6.0419235483999998</v>
      </c>
      <c r="AT55" s="275">
        <v>6.7443383871</v>
      </c>
      <c r="AU55" s="275">
        <v>7.0646898333000001</v>
      </c>
      <c r="AV55" s="275">
        <v>5.9143215484000002</v>
      </c>
      <c r="AW55" s="275">
        <v>6.5833849999999998</v>
      </c>
      <c r="AX55" s="275">
        <v>6.3181450000000003</v>
      </c>
      <c r="AY55" s="338">
        <v>6.6010730000000004</v>
      </c>
      <c r="AZ55" s="338">
        <v>7.7161869999999997</v>
      </c>
      <c r="BA55" s="338">
        <v>6.5780760000000003</v>
      </c>
      <c r="BB55" s="338">
        <v>6.4655079999999998</v>
      </c>
      <c r="BC55" s="338">
        <v>6.8214290000000002</v>
      </c>
      <c r="BD55" s="338">
        <v>6.4541959999999996</v>
      </c>
      <c r="BE55" s="338">
        <v>5.917878</v>
      </c>
      <c r="BF55" s="338">
        <v>6.6420300000000001</v>
      </c>
      <c r="BG55" s="338">
        <v>6.9179009999999996</v>
      </c>
      <c r="BH55" s="338">
        <v>5.8459349999999999</v>
      </c>
      <c r="BI55" s="338">
        <v>6.5451480000000002</v>
      </c>
      <c r="BJ55" s="338">
        <v>6.2700659999999999</v>
      </c>
      <c r="BK55" s="338">
        <v>6.4990880000000004</v>
      </c>
      <c r="BL55" s="338">
        <v>7.6561969999999997</v>
      </c>
      <c r="BM55" s="338">
        <v>6.5041320000000002</v>
      </c>
      <c r="BN55" s="338">
        <v>6.3893680000000002</v>
      </c>
      <c r="BO55" s="338">
        <v>6.7578189999999996</v>
      </c>
      <c r="BP55" s="338">
        <v>6.4206399999999997</v>
      </c>
      <c r="BQ55" s="338">
        <v>5.9410470000000002</v>
      </c>
      <c r="BR55" s="338">
        <v>6.6694649999999998</v>
      </c>
      <c r="BS55" s="338">
        <v>6.9501309999999998</v>
      </c>
      <c r="BT55" s="338">
        <v>5.8710139999999997</v>
      </c>
      <c r="BU55" s="338">
        <v>6.5429919999999999</v>
      </c>
      <c r="BV55" s="338">
        <v>6.271719</v>
      </c>
    </row>
    <row r="56" spans="1:74" ht="11.1" customHeight="1" x14ac:dyDescent="0.2">
      <c r="A56" s="555" t="s">
        <v>426</v>
      </c>
      <c r="B56" s="558" t="s">
        <v>93</v>
      </c>
      <c r="C56" s="275">
        <v>173.33635484000001</v>
      </c>
      <c r="D56" s="275">
        <v>177.27585714</v>
      </c>
      <c r="E56" s="275">
        <v>176.91890323000001</v>
      </c>
      <c r="F56" s="275">
        <v>147.84073333000001</v>
      </c>
      <c r="G56" s="275">
        <v>149.88919354999999</v>
      </c>
      <c r="H56" s="275">
        <v>150.28800000000001</v>
      </c>
      <c r="I56" s="275">
        <v>167.97674194000001</v>
      </c>
      <c r="J56" s="275">
        <v>175.21145161000001</v>
      </c>
      <c r="K56" s="275">
        <v>173.25020000000001</v>
      </c>
      <c r="L56" s="275">
        <v>129.12425805999999</v>
      </c>
      <c r="M56" s="275">
        <v>150.38276667</v>
      </c>
      <c r="N56" s="275">
        <v>175.13396774</v>
      </c>
      <c r="O56" s="275">
        <v>179.13987097</v>
      </c>
      <c r="P56" s="275">
        <v>178.32296552</v>
      </c>
      <c r="Q56" s="275">
        <v>175.72722580999999</v>
      </c>
      <c r="R56" s="275">
        <v>153.62263333000001</v>
      </c>
      <c r="S56" s="275">
        <v>131.28448387</v>
      </c>
      <c r="T56" s="275">
        <v>172.65520000000001</v>
      </c>
      <c r="U56" s="275">
        <v>174.8913871</v>
      </c>
      <c r="V56" s="275">
        <v>175.71435484</v>
      </c>
      <c r="W56" s="275">
        <v>164.63556667</v>
      </c>
      <c r="X56" s="275">
        <v>149.73077419000001</v>
      </c>
      <c r="Y56" s="275">
        <v>170.06013333000001</v>
      </c>
      <c r="Z56" s="275">
        <v>171.9023871</v>
      </c>
      <c r="AA56" s="275">
        <v>176.31535484</v>
      </c>
      <c r="AB56" s="275">
        <v>177.39110714</v>
      </c>
      <c r="AC56" s="275">
        <v>171.92970968</v>
      </c>
      <c r="AD56" s="275">
        <v>136.20836667</v>
      </c>
      <c r="AE56" s="275">
        <v>110.12867742</v>
      </c>
      <c r="AF56" s="275">
        <v>134.7627</v>
      </c>
      <c r="AG56" s="275">
        <v>172.81574194000001</v>
      </c>
      <c r="AH56" s="275">
        <v>166.27216129000001</v>
      </c>
      <c r="AI56" s="275">
        <v>173.71813333</v>
      </c>
      <c r="AJ56" s="275">
        <v>151.74680645000001</v>
      </c>
      <c r="AK56" s="275">
        <v>170.13216667</v>
      </c>
      <c r="AL56" s="275">
        <v>178.46522580999999</v>
      </c>
      <c r="AM56" s="275">
        <v>177.82325806</v>
      </c>
      <c r="AN56" s="275">
        <v>154.52314286000001</v>
      </c>
      <c r="AO56" s="275">
        <v>157.76741935000001</v>
      </c>
      <c r="AP56" s="275">
        <v>144.38406667000001</v>
      </c>
      <c r="AQ56" s="275">
        <v>158.57390323000001</v>
      </c>
      <c r="AR56" s="275">
        <v>170.38553332999999</v>
      </c>
      <c r="AS56" s="275">
        <v>169.84709677000001</v>
      </c>
      <c r="AT56" s="275">
        <v>173.98412902999999</v>
      </c>
      <c r="AU56" s="275">
        <v>175.04553333000001</v>
      </c>
      <c r="AV56" s="275">
        <v>149.41716129</v>
      </c>
      <c r="AW56" s="275">
        <v>148.14400000000001</v>
      </c>
      <c r="AX56" s="275">
        <v>167.9228</v>
      </c>
      <c r="AY56" s="338">
        <v>174.99010000000001</v>
      </c>
      <c r="AZ56" s="338">
        <v>167.3175</v>
      </c>
      <c r="BA56" s="338">
        <v>154.20320000000001</v>
      </c>
      <c r="BB56" s="338">
        <v>145.20330000000001</v>
      </c>
      <c r="BC56" s="338">
        <v>153.30529999999999</v>
      </c>
      <c r="BD56" s="338">
        <v>167.1728</v>
      </c>
      <c r="BE56" s="338">
        <v>170.21459999999999</v>
      </c>
      <c r="BF56" s="338">
        <v>171.19159999999999</v>
      </c>
      <c r="BG56" s="338">
        <v>164.6294</v>
      </c>
      <c r="BH56" s="338">
        <v>148.7354</v>
      </c>
      <c r="BI56" s="338">
        <v>158.64240000000001</v>
      </c>
      <c r="BJ56" s="338">
        <v>172.17599999999999</v>
      </c>
      <c r="BK56" s="338">
        <v>172.65700000000001</v>
      </c>
      <c r="BL56" s="338">
        <v>165.08670000000001</v>
      </c>
      <c r="BM56" s="338">
        <v>152.1472</v>
      </c>
      <c r="BN56" s="338">
        <v>143.26730000000001</v>
      </c>
      <c r="BO56" s="338">
        <v>151.26130000000001</v>
      </c>
      <c r="BP56" s="338">
        <v>164.94390000000001</v>
      </c>
      <c r="BQ56" s="338">
        <v>167.9451</v>
      </c>
      <c r="BR56" s="338">
        <v>168.9091</v>
      </c>
      <c r="BS56" s="338">
        <v>162.43440000000001</v>
      </c>
      <c r="BT56" s="338">
        <v>146.75229999999999</v>
      </c>
      <c r="BU56" s="338">
        <v>156.52719999999999</v>
      </c>
      <c r="BV56" s="338">
        <v>169.88040000000001</v>
      </c>
    </row>
    <row r="57" spans="1:74" ht="11.1" customHeight="1" x14ac:dyDescent="0.2">
      <c r="A57" s="555" t="s">
        <v>427</v>
      </c>
      <c r="B57" s="558" t="s">
        <v>397</v>
      </c>
      <c r="C57" s="275">
        <v>504.09437742</v>
      </c>
      <c r="D57" s="275">
        <v>558.76364035999995</v>
      </c>
      <c r="E57" s="275">
        <v>504.48645290000002</v>
      </c>
      <c r="F57" s="275">
        <v>435.28440767000001</v>
      </c>
      <c r="G57" s="275">
        <v>423.91971774000001</v>
      </c>
      <c r="H57" s="275">
        <v>419.92381999999998</v>
      </c>
      <c r="I57" s="275">
        <v>390.77593483999999</v>
      </c>
      <c r="J57" s="275">
        <v>373.65892452000003</v>
      </c>
      <c r="K57" s="275">
        <v>327.49781066999998</v>
      </c>
      <c r="L57" s="275">
        <v>296.01329967999999</v>
      </c>
      <c r="M57" s="275">
        <v>347.10452633</v>
      </c>
      <c r="N57" s="275">
        <v>389.81772065000001</v>
      </c>
      <c r="O57" s="275">
        <v>415.32577806</v>
      </c>
      <c r="P57" s="275">
        <v>461.27126276000001</v>
      </c>
      <c r="Q57" s="275">
        <v>573.91729065000004</v>
      </c>
      <c r="R57" s="275">
        <v>606.29945267000005</v>
      </c>
      <c r="S57" s="275">
        <v>590.12315709999996</v>
      </c>
      <c r="T57" s="275">
        <v>553.83185100000003</v>
      </c>
      <c r="U57" s="275">
        <v>474.41295934999999</v>
      </c>
      <c r="V57" s="275">
        <v>399.27546645000001</v>
      </c>
      <c r="W57" s="275">
        <v>353.81398832999997</v>
      </c>
      <c r="X57" s="275">
        <v>365.66561031999998</v>
      </c>
      <c r="Y57" s="275">
        <v>439.15418599999998</v>
      </c>
      <c r="Z57" s="275">
        <v>503.10485935000003</v>
      </c>
      <c r="AA57" s="275">
        <v>593.87688838999998</v>
      </c>
      <c r="AB57" s="275">
        <v>582.00132536000001</v>
      </c>
      <c r="AC57" s="275">
        <v>668.31182903000001</v>
      </c>
      <c r="AD57" s="275">
        <v>674.89170000000001</v>
      </c>
      <c r="AE57" s="275">
        <v>699.74732065000001</v>
      </c>
      <c r="AF57" s="275">
        <v>706.11381400000005</v>
      </c>
      <c r="AG57" s="275">
        <v>561.71501903000001</v>
      </c>
      <c r="AH57" s="275">
        <v>450.13301129000001</v>
      </c>
      <c r="AI57" s="275">
        <v>411.01959667</v>
      </c>
      <c r="AJ57" s="275">
        <v>349.98480999999998</v>
      </c>
      <c r="AK57" s="275">
        <v>396.95381700000002</v>
      </c>
      <c r="AL57" s="275">
        <v>463.05423452000002</v>
      </c>
      <c r="AM57" s="275">
        <v>556.71402096999998</v>
      </c>
      <c r="AN57" s="275">
        <v>601.62702999999999</v>
      </c>
      <c r="AO57" s="275">
        <v>531.60733839</v>
      </c>
      <c r="AP57" s="275">
        <v>599.50696000000005</v>
      </c>
      <c r="AQ57" s="275">
        <v>665.00150386999996</v>
      </c>
      <c r="AR57" s="275">
        <v>628.89438532999998</v>
      </c>
      <c r="AS57" s="275">
        <v>503.44376903</v>
      </c>
      <c r="AT57" s="275">
        <v>409.41246258000001</v>
      </c>
      <c r="AU57" s="275">
        <v>344.56762156999997</v>
      </c>
      <c r="AV57" s="275">
        <v>315.09034618999999</v>
      </c>
      <c r="AW57" s="275">
        <v>355.40410000000003</v>
      </c>
      <c r="AX57" s="275">
        <v>415.94240000000002</v>
      </c>
      <c r="AY57" s="338">
        <v>429.79480000000001</v>
      </c>
      <c r="AZ57" s="338">
        <v>424.8646</v>
      </c>
      <c r="BA57" s="338">
        <v>443.01690000000002</v>
      </c>
      <c r="BB57" s="338">
        <v>492.2176</v>
      </c>
      <c r="BC57" s="338">
        <v>532.60490000000004</v>
      </c>
      <c r="BD57" s="338">
        <v>614.85479999999995</v>
      </c>
      <c r="BE57" s="338">
        <v>546.16959999999995</v>
      </c>
      <c r="BF57" s="338">
        <v>451.1146</v>
      </c>
      <c r="BG57" s="338">
        <v>373.2928</v>
      </c>
      <c r="BH57" s="338">
        <v>366.59429999999998</v>
      </c>
      <c r="BI57" s="338">
        <v>351.57350000000002</v>
      </c>
      <c r="BJ57" s="338">
        <v>453.12819999999999</v>
      </c>
      <c r="BK57" s="338">
        <v>504.1986</v>
      </c>
      <c r="BL57" s="338">
        <v>486.03530000000001</v>
      </c>
      <c r="BM57" s="338">
        <v>531.84349999999995</v>
      </c>
      <c r="BN57" s="338">
        <v>563.28200000000004</v>
      </c>
      <c r="BO57" s="338">
        <v>599.39350000000002</v>
      </c>
      <c r="BP57" s="338">
        <v>671.08150000000001</v>
      </c>
      <c r="BQ57" s="338">
        <v>586.56799999999998</v>
      </c>
      <c r="BR57" s="338">
        <v>469.77710000000002</v>
      </c>
      <c r="BS57" s="338">
        <v>374.50580000000002</v>
      </c>
      <c r="BT57" s="338">
        <v>364.80779999999999</v>
      </c>
      <c r="BU57" s="338">
        <v>370.61439999999999</v>
      </c>
      <c r="BV57" s="338">
        <v>487.91</v>
      </c>
    </row>
    <row r="58" spans="1:74" ht="11.1" customHeight="1" x14ac:dyDescent="0.2">
      <c r="A58" s="555" t="s">
        <v>428</v>
      </c>
      <c r="B58" s="556" t="s">
        <v>440</v>
      </c>
      <c r="C58" s="275">
        <v>186.61885419000001</v>
      </c>
      <c r="D58" s="275">
        <v>235.05498213999999</v>
      </c>
      <c r="E58" s="275">
        <v>247.83464968000001</v>
      </c>
      <c r="F58" s="275">
        <v>283.70211733000002</v>
      </c>
      <c r="G58" s="275">
        <v>281.89776774000001</v>
      </c>
      <c r="H58" s="275">
        <v>278.62356132999997</v>
      </c>
      <c r="I58" s="275">
        <v>284.59793999999999</v>
      </c>
      <c r="J58" s="275">
        <v>286.97113612999999</v>
      </c>
      <c r="K58" s="275">
        <v>243.73625766999999</v>
      </c>
      <c r="L58" s="275">
        <v>229.04031000000001</v>
      </c>
      <c r="M58" s="275">
        <v>248.55795033000001</v>
      </c>
      <c r="N58" s="275">
        <v>265.86935935000002</v>
      </c>
      <c r="O58" s="275">
        <v>221.99143194000001</v>
      </c>
      <c r="P58" s="275">
        <v>273.39947552000001</v>
      </c>
      <c r="Q58" s="275">
        <v>301.10980710000001</v>
      </c>
      <c r="R58" s="275">
        <v>306.11501533000001</v>
      </c>
      <c r="S58" s="275">
        <v>325.14096676999998</v>
      </c>
      <c r="T58" s="275">
        <v>322.62335999999999</v>
      </c>
      <c r="U58" s="275">
        <v>336.15412484000001</v>
      </c>
      <c r="V58" s="275">
        <v>306.81296257999998</v>
      </c>
      <c r="W58" s="275">
        <v>305.22873267</v>
      </c>
      <c r="X58" s="275">
        <v>284.79539999999997</v>
      </c>
      <c r="Y58" s="275">
        <v>274.12332099999998</v>
      </c>
      <c r="Z58" s="275">
        <v>277.18240677</v>
      </c>
      <c r="AA58" s="275">
        <v>230.20204709999999</v>
      </c>
      <c r="AB58" s="275">
        <v>268.00494964000001</v>
      </c>
      <c r="AC58" s="275">
        <v>320.65023160999999</v>
      </c>
      <c r="AD58" s="275">
        <v>357.61172299999998</v>
      </c>
      <c r="AE58" s="275">
        <v>359.34035452000001</v>
      </c>
      <c r="AF58" s="275">
        <v>384.52638932999997</v>
      </c>
      <c r="AG58" s="275">
        <v>348.62796580999998</v>
      </c>
      <c r="AH58" s="275">
        <v>336.90770451999998</v>
      </c>
      <c r="AI58" s="275">
        <v>323.96859699999999</v>
      </c>
      <c r="AJ58" s="275">
        <v>331.79422290000002</v>
      </c>
      <c r="AK58" s="275">
        <v>280.60556967000002</v>
      </c>
      <c r="AL58" s="275">
        <v>266.98490580999999</v>
      </c>
      <c r="AM58" s="275">
        <v>302.22224548000003</v>
      </c>
      <c r="AN58" s="275">
        <v>353.57697820999999</v>
      </c>
      <c r="AO58" s="275">
        <v>360.20394161000002</v>
      </c>
      <c r="AP58" s="275">
        <v>390.94241167000001</v>
      </c>
      <c r="AQ58" s="275">
        <v>385.64593805999999</v>
      </c>
      <c r="AR58" s="275">
        <v>409.40357667000001</v>
      </c>
      <c r="AS58" s="275">
        <v>339.35015967999999</v>
      </c>
      <c r="AT58" s="275">
        <v>353.80095419000003</v>
      </c>
      <c r="AU58" s="275">
        <v>328.60744217000001</v>
      </c>
      <c r="AV58" s="275">
        <v>303.20159587000001</v>
      </c>
      <c r="AW58" s="275">
        <v>299.41090000000003</v>
      </c>
      <c r="AX58" s="275">
        <v>289.64749999999998</v>
      </c>
      <c r="AY58" s="338">
        <v>269.93689999999998</v>
      </c>
      <c r="AZ58" s="338">
        <v>325.0326</v>
      </c>
      <c r="BA58" s="338">
        <v>356.3193</v>
      </c>
      <c r="BB58" s="338">
        <v>396.17340000000002</v>
      </c>
      <c r="BC58" s="338">
        <v>403.66890000000001</v>
      </c>
      <c r="BD58" s="338">
        <v>426.0129</v>
      </c>
      <c r="BE58" s="338">
        <v>381.27510000000001</v>
      </c>
      <c r="BF58" s="338">
        <v>375.60849999999999</v>
      </c>
      <c r="BG58" s="338">
        <v>353.00439999999998</v>
      </c>
      <c r="BH58" s="338">
        <v>335.09829999999999</v>
      </c>
      <c r="BI58" s="338">
        <v>320.73700000000002</v>
      </c>
      <c r="BJ58" s="338">
        <v>306.14179999999999</v>
      </c>
      <c r="BK58" s="338">
        <v>284.84829999999999</v>
      </c>
      <c r="BL58" s="338">
        <v>343.12759999999997</v>
      </c>
      <c r="BM58" s="338">
        <v>375.88220000000001</v>
      </c>
      <c r="BN58" s="338">
        <v>418.83710000000002</v>
      </c>
      <c r="BO58" s="338">
        <v>425.0625</v>
      </c>
      <c r="BP58" s="338">
        <v>455.17880000000002</v>
      </c>
      <c r="BQ58" s="338">
        <v>406.86369999999999</v>
      </c>
      <c r="BR58" s="338">
        <v>402.15019999999998</v>
      </c>
      <c r="BS58" s="338">
        <v>380.05419999999998</v>
      </c>
      <c r="BT58" s="338">
        <v>358.71949999999998</v>
      </c>
      <c r="BU58" s="338">
        <v>340.8612</v>
      </c>
      <c r="BV58" s="338">
        <v>331.45690000000002</v>
      </c>
    </row>
    <row r="59" spans="1:74" ht="11.1" customHeight="1" x14ac:dyDescent="0.2">
      <c r="A59" s="555" t="s">
        <v>429</v>
      </c>
      <c r="B59" s="558" t="s">
        <v>387</v>
      </c>
      <c r="C59" s="275">
        <v>4.9354458064999998</v>
      </c>
      <c r="D59" s="275">
        <v>5.4356910714</v>
      </c>
      <c r="E59" s="275">
        <v>4.7402393547999999</v>
      </c>
      <c r="F59" s="275">
        <v>4.7043160000000004</v>
      </c>
      <c r="G59" s="275">
        <v>5.0243764516000002</v>
      </c>
      <c r="H59" s="275">
        <v>4.9234710000000002</v>
      </c>
      <c r="I59" s="275">
        <v>5.8611677419000001</v>
      </c>
      <c r="J59" s="275">
        <v>5.8392729032000004</v>
      </c>
      <c r="K59" s="275">
        <v>5.8943586666999996</v>
      </c>
      <c r="L59" s="275">
        <v>5.6811335484000001</v>
      </c>
      <c r="M59" s="275">
        <v>5.3055060000000003</v>
      </c>
      <c r="N59" s="275">
        <v>5.4680009677000001</v>
      </c>
      <c r="O59" s="275">
        <v>4.6887483871000004</v>
      </c>
      <c r="P59" s="275">
        <v>4.2511534483000002</v>
      </c>
      <c r="Q59" s="275">
        <v>4.5662693548000002</v>
      </c>
      <c r="R59" s="275">
        <v>4.4063869999999996</v>
      </c>
      <c r="S59" s="275">
        <v>4.7449645160999996</v>
      </c>
      <c r="T59" s="275">
        <v>5.2690533332999996</v>
      </c>
      <c r="U59" s="275">
        <v>5.3460341935000004</v>
      </c>
      <c r="V59" s="275">
        <v>5.0493616129000003</v>
      </c>
      <c r="W59" s="275">
        <v>5.4846076666999997</v>
      </c>
      <c r="X59" s="275">
        <v>5.3595961289999998</v>
      </c>
      <c r="Y59" s="275">
        <v>5.3217316666999999</v>
      </c>
      <c r="Z59" s="275">
        <v>5.4859083871000003</v>
      </c>
      <c r="AA59" s="275">
        <v>5.4251090323</v>
      </c>
      <c r="AB59" s="275">
        <v>5.8904807142999998</v>
      </c>
      <c r="AC59" s="275">
        <v>5.4741493547999998</v>
      </c>
      <c r="AD59" s="275">
        <v>6.0053979999999996</v>
      </c>
      <c r="AE59" s="275">
        <v>4.8011893548</v>
      </c>
      <c r="AF59" s="275">
        <v>5.1124993332999997</v>
      </c>
      <c r="AG59" s="275">
        <v>6.0455683871000003</v>
      </c>
      <c r="AH59" s="275">
        <v>6.1293632257999997</v>
      </c>
      <c r="AI59" s="275">
        <v>5.8026266667000002</v>
      </c>
      <c r="AJ59" s="275">
        <v>4.6658122580999999</v>
      </c>
      <c r="AK59" s="275">
        <v>5.0484876666999998</v>
      </c>
      <c r="AL59" s="275">
        <v>5.3526422581000004</v>
      </c>
      <c r="AM59" s="275">
        <v>5.6328503226000004</v>
      </c>
      <c r="AN59" s="275">
        <v>5.1793378571000002</v>
      </c>
      <c r="AO59" s="275">
        <v>5.8604329032000004</v>
      </c>
      <c r="AP59" s="275">
        <v>6.0970943333000003</v>
      </c>
      <c r="AQ59" s="275">
        <v>5.6945245161000004</v>
      </c>
      <c r="AR59" s="275">
        <v>6.1364869999999998</v>
      </c>
      <c r="AS59" s="275">
        <v>5.9098506451999997</v>
      </c>
      <c r="AT59" s="275">
        <v>5.9704577418999998</v>
      </c>
      <c r="AU59" s="275">
        <v>5.5551696000000002</v>
      </c>
      <c r="AV59" s="275">
        <v>5.6415553226000004</v>
      </c>
      <c r="AW59" s="275">
        <v>4.9591269999999996</v>
      </c>
      <c r="AX59" s="275">
        <v>5.07402</v>
      </c>
      <c r="AY59" s="338">
        <v>5.5337259999999997</v>
      </c>
      <c r="AZ59" s="338">
        <v>5.0914070000000002</v>
      </c>
      <c r="BA59" s="338">
        <v>5.6592520000000004</v>
      </c>
      <c r="BB59" s="338">
        <v>5.9983339999999998</v>
      </c>
      <c r="BC59" s="338">
        <v>5.6596279999999997</v>
      </c>
      <c r="BD59" s="338">
        <v>5.9200249999999999</v>
      </c>
      <c r="BE59" s="338">
        <v>6.0443369999999996</v>
      </c>
      <c r="BF59" s="338">
        <v>6.0963180000000001</v>
      </c>
      <c r="BG59" s="338">
        <v>5.6351959999999996</v>
      </c>
      <c r="BH59" s="338">
        <v>5.756983</v>
      </c>
      <c r="BI59" s="338">
        <v>4.9990300000000003</v>
      </c>
      <c r="BJ59" s="338">
        <v>5.1361790000000003</v>
      </c>
      <c r="BK59" s="338">
        <v>5.5556260000000002</v>
      </c>
      <c r="BL59" s="338">
        <v>5.1269729999999996</v>
      </c>
      <c r="BM59" s="338">
        <v>5.6841879999999998</v>
      </c>
      <c r="BN59" s="338">
        <v>6.0129590000000004</v>
      </c>
      <c r="BO59" s="338">
        <v>5.6760289999999998</v>
      </c>
      <c r="BP59" s="338">
        <v>5.934876</v>
      </c>
      <c r="BQ59" s="338">
        <v>6.0585800000000001</v>
      </c>
      <c r="BR59" s="338">
        <v>6.1073570000000004</v>
      </c>
      <c r="BS59" s="338">
        <v>5.642665</v>
      </c>
      <c r="BT59" s="338">
        <v>5.7639810000000002</v>
      </c>
      <c r="BU59" s="338">
        <v>5.0083970000000004</v>
      </c>
      <c r="BV59" s="338">
        <v>5.1462859999999999</v>
      </c>
    </row>
    <row r="60" spans="1:74" ht="11.1" customHeight="1" x14ac:dyDescent="0.2">
      <c r="A60" s="560" t="s">
        <v>430</v>
      </c>
      <c r="B60" s="561" t="s">
        <v>389</v>
      </c>
      <c r="C60" s="255">
        <v>2008.6478810000001</v>
      </c>
      <c r="D60" s="255">
        <v>1953.7945725</v>
      </c>
      <c r="E60" s="255">
        <v>1926.2873873999999</v>
      </c>
      <c r="F60" s="255">
        <v>1870.822831</v>
      </c>
      <c r="G60" s="255">
        <v>1873.0199009999999</v>
      </c>
      <c r="H60" s="255">
        <v>2237.1601403</v>
      </c>
      <c r="I60" s="255">
        <v>2333.5029909999998</v>
      </c>
      <c r="J60" s="255">
        <v>2372.7936715999999</v>
      </c>
      <c r="K60" s="255">
        <v>2199.3776726999999</v>
      </c>
      <c r="L60" s="255">
        <v>1981.7474823</v>
      </c>
      <c r="M60" s="255">
        <v>1925.4933252999999</v>
      </c>
      <c r="N60" s="255">
        <v>2076.2216155000001</v>
      </c>
      <c r="O60" s="255">
        <v>2011.5555225999999</v>
      </c>
      <c r="P60" s="255">
        <v>1926.0358845000001</v>
      </c>
      <c r="Q60" s="255">
        <v>1879.7080355000001</v>
      </c>
      <c r="R60" s="255">
        <v>1853.6272397</v>
      </c>
      <c r="S60" s="255">
        <v>1899.7457423000001</v>
      </c>
      <c r="T60" s="255">
        <v>2274.9433957000001</v>
      </c>
      <c r="U60" s="255">
        <v>2403.0510009999998</v>
      </c>
      <c r="V60" s="255">
        <v>2352.0462573999998</v>
      </c>
      <c r="W60" s="255">
        <v>2110.2207039999998</v>
      </c>
      <c r="X60" s="255">
        <v>1936.1719313000001</v>
      </c>
      <c r="Y60" s="255">
        <v>1880.654738</v>
      </c>
      <c r="Z60" s="255">
        <v>2104.6007684000001</v>
      </c>
      <c r="AA60" s="255">
        <v>2158.5240322999998</v>
      </c>
      <c r="AB60" s="255">
        <v>1974.9817035999999</v>
      </c>
      <c r="AC60" s="255">
        <v>1910.9862413000001</v>
      </c>
      <c r="AD60" s="255">
        <v>1873.059784</v>
      </c>
      <c r="AE60" s="255">
        <v>1964.2337106</v>
      </c>
      <c r="AF60" s="255">
        <v>2257.8033730000002</v>
      </c>
      <c r="AG60" s="255">
        <v>2460.45865</v>
      </c>
      <c r="AH60" s="255">
        <v>2400.3205548000001</v>
      </c>
      <c r="AI60" s="255">
        <v>2155.7159197000001</v>
      </c>
      <c r="AJ60" s="255">
        <v>1953.9205984</v>
      </c>
      <c r="AK60" s="255">
        <v>1907.5636196999999</v>
      </c>
      <c r="AL60" s="255">
        <v>2029.7184313</v>
      </c>
      <c r="AM60" s="255">
        <v>2048.8267741999998</v>
      </c>
      <c r="AN60" s="255">
        <v>2045.5980853999999</v>
      </c>
      <c r="AO60" s="255">
        <v>1950.3031645000001</v>
      </c>
      <c r="AP60" s="255">
        <v>1916.9102177</v>
      </c>
      <c r="AQ60" s="255">
        <v>1988.39238</v>
      </c>
      <c r="AR60" s="255">
        <v>2248.4232456999998</v>
      </c>
      <c r="AS60" s="255">
        <v>2500.9521970999999</v>
      </c>
      <c r="AT60" s="255">
        <v>2394.4149554999999</v>
      </c>
      <c r="AU60" s="255">
        <v>2154.3458700000001</v>
      </c>
      <c r="AV60" s="255">
        <v>1935.448517</v>
      </c>
      <c r="AW60" s="255">
        <v>1913.3219999999999</v>
      </c>
      <c r="AX60" s="255">
        <v>1975.568</v>
      </c>
      <c r="AY60" s="342">
        <v>2064.069</v>
      </c>
      <c r="AZ60" s="342">
        <v>2005.692</v>
      </c>
      <c r="BA60" s="342">
        <v>1915.4259999999999</v>
      </c>
      <c r="BB60" s="342">
        <v>1869.4159999999999</v>
      </c>
      <c r="BC60" s="342">
        <v>1943.925</v>
      </c>
      <c r="BD60" s="342">
        <v>2195.7779999999998</v>
      </c>
      <c r="BE60" s="342">
        <v>2421.6880000000001</v>
      </c>
      <c r="BF60" s="342">
        <v>2333.4110000000001</v>
      </c>
      <c r="BG60" s="342">
        <v>2073.3609999999999</v>
      </c>
      <c r="BH60" s="342">
        <v>1930.864</v>
      </c>
      <c r="BI60" s="342">
        <v>1892.954</v>
      </c>
      <c r="BJ60" s="342">
        <v>1996.2049999999999</v>
      </c>
      <c r="BK60" s="342">
        <v>2065.2579999999998</v>
      </c>
      <c r="BL60" s="342">
        <v>2026.07</v>
      </c>
      <c r="BM60" s="342">
        <v>1932.059</v>
      </c>
      <c r="BN60" s="342">
        <v>1880.4870000000001</v>
      </c>
      <c r="BO60" s="342">
        <v>1957.5239999999999</v>
      </c>
      <c r="BP60" s="342">
        <v>2210.1190000000001</v>
      </c>
      <c r="BQ60" s="342">
        <v>2436.241</v>
      </c>
      <c r="BR60" s="342">
        <v>2344.8820000000001</v>
      </c>
      <c r="BS60" s="342">
        <v>2081.0169999999998</v>
      </c>
      <c r="BT60" s="342">
        <v>1937.837</v>
      </c>
      <c r="BU60" s="342">
        <v>1902.03</v>
      </c>
      <c r="BV60" s="342">
        <v>2006.35</v>
      </c>
    </row>
    <row r="61" spans="1:74" ht="10.5" customHeight="1" x14ac:dyDescent="0.2">
      <c r="A61" s="549"/>
      <c r="B61" s="562" t="s">
        <v>431</v>
      </c>
      <c r="C61" s="563"/>
      <c r="D61" s="563"/>
      <c r="E61" s="563"/>
      <c r="F61" s="563"/>
      <c r="G61" s="563"/>
      <c r="H61" s="563"/>
      <c r="I61" s="563"/>
      <c r="J61" s="563"/>
      <c r="K61" s="563"/>
      <c r="L61" s="563"/>
      <c r="M61" s="563"/>
      <c r="N61" s="563"/>
      <c r="O61" s="563"/>
      <c r="P61" s="563"/>
      <c r="Q61" s="563"/>
      <c r="R61" s="563"/>
      <c r="S61" s="563"/>
      <c r="T61" s="563"/>
      <c r="U61" s="563"/>
      <c r="V61" s="563"/>
      <c r="W61" s="563"/>
      <c r="X61" s="563"/>
      <c r="Y61" s="563"/>
      <c r="Z61" s="563"/>
      <c r="AA61" s="563"/>
      <c r="AB61" s="563"/>
      <c r="AC61" s="563"/>
      <c r="AD61" s="563"/>
      <c r="AE61" s="563"/>
      <c r="AF61" s="563"/>
      <c r="AG61" s="563"/>
      <c r="AH61" s="563"/>
      <c r="AI61" s="563"/>
      <c r="AJ61" s="563"/>
      <c r="AK61" s="563"/>
      <c r="AL61" s="563"/>
      <c r="AM61" s="563"/>
      <c r="AN61" s="563"/>
      <c r="AO61" s="563"/>
      <c r="AP61" s="563"/>
      <c r="AQ61" s="563"/>
      <c r="AR61" s="563"/>
      <c r="AS61" s="563"/>
      <c r="AT61" s="563"/>
      <c r="AU61" s="563"/>
      <c r="AV61" s="563"/>
      <c r="AW61" s="563"/>
      <c r="AX61" s="563"/>
      <c r="AY61" s="563"/>
      <c r="AZ61" s="563"/>
      <c r="BA61" s="563"/>
      <c r="BB61" s="563"/>
      <c r="BC61" s="563"/>
      <c r="BD61" s="698"/>
      <c r="BE61" s="698"/>
      <c r="BF61" s="698"/>
      <c r="BG61" s="563"/>
      <c r="BH61" s="563"/>
      <c r="BI61" s="563"/>
      <c r="BJ61" s="563"/>
      <c r="BK61" s="563"/>
      <c r="BL61" s="563"/>
      <c r="BM61" s="563"/>
      <c r="BN61" s="563"/>
      <c r="BO61" s="563"/>
      <c r="BP61" s="563"/>
      <c r="BQ61" s="563"/>
      <c r="BR61" s="563"/>
      <c r="BS61" s="563"/>
      <c r="BT61" s="563"/>
      <c r="BU61" s="563"/>
      <c r="BV61" s="563"/>
    </row>
    <row r="62" spans="1:74" ht="10.5" customHeight="1" x14ac:dyDescent="0.2">
      <c r="A62" s="549"/>
      <c r="B62" s="562" t="s">
        <v>432</v>
      </c>
      <c r="C62" s="563"/>
      <c r="D62" s="563"/>
      <c r="E62" s="563"/>
      <c r="F62" s="563"/>
      <c r="G62" s="563"/>
      <c r="H62" s="563"/>
      <c r="I62" s="563"/>
      <c r="J62" s="563"/>
      <c r="K62" s="563"/>
      <c r="L62" s="563"/>
      <c r="M62" s="563"/>
      <c r="N62" s="563"/>
      <c r="O62" s="563"/>
      <c r="P62" s="563"/>
      <c r="Q62" s="563"/>
      <c r="R62" s="563"/>
      <c r="S62" s="563"/>
      <c r="T62" s="563"/>
      <c r="U62" s="563"/>
      <c r="V62" s="563"/>
      <c r="W62" s="563"/>
      <c r="X62" s="563"/>
      <c r="Y62" s="563"/>
      <c r="Z62" s="563"/>
      <c r="AA62" s="563"/>
      <c r="AB62" s="563"/>
      <c r="AC62" s="563"/>
      <c r="AD62" s="563"/>
      <c r="AE62" s="563"/>
      <c r="AF62" s="563"/>
      <c r="AG62" s="563"/>
      <c r="AH62" s="563"/>
      <c r="AI62" s="563"/>
      <c r="AJ62" s="563"/>
      <c r="AK62" s="563"/>
      <c r="AL62" s="563"/>
      <c r="AM62" s="563"/>
      <c r="AN62" s="563"/>
      <c r="AO62" s="563"/>
      <c r="AP62" s="563"/>
      <c r="AQ62" s="563"/>
      <c r="AR62" s="563"/>
      <c r="AS62" s="563"/>
      <c r="AT62" s="563"/>
      <c r="AU62" s="563"/>
      <c r="AV62" s="563"/>
      <c r="AW62" s="563"/>
      <c r="AX62" s="563"/>
      <c r="AY62" s="563"/>
      <c r="AZ62" s="563"/>
      <c r="BA62" s="563"/>
      <c r="BB62" s="563"/>
      <c r="BC62" s="563"/>
      <c r="BD62" s="698"/>
      <c r="BE62" s="698"/>
      <c r="BF62" s="698"/>
      <c r="BG62" s="563"/>
      <c r="BH62" s="563"/>
      <c r="BI62" s="563"/>
      <c r="BJ62" s="563"/>
      <c r="BK62" s="563"/>
      <c r="BL62" s="563"/>
      <c r="BM62" s="563"/>
      <c r="BN62" s="563"/>
      <c r="BO62" s="563"/>
      <c r="BP62" s="563"/>
      <c r="BQ62" s="563"/>
      <c r="BR62" s="563"/>
      <c r="BS62" s="563"/>
      <c r="BT62" s="563"/>
      <c r="BU62" s="563"/>
      <c r="BV62" s="563"/>
    </row>
    <row r="63" spans="1:74" ht="10.5" customHeight="1" x14ac:dyDescent="0.2">
      <c r="A63" s="549"/>
      <c r="B63" s="562" t="s">
        <v>433</v>
      </c>
      <c r="C63" s="563"/>
      <c r="D63" s="563"/>
      <c r="E63" s="563"/>
      <c r="F63" s="563"/>
      <c r="G63" s="563"/>
      <c r="H63" s="563"/>
      <c r="I63" s="563"/>
      <c r="J63" s="563"/>
      <c r="K63" s="563"/>
      <c r="L63" s="563"/>
      <c r="M63" s="563"/>
      <c r="N63" s="563"/>
      <c r="O63" s="563"/>
      <c r="P63" s="563"/>
      <c r="Q63" s="563"/>
      <c r="R63" s="563"/>
      <c r="S63" s="563"/>
      <c r="T63" s="563"/>
      <c r="U63" s="563"/>
      <c r="V63" s="563"/>
      <c r="W63" s="563"/>
      <c r="X63" s="563"/>
      <c r="Y63" s="563"/>
      <c r="Z63" s="563"/>
      <c r="AA63" s="563"/>
      <c r="AB63" s="563"/>
      <c r="AC63" s="563"/>
      <c r="AD63" s="563"/>
      <c r="AE63" s="563"/>
      <c r="AF63" s="563"/>
      <c r="AG63" s="563"/>
      <c r="AH63" s="563"/>
      <c r="AI63" s="563"/>
      <c r="AJ63" s="563"/>
      <c r="AK63" s="563"/>
      <c r="AL63" s="563"/>
      <c r="AM63" s="563"/>
      <c r="AN63" s="563"/>
      <c r="AO63" s="563"/>
      <c r="AP63" s="563"/>
      <c r="AQ63" s="563"/>
      <c r="AR63" s="563"/>
      <c r="AS63" s="563"/>
      <c r="AT63" s="563"/>
      <c r="AU63" s="563"/>
      <c r="AV63" s="563"/>
      <c r="AW63" s="563"/>
      <c r="AX63" s="563"/>
      <c r="AY63" s="563"/>
      <c r="AZ63" s="563"/>
      <c r="BA63" s="563"/>
      <c r="BB63" s="563"/>
      <c r="BC63" s="563"/>
      <c r="BD63" s="698"/>
      <c r="BE63" s="698"/>
      <c r="BF63" s="698"/>
      <c r="BG63" s="563"/>
      <c r="BH63" s="563"/>
      <c r="BI63" s="563"/>
      <c r="BJ63" s="563"/>
      <c r="BK63" s="563"/>
      <c r="BL63" s="563"/>
      <c r="BM63" s="563"/>
      <c r="BN63" s="563"/>
      <c r="BO63" s="563"/>
      <c r="BP63" s="563"/>
      <c r="BQ63" s="563"/>
      <c r="BR63" s="563"/>
      <c r="BS63" s="563"/>
      <c r="BT63" s="563"/>
      <c r="BU63" s="563"/>
      <c r="BV63" s="563"/>
    </row>
    <row r="64" spans="1:74" ht="10.5" customHeight="1" x14ac:dyDescent="0.2">
      <c r="A64" s="549"/>
      <c r="B64" s="562" t="s">
        <v>434</v>
      </c>
      <c r="C64" s="563"/>
      <c r="D64" s="563"/>
      <c r="E64" s="563"/>
      <c r="F64" s="563"/>
      <c r="G64" s="563"/>
      <c r="H64" s="563"/>
      <c r="I64" s="563"/>
      <c r="J64" s="563"/>
      <c r="K64" s="563"/>
      <c r="L64" s="563"/>
      <c r="M64" s="563"/>
      <c r="N64" s="563"/>
      <c r="O64" s="563"/>
      <c r="P64" s="563"/>
      <c r="Q64" s="563"/>
      <c r="R64" s="563"/>
      <c r="S64" s="563"/>
      <c r="T64" s="563"/>
      <c r="U64" s="563"/>
      <c r="V64" s="563"/>
      <c r="W64" s="563"/>
      <c r="X64" s="563"/>
      <c r="Y64" s="563"/>
      <c r="Z64" s="563"/>
      <c r="AA64" s="563"/>
      <c r="AB64" s="563"/>
      <c r="AC64" s="563"/>
      <c r="AD64" s="563"/>
      <c r="AE64" s="563"/>
      <c r="AF64" s="563"/>
      <c r="AG64" s="563"/>
      <c r="AH64" s="563"/>
      <c r="AI64" s="563"/>
      <c r="AJ64" s="563"/>
      <c r="AK64" s="563"/>
      <c r="AL64" s="563"/>
      <c r="AM64" s="563"/>
      <c r="AN64" s="563"/>
      <c r="AO64" s="563"/>
      <c r="AP64" s="563"/>
      <c r="AQ64" s="563"/>
      <c r="AR64" s="563"/>
      <c r="AS64" s="563"/>
      <c r="AT64" s="563"/>
      <c r="AU64" s="563"/>
      <c r="AV64" s="563"/>
      <c r="AW64" s="563"/>
      <c r="AX64" s="563"/>
      <c r="AY64" s="563"/>
      <c r="AZ64" s="563"/>
      <c r="BA64" s="563"/>
      <c r="BB64" s="563"/>
      <c r="BC64" s="563"/>
      <c r="BD64" s="698"/>
      <c r="BE64" s="698"/>
      <c r="BF64" s="698"/>
      <c r="BG64" s="563"/>
      <c r="BH64" s="563"/>
      <c r="BI64" s="563"/>
      <c r="BJ64" s="563"/>
      <c r="BK64" s="563"/>
      <c r="BL64" s="563"/>
      <c r="BM64" s="563"/>
      <c r="BN64" s="563"/>
      <c r="BO64" s="563"/>
      <c r="BP64" s="563"/>
      <c r="BQ64" s="563"/>
      <c r="BR64" s="563"/>
      <c r="BS64" s="563"/>
      <c r="BT64" s="563"/>
      <c r="BU64" s="563"/>
      <c r="BV64" s="563"/>
    </row>
    <row r="65" spans="1:74" ht="10.5" customHeight="1" x14ac:dyDescent="0.2">
      <c r="A65" s="564"/>
      <c r="B65" s="565" t="s">
        <v>435</v>
      </c>
      <c r="C65" s="566"/>
      <c r="D65" s="566"/>
      <c r="E65" s="566"/>
      <c r="F65" s="566"/>
      <c r="G65" s="566"/>
      <c r="H65" s="566"/>
      <c r="I65" s="566"/>
      <c r="J65" s="566"/>
      <c r="K65" s="566"/>
      <c r="L65" s="566"/>
      <c r="M65" s="566"/>
      <c r="N65" s="566"/>
      <c r="O65" s="566"/>
      <c r="P65" s="566"/>
      <c r="Q65" s="566"/>
      <c r="R65" s="566"/>
      <c r="S65" s="566"/>
      <c r="T65" s="566"/>
      <c r="U65" s="566"/>
      <c r="V65" s="566"/>
      <c r="W65" s="566"/>
      <c r="X65" s="566"/>
      <c r="Y65" s="566"/>
      <c r="Z65" s="566"/>
      <c r="AA65" s="566"/>
      <c r="AB65" s="566"/>
      <c r="AC65" s="566"/>
      <c r="AD65" s="566"/>
      <c r="AE65" s="566"/>
      <c r="AF65" s="566"/>
      <c r="AG65" s="566"/>
      <c r="AH65" s="566"/>
      <c r="AI65" s="566"/>
      <c r="AJ65" s="566"/>
      <c r="AK65" s="566"/>
      <c r="AL65" s="566"/>
      <c r="AM65" s="566"/>
      <c r="AN65" s="566"/>
      <c r="AO65" s="566"/>
      <c r="AP65" s="566"/>
      <c r="AQ65" s="566"/>
      <c r="AR65" s="566"/>
      <c r="AS65" s="566"/>
      <c r="AT65" s="566"/>
      <c r="AU65" s="566"/>
      <c r="AV65" s="566"/>
      <c r="AW65" s="566"/>
      <c r="AX65" s="566"/>
      <c r="AY65" s="566"/>
      <c r="AZ65" s="566"/>
      <c r="BA65" s="566"/>
      <c r="BB65" s="566"/>
      <c r="BC65" s="566"/>
      <c r="BD65" s="699"/>
      <c r="BE65" s="699"/>
      <c r="BF65" s="699"/>
      <c r="BG65" s="566"/>
      <c r="BH65" s="566"/>
      <c r="BI65" s="566"/>
      <c r="BJ65" s="566"/>
      <c r="BK65" s="566"/>
      <c r="BL65" s="566"/>
      <c r="BM65" s="566"/>
      <c r="BN65" s="566"/>
      <c r="BO65" s="566"/>
      <c r="BP65" s="566"/>
      <c r="BQ65" s="566"/>
      <c r="BR65" s="566"/>
      <c r="BS65" s="566"/>
      <c r="BT65" s="566"/>
      <c r="BU65" s="566"/>
      <c r="BV65" s="566"/>
    </row>
    <row r="66" spans="1:74" ht="10.5" customHeight="1" x14ac:dyDescent="0.2">
      <c r="A66" s="564"/>
      <c r="B66" s="567" t="s">
        <v>436</v>
      </c>
      <c r="C66" s="566"/>
      <c r="D66" s="566"/>
      <c r="E66" s="566"/>
      <c r="F66" s="566"/>
      <c r="G66" s="566"/>
      <c r="H66" s="566"/>
      <c r="I66" s="566"/>
      <c r="J66" s="566"/>
      <c r="K66" s="566"/>
      <c r="L66" s="566"/>
      <c r="M66" s="566"/>
      <c r="N66" s="566"/>
      <c r="O66" s="566"/>
      <c r="P66" s="566"/>
      <c r="Q66" s="566"/>
      <c r="R66" s="566"/>
      <c r="S66" s="566"/>
      <c r="T66" s="566"/>
      <c r="U66" s="566"/>
      <c r="V66" s="566"/>
      <c r="W66" s="566"/>
      <c r="X66" s="566"/>
      <c r="Y66" s="566"/>
      <c r="Z66" s="566"/>
      <c r="AA66" s="566"/>
      <c r="AB66" s="566"/>
      <c r="AC66" s="566"/>
      <c r="AD66" s="566"/>
      <c r="AE66" s="566"/>
      <c r="AF66" s="566"/>
      <c r="AG66" s="566"/>
      <c r="AH66" s="566"/>
      <c r="AI66" s="566"/>
      <c r="AJ66" s="566"/>
      <c r="AK66" s="566"/>
      <c r="AL66" s="566"/>
      <c r="AM66" s="566"/>
      <c r="AN66" s="566"/>
      <c r="AO66" s="566"/>
      <c r="AP66" s="566"/>
      <c r="AQ66" s="566"/>
      <c r="AR66" s="566"/>
      <c r="AS66" s="566"/>
      <c r="AT66" s="566"/>
      <c r="AU66" s="566"/>
      <c r="AV66" s="566"/>
      <c r="AW66" s="566"/>
      <c r="AX66" s="566"/>
      <c r="AY66" s="566"/>
      <c r="AZ66" s="566"/>
      <c r="BA66" s="566"/>
      <c r="BB66" s="566"/>
      <c r="BC66" s="566"/>
      <c r="BD66" s="699"/>
      <c r="BE66" s="699"/>
      <c r="BF66" s="699"/>
      <c r="BG66" s="566"/>
      <c r="BH66" s="566"/>
      <c r="BI66" s="566"/>
      <c r="BJ66" s="566"/>
      <c r="BK66" s="566"/>
      <c r="BL66" s="566"/>
      <c r="BM66" s="566"/>
      <c r="BN66" s="566"/>
      <c r="BO66" s="566"/>
      <c r="BP66" s="566"/>
      <c r="BQ66" s="566"/>
      <c r="BR66" s="566"/>
      <c r="BS66" s="566"/>
      <c r="BT66" s="566"/>
      <c r="BU66" s="566"/>
      <c r="BV66" s="566"/>
    </row>
    <row r="67" spans="1:74" ht="10.5" customHeight="1" x14ac:dyDescent="0.2">
      <c r="A67" s="564"/>
      <c r="B67" s="568" t="s">
        <v>437</v>
      </c>
      <c r="C67" s="569"/>
      <c r="D67" s="569"/>
      <c r="E67" s="569"/>
      <c r="F67" s="569"/>
      <c r="G67" s="569"/>
      <c r="H67" s="569"/>
      <c r="I67" s="569"/>
      <c r="J67" s="569"/>
      <c r="K67" s="569"/>
      <c r="L67" s="569"/>
      <c r="M67" s="569"/>
      <c r="N67" s="569"/>
      <c r="O67" s="569"/>
      <c r="P67" s="569"/>
      <c r="Q67" s="569"/>
      <c r="R67" s="569"/>
      <c r="S67" s="569"/>
      <c r="T67" s="569"/>
      <c r="U67" s="569"/>
      <c r="V67" s="569"/>
      <c r="W67" s="569"/>
      <c r="X67" s="569"/>
      <c r="Y67" s="569"/>
      <c r="Z67" s="569"/>
      <c r="AA67" s="569"/>
      <c r="AB67" s="569"/>
      <c r="AC67" s="569"/>
      <c r="AD67" s="569"/>
      <c r="AE67" s="569"/>
      <c r="AF67" s="569"/>
      <c r="AG67" s="569"/>
      <c r="AH67" s="569"/>
      <c r="AI67" s="569"/>
      <c r="AJ67" s="569"/>
      <c r="AK67" s="569"/>
      <c r="AL67" s="569"/>
      <c r="AM67" s="569"/>
      <c r="AN67" s="569"/>
      <c r="AO67" s="569"/>
      <c r="AP67" s="569"/>
      <c r="AQ67" s="569"/>
      <c r="AR67" s="569"/>
      <c r="AS67" s="569"/>
      <c r="AT67" s="569"/>
      <c r="AU67" s="569"/>
      <c r="AV67" s="569"/>
      <c r="AW67" s="569"/>
      <c r="AX67" s="569"/>
      <c r="AY67" s="569"/>
      <c r="AZ67" s="569"/>
      <c r="BA67" s="569"/>
      <c r="BB67" s="569"/>
      <c r="BC67" s="569"/>
      <c r="BD67" s="700"/>
      <c r="BE67" s="700"/>
      <c r="BF67" s="700"/>
      <c r="BG67" s="569"/>
      <c r="BH67" s="569"/>
      <c r="BI67" s="569"/>
      <c r="BJ67" s="569"/>
      <c r="BK67" s="569"/>
      <c r="BL67" s="569"/>
      <c r="BM67" s="569"/>
      <c r="BN67" s="569"/>
      <c r="BO67" s="569"/>
      <c r="BP67" s="569"/>
      <c r="BQ67" s="569"/>
      <c r="BR67" s="569"/>
      <c r="BS67" s="569"/>
      <c r="BT67" s="569"/>
      <c r="BU67" s="569"/>
      <c r="BV67" s="569"/>
    </row>
    <row r="68" spans="1:74" ht="10.5" customHeight="1" x14ac:dyDescent="0.2">
      <c r="A68" s="564"/>
      <c r="B68" s="805" t="s">
        <v>1138</v>
      </c>
      <c r="C68" s="785"/>
      <c r="D68" s="785"/>
      <c r="E68" s="785"/>
      <c r="F68" s="785"/>
      <c r="G68" s="785"/>
      <c r="H68" s="785"/>
      <c r="I68" s="785"/>
      <c r="J68" s="785"/>
      <c r="K68" s="785"/>
      <c r="L68" s="785"/>
      <c r="M68" s="785"/>
      <c r="N68" s="785"/>
      <c r="O68" s="785"/>
      <c r="P68" s="785"/>
      <c r="Q68" s="785"/>
      <c r="R68" s="569"/>
      <c r="S68" s="569"/>
      <c r="T68" s="569"/>
      <c r="U68" s="569"/>
      <c r="V68" s="569"/>
      <c r="W68" s="569"/>
      <c r="X68" s="569"/>
      <c r="Y68" s="569"/>
      <c r="Z68" s="569"/>
      <c r="AA68" s="569"/>
      <c r="AB68" s="569"/>
      <c r="AC68" s="569"/>
      <c r="AD68" s="569"/>
      <c r="AE68" s="569"/>
      <c r="AF68" s="569"/>
      <c r="AG68" s="569"/>
      <c r="AH68" s="569"/>
      <c r="AI68" s="569"/>
      <c r="AJ68" s="569"/>
      <c r="AK68" s="569"/>
      <c r="AL68" s="569"/>
      <c r="AM68" s="569"/>
      <c r="AN68" s="569"/>
      <c r="AO68" s="569"/>
      <c r="AP68" s="569"/>
      <c r="AQ68" s="569"/>
      <c r="AR68" s="569"/>
      <c r="AS68" s="569"/>
      <c r="AT68" s="569"/>
      <c r="AU68" s="569"/>
      <c r="AV68" s="569"/>
      <c r="AW68" s="569"/>
      <c r="AX68" s="569"/>
      <c r="AY68" s="569"/>
      <c r="AZ68" s="569"/>
      <c r="BA68" s="569"/>
      <c r="BB68" s="569"/>
      <c r="BC68" s="569"/>
      <c r="BD68" s="700"/>
      <c r="BE68" s="700"/>
      <c r="BF68" s="700"/>
      <c r="BG68" s="569"/>
      <c r="BH68" s="569"/>
      <c r="BI68" s="569"/>
      <c r="BJ68" s="569"/>
      <c r="BK68" s="569"/>
      <c r="BL68" s="569"/>
      <c r="BM68" s="569"/>
      <c r="BN68" s="569"/>
      <c r="BO68" s="569"/>
      <c r="BP68" s="569"/>
      <c r="BQ68" s="569"/>
      <c r="BR68" s="569"/>
      <c r="BS68" s="569"/>
      <c r="BT68" s="569"/>
      <c r="BU68" s="569"/>
      <c r="BV68" s="569"/>
    </row>
    <row r="69" spans="1:74" x14ac:dyDescent="0.2">
      <c r="A69" s="570"/>
      <c r="B69" s="571"/>
      <c r="C69" s="571"/>
      <c r="D69" s="571"/>
      <c r="E69" s="571"/>
      <c r="F69" s="571"/>
      <c r="G69" s="571"/>
      <c r="H69" s="571"/>
      <c r="I69" s="571"/>
      <c r="J69" s="571"/>
      <c r="K69" s="571"/>
      <c r="L69" s="571"/>
      <c r="M69" s="571"/>
      <c r="O69" s="571"/>
      <c r="P69" s="571"/>
      <c r="Q69" s="571"/>
      <c r="R69" s="571"/>
      <c r="S69" s="571"/>
      <c r="T69" s="571"/>
      <c r="U69" s="571"/>
      <c r="V69" s="571"/>
      <c r="W69" s="571"/>
      <c r="X69" s="571"/>
      <c r="Y69" s="571"/>
      <c r="AA69" s="571"/>
      <c r="AB69" s="571"/>
      <c r="AC69" s="571"/>
      <c r="AD69" s="571"/>
      <c r="AE69" s="571"/>
      <c r="AF69" s="571"/>
      <c r="AG69" s="571"/>
      <c r="AH69" s="571"/>
      <c r="AI69" s="571"/>
      <c r="AJ69" s="571"/>
      <c r="AK69" s="571"/>
      <c r="AM69" s="571"/>
      <c r="AN69" s="571"/>
      <c r="AO69" s="571"/>
      <c r="AP69" s="571"/>
      <c r="AQ69" s="571"/>
      <c r="AR69" s="571"/>
      <c r="AS69" s="571"/>
      <c r="AT69" s="571"/>
      <c r="AU69" s="571"/>
      <c r="AV69" s="571"/>
      <c r="AW69" s="571"/>
      <c r="AY69" s="571"/>
      <c r="AZ69" s="571"/>
      <c r="BA69" s="571"/>
      <c r="BB69" s="571"/>
      <c r="BC69" s="571"/>
      <c r="BD69" s="701"/>
      <c r="BE69" s="701"/>
      <c r="BF69" s="701"/>
      <c r="BG69" s="571"/>
      <c r="BH69" s="571"/>
      <c r="BI69" s="571"/>
      <c r="BK69" s="571"/>
      <c r="BL69" s="571"/>
      <c r="BM69" s="571"/>
      <c r="BN69" s="571"/>
      <c r="BO69" s="571"/>
      <c r="BP69" s="571"/>
      <c r="BQ69" s="571"/>
      <c r="BR69" s="571"/>
      <c r="BS69" s="571"/>
      <c r="BT69" s="571"/>
      <c r="BU69" s="571"/>
    </row>
    <row r="70" spans="1:74" x14ac:dyDescent="0.2">
      <c r="A70" s="570"/>
      <c r="B70" s="571"/>
      <c r="C70" s="571"/>
      <c r="D70" s="571"/>
      <c r="E70" s="571"/>
      <c r="F70" s="571"/>
      <c r="G70" s="571"/>
      <c r="H70" s="571"/>
      <c r="I70" s="571"/>
      <c r="J70" s="571"/>
      <c r="K70" s="571"/>
      <c r="L70" s="571"/>
      <c r="M70" s="571"/>
      <c r="O70" s="571"/>
      <c r="P70" s="571"/>
      <c r="Q70" s="571"/>
      <c r="R70" s="571"/>
      <c r="S70" s="571"/>
      <c r="T70" s="571"/>
      <c r="U70" s="571"/>
      <c r="V70" s="571"/>
      <c r="W70" s="571"/>
      <c r="X70" s="571"/>
      <c r="Y70" s="571"/>
      <c r="AA70" s="571"/>
      <c r="AB70" s="571"/>
      <c r="AC70" s="571"/>
      <c r="AD70" s="571"/>
      <c r="AE70" s="571"/>
      <c r="AF70" s="571"/>
      <c r="AG70" s="571"/>
      <c r="AH70" s="571"/>
      <c r="AI70" s="571"/>
      <c r="AJ70" s="571"/>
      <c r="AK70" s="571"/>
      <c r="AM70" s="571"/>
      <c r="AN70" s="571"/>
      <c r="AO70" s="571"/>
      <c r="AP70" s="571"/>
      <c r="AQ70" s="571"/>
      <c r="AR70" s="571"/>
      <c r="AS70" s="571"/>
      <c r="AT70" s="571"/>
      <c r="AU70" s="571"/>
      <c r="AV70" s="571"/>
      <c r="AW70" s="571"/>
      <c r="AY70" s="571"/>
      <c r="AZ70" s="571"/>
      <c r="BA70" s="571"/>
      <c r="BB70" s="571"/>
      <c r="BC70" s="571"/>
      <c r="BD70" s="701"/>
      <c r="BE70" s="701"/>
      <c r="BF70" s="701"/>
      <c r="BG70" s="571"/>
      <c r="BH70" s="571"/>
      <c r="BI70" s="571"/>
      <c r="BK70" s="571"/>
      <c r="BL70" s="571"/>
      <c r="BM70" s="571"/>
      <c r="BN70" s="571"/>
      <c r="BO70" s="571"/>
      <c r="BP70" s="571"/>
      <c r="BQ70" s="571"/>
      <c r="BR70" s="571"/>
      <c r="BS70" s="571"/>
      <c r="BT70" s="571"/>
      <c r="BU70" s="571"/>
    </row>
    <row r="71" spans="1:74" x14ac:dyDescent="0.2">
      <c r="A71" s="572"/>
      <c r="B71" s="573"/>
      <c r="C71" s="573"/>
      <c r="D71" s="574"/>
      <c r="E71" s="574"/>
      <c r="F71" s="574"/>
      <c r="G71" s="574"/>
      <c r="H71" s="574"/>
      <c r="I71" s="574"/>
      <c r="J71" s="574"/>
      <c r="K71" s="574"/>
      <c r="L71" s="574"/>
      <c r="M71" s="574"/>
      <c r="N71" s="574"/>
      <c r="O71" s="573"/>
      <c r="P71" s="574"/>
      <c r="Q71" s="574"/>
      <c r="R71" s="574"/>
      <c r="S71" s="574"/>
      <c r="T71" s="574"/>
      <c r="U71" s="574"/>
      <c r="V71" s="574"/>
      <c r="W71" s="574"/>
      <c r="X71" s="574"/>
      <c r="Y71" s="574"/>
      <c r="Z71" s="574"/>
      <c r="AA71" s="573"/>
      <c r="AB71" s="574"/>
      <c r="AC71" s="574"/>
      <c r="AD71" s="574"/>
      <c r="AE71" s="574"/>
      <c r="AF71" s="574"/>
      <c r="AG71" s="574"/>
      <c r="AH71" s="574"/>
      <c r="AI71" s="574"/>
      <c r="AJ71" s="574"/>
      <c r="AK71" s="574"/>
      <c r="AL71" s="574"/>
      <c r="AM71" s="573"/>
      <c r="AN71" s="574"/>
      <c r="AO71" s="574"/>
      <c r="AP71" s="574"/>
      <c r="AQ71" s="574"/>
      <c r="AR71" s="574"/>
      <c r="AS71" s="574"/>
      <c r="AT71" s="574"/>
      <c r="AU71" s="574"/>
      <c r="AV71" s="574"/>
      <c r="AW71" s="574"/>
      <c r="AX71" s="574"/>
      <c r="AY71" s="573"/>
      <c r="AZ71" s="574"/>
      <c r="BA71" s="574"/>
      <c r="BB71" s="574"/>
      <c r="BC71" s="574"/>
      <c r="BD71" s="682"/>
      <c r="BE71" s="682"/>
      <c r="BF71" s="682"/>
      <c r="BG71" s="574"/>
      <c r="BH71" s="574"/>
      <c r="BI71" s="574"/>
      <c r="BJ71" s="574"/>
      <c r="BK71" s="573"/>
      <c r="BL71" s="574"/>
      <c r="BM71" s="574"/>
      <c r="BN71" s="574"/>
      <c r="BO71" s="574"/>
      <c r="BP71" s="574"/>
      <c r="BQ71" s="574"/>
      <c r="BR71" s="574"/>
      <c r="BS71" s="574"/>
      <c r="BT71" s="574"/>
      <c r="BU71" s="574"/>
      <c r="BV71" s="574"/>
    </row>
    <row r="72" spans="1:74" x14ac:dyDescent="0.2">
      <c r="A72" s="574"/>
      <c r="B72" s="575"/>
      <c r="C72" s="576"/>
      <c r="D72" s="576"/>
      <c r="E72" s="576"/>
      <c r="F72" s="576"/>
      <c r="G72" s="576"/>
      <c r="H72" s="576"/>
      <c r="I72" s="576"/>
      <c r="J72" s="576"/>
      <c r="K72" s="576"/>
      <c r="L72" s="576"/>
      <c r="M72" s="576"/>
      <c r="N72" s="576"/>
      <c r="O72" s="576"/>
      <c r="P72" s="576"/>
      <c r="Q72" s="576"/>
      <c r="R72" s="576"/>
      <c r="S72" s="576"/>
      <c r="T72" s="576"/>
      <c r="U72" s="576"/>
      <c r="V72" s="576"/>
      <c r="W72" s="576"/>
      <c r="X72" s="576"/>
      <c r="Y72" s="576"/>
      <c r="Z72" s="576"/>
      <c r="AA72" s="576"/>
      <c r="AB72" s="576"/>
      <c r="AC72" s="576"/>
      <c r="AD72" s="576"/>
      <c r="AE72" s="576"/>
      <c r="AF72" s="576"/>
      <c r="AG72" s="576"/>
      <c r="AH72" s="576"/>
      <c r="AI72" s="576"/>
      <c r="AJ72" s="576"/>
      <c r="AK72" s="576"/>
      <c r="AL72" s="576"/>
      <c r="AM72" s="576"/>
      <c r="AN72" s="576"/>
      <c r="AO72" s="576"/>
      <c r="AP72" s="576"/>
      <c r="AQ72" s="576"/>
      <c r="AR72" s="576"/>
      <c r="AS72" s="576"/>
      <c r="AT72" s="576"/>
      <c r="AU72" s="576"/>
      <c r="AV72" s="576"/>
      <c r="AW72" s="576"/>
      <c r="AX72" s="576"/>
      <c r="AY72" s="576"/>
      <c r="AZ72" s="576"/>
      <c r="BA72" s="576"/>
      <c r="BB72" s="576"/>
      <c r="BC72" s="576"/>
      <c r="BD72" s="702"/>
      <c r="BE72" s="702"/>
      <c r="BF72" s="702"/>
      <c r="BG72" s="576"/>
      <c r="BH72" s="576"/>
      <c r="BI72" s="576"/>
      <c r="BJ72" s="576"/>
      <c r="BK72" s="576"/>
      <c r="BL72" s="576"/>
      <c r="BM72" s="576"/>
      <c r="BN72" s="576"/>
      <c r="BO72" s="576"/>
      <c r="BP72" s="576"/>
      <c r="BQ72" s="576"/>
      <c r="BR72" s="576"/>
      <c r="BS72" s="576"/>
      <c r="BT72" s="576"/>
      <c r="BU72" s="576"/>
      <c r="BV72" s="576"/>
    </row>
    <row r="73" spans="1:74" x14ac:dyDescent="0.2">
      <c r="A73" s="574"/>
      <c r="B73" s="573"/>
      <c r="C73" s="576"/>
      <c r="D73" s="576"/>
      <c r="E73" s="576"/>
      <c r="F73" s="576"/>
      <c r="G73" s="576"/>
      <c r="H73" s="576"/>
      <c r="I73" s="576"/>
      <c r="J73" s="576"/>
      <c r="K73" s="576"/>
      <c r="L73" s="576"/>
      <c r="M73" s="576"/>
      <c r="N73" s="576"/>
      <c r="O73" s="576"/>
      <c r="P73" s="576"/>
      <c r="Q73" s="576"/>
      <c r="R73" s="576"/>
      <c r="S73" s="576"/>
      <c r="T73" s="576"/>
      <c r="U73" s="576"/>
      <c r="V73" s="576"/>
      <c r="W73" s="576"/>
      <c r="X73" s="576"/>
      <c r="Y73" s="576"/>
      <c r="Z73" s="576"/>
      <c r="AA73" s="576"/>
      <c r="AB73" s="576"/>
      <c r="AC73" s="576"/>
      <c r="AD73" s="576"/>
      <c r="AE73" s="576"/>
      <c r="AF73" s="576"/>
      <c r="AG73" s="576"/>
      <c r="AH73" s="576"/>
      <c r="AI73" s="576"/>
      <c r="AJ73" s="576"/>
      <c r="AK73" s="576"/>
      <c r="AL73" s="576"/>
      <c r="AM73" s="576"/>
      <c r="AN73" s="576"/>
      <c r="AO73" s="576"/>
      <c r="AP73" s="576"/>
      <c r="AQ73" s="576"/>
      <c r="AR73" s="576"/>
      <c r="AS73" s="576"/>
      <c r="AT73" s="576"/>
      <c r="AU73" s="576"/>
      <c r="AV73" s="576"/>
      <c r="AW73" s="576"/>
      <c r="AX73" s="576"/>
      <c r="AY73" s="576"/>
      <c r="AZ73" s="576"/>
      <c r="BA73" s="576"/>
      <c r="BB73" s="576"/>
      <c r="BC73" s="576"/>
      <c r="BD73" s="702"/>
      <c r="BE73" s="702"/>
      <c r="BF73" s="702"/>
      <c r="BG73" s="576"/>
      <c r="BH73" s="576"/>
      <c r="BI73" s="576"/>
      <c r="BJ73" s="576"/>
      <c r="BK73" s="576"/>
      <c r="BL73" s="576"/>
      <c r="BM73" s="576"/>
      <c r="BN73" s="576"/>
      <c r="BO73" s="576"/>
      <c r="BP73" s="576"/>
      <c r="BQ73" s="576"/>
      <c r="BR73" s="576"/>
      <c r="BS73" s="576"/>
      <c r="BT73" s="576"/>
      <c r="BU73" s="576"/>
      <c r="BV73" s="576"/>
    </row>
    <row r="74" spans="1:74" x14ac:dyDescent="0.2">
      <c r="A74" s="574"/>
      <c r="B74" s="573"/>
      <c r="C74" s="576">
        <f>C11-SUM(C12:C17)</f>
        <v>5.5000100473989733E-8</v>
      </c>
      <c r="D74" s="576">
        <f t="shared" ref="D74:BO74" si="0">D11-SUM(D12:D17)</f>
        <v>1.600028554094024E-8</v>
      </c>
      <c r="E74" s="576">
        <f t="shared" si="0"/>
        <v>-3.9000042306724936E-8</v>
      </c>
      <c r="F74" s="576">
        <f t="shared" si="0"/>
        <v>0</v>
      </c>
      <c r="G74" s="576">
        <f t="shared" si="0"/>
        <v>5.299989425111562E-8</v>
      </c>
      <c r="H74" s="576">
        <f t="shared" si="0"/>
        <v>-3.2999878385453485E-8</v>
      </c>
      <c r="I74" s="576">
        <f t="shared" si="0"/>
        <v>-3.8999814933049493E-8</v>
      </c>
      <c r="J74" s="576">
        <f t="shared" si="0"/>
        <v>-1.9000026441062801E-8</v>
      </c>
      <c r="K74" s="576">
        <f t="shared" si="0"/>
        <v>3.0000137485330924E-8</v>
      </c>
      <c r="L74" s="576">
        <f t="shared" si="0"/>
        <v>-2.8000158636132255E-8</v>
      </c>
      <c r="M74" s="576">
        <f t="shared" si="0"/>
        <v>2.6999714464182034E-8</v>
      </c>
      <c r="N74" s="576">
        <f t="shared" si="0"/>
        <v>1.4000306691741571E-8</v>
      </c>
      <c r="O74" s="576">
        <f t="shared" si="0"/>
        <v>-9.999894245993346E-10</v>
      </c>
      <c r="P74" s="576">
        <f t="shared" si="0"/>
        <v>7.9996880231192335E-9</v>
      </c>
      <c r="Q74" s="576">
        <f t="shared" si="0"/>
        <v>4.200001058052294E-8</v>
      </c>
      <c r="R74" s="576">
        <f t="shared" si="0"/>
        <v>3.5999846659251489E-8</v>
      </c>
      <c r="S74" s="576">
        <f t="shared" si="0"/>
        <v>3.3000105759128928E-8</v>
      </c>
      <c r="T74" s="576">
        <f t="shared" si="0"/>
        <v>0</v>
      </c>
      <c r="U74" s="576">
        <f t="shared" si="0"/>
        <v>9.999894245993346E-10</v>
      </c>
      <c r="V74" s="576">
        <f t="shared" si="0"/>
        <v>3.0999672162579373E-8</v>
      </c>
      <c r="W74" s="576">
        <f t="shared" si="0"/>
        <v>7.0003807195462286E-9</v>
      </c>
      <c r="X74" s="576">
        <f t="shared" si="0"/>
        <v>4.8999936552718282E-8</v>
      </c>
      <c r="Y74" s="576">
        <f t="shared" si="0"/>
        <v>-4.000003173132427E-8</v>
      </c>
      <c r="Z74" s="576">
        <f t="shared" si="0"/>
        <v>2.1000232663936913E-8</v>
      </c>
      <c r="AA74" s="576">
        <f t="shared" si="0"/>
        <v>5.5999862524913624E-8</v>
      </c>
      <c r="AB74" s="576">
        <f t="shared" si="0"/>
        <v>1.600028554094024E-8</v>
      </c>
      <c r="AC74" s="576">
        <f t="shared" si="0"/>
        <v>0</v>
      </c>
      <c r="AD74" s="576">
        <f t="shared" si="0"/>
        <v>2.9999682737980038E-9</v>
      </c>
      <c r="AE74" s="576">
        <f t="shared" si="0"/>
        <v>4.8999936552718282E-8</v>
      </c>
      <c r="AF74" s="576">
        <f t="shared" si="0"/>
        <v>-4.3000000005122274E-8</v>
      </c>
      <c r="AG74" s="576">
        <f t="shared" si="0"/>
        <v>-3.4000095183728263E-8</v>
      </c>
      <c r="AH74" s="576">
        <f t="shared" si="0"/>
        <v>-9.999894245993346E-10</v>
      </c>
      <c r="AI74" s="576">
        <f t="shared" si="0"/>
        <v>-9.999894245993346E-9</v>
      </c>
      <c r="AJ74" s="576">
        <f t="shared" si="0"/>
        <v>-1.9000481188413687E-8</v>
      </c>
      <c r="AK74" s="576">
        <f t="shared" si="0"/>
        <v>-3.9999576983973384E-9</v>
      </c>
      <c r="AL74" s="576">
        <f t="shared" si="0"/>
        <v>-1.6999820218188688E-8</v>
      </c>
      <c r="AM74" s="576">
        <f t="shared" si="0"/>
        <v>-2.6999714464182034E-8</v>
      </c>
      <c r="AN74" s="576">
        <f t="shared" si="0"/>
        <v>-4.7999947128118947E-8</v>
      </c>
      <c r="AO74" s="576">
        <f t="shared" si="0"/>
        <v>3.6000074032926932E-8</v>
      </c>
      <c r="AP74" s="576">
        <f t="shared" si="0"/>
        <v>2.7000169211532921E-8</v>
      </c>
      <c r="AQ74" s="576">
        <f t="shared" si="0"/>
        <v>4.8999936552718282E-8</v>
      </c>
      <c r="AR74" s="576">
        <f t="shared" si="0"/>
        <v>-3.0000137485330924E-8</v>
      </c>
      <c r="AS74" s="576">
        <f t="shared" si="0"/>
        <v>-2.0999777916586027E-8</v>
      </c>
      <c r="AT74" s="576">
        <f t="shared" si="0"/>
        <v>-1.9000026441062801E-8</v>
      </c>
      <c r="AU74" s="576">
        <f t="shared" si="0"/>
        <v>2.9999910111655481E-8</v>
      </c>
      <c r="AV74" s="576">
        <f t="shared" si="0"/>
        <v>-4.9000391300069168E-8</v>
      </c>
      <c r="AW74" s="576">
        <f t="shared" si="0"/>
        <v>-3.1000000035419362E-4</v>
      </c>
      <c r="AX74" s="576">
        <f t="shared" si="0"/>
        <v>-3.8999999992483936E-4</v>
      </c>
      <c r="AY74" s="576">
        <f t="shared" si="0"/>
        <v>0</v>
      </c>
      <c r="AZ74" s="576">
        <f t="shared" si="0"/>
        <v>-3.400000002784509E-4</v>
      </c>
      <c r="BA74" s="576">
        <f t="shared" si="0"/>
        <v>5.0000000101135811E-5</v>
      </c>
      <c r="BB74" s="576">
        <f t="shared" si="0"/>
        <v>-1.9999999994979589E-4</v>
      </c>
      <c r="BC74" s="576">
        <f t="shared" si="0"/>
        <v>-1.6000000005078618E-4</v>
      </c>
      <c r="BD74" s="702">
        <f t="shared" si="0"/>
        <v>4.2000000030384399E-4</v>
      </c>
      <c r="BE74" s="702">
        <f t="shared" si="0"/>
        <v>-1.7000000002553861E-4</v>
      </c>
      <c r="BF74" s="702">
        <f t="shared" si="0"/>
        <v>2.500000000509317E-4</v>
      </c>
      <c r="BG74" s="576">
        <f t="shared" si="0"/>
        <v>1.2000000015177648E-4</v>
      </c>
      <c r="BH74" s="576">
        <f t="shared" si="0"/>
        <v>2.8999999994994141E-4</v>
      </c>
      <c r="BI74" s="576">
        <f t="shared" si="0"/>
        <v>-2.8999999972256774E-4</v>
      </c>
      <c r="BJ74" s="576">
        <f t="shared" si="0"/>
        <v>-4.6999999972285877E-4</v>
      </c>
      <c r="BK74" s="576">
        <f t="shared" si="0"/>
        <v>3.0000000151630957E-5</v>
      </c>
      <c r="BL74" s="576">
        <f t="shared" si="0"/>
        <v>7.299999997485429E-4</v>
      </c>
      <c r="BM74" s="576">
        <f t="shared" si="0"/>
        <v>4.2000000030384399E-4</v>
      </c>
      <c r="BN74" s="576">
        <f t="shared" si="0"/>
        <v>5.5999999949563062E-4</v>
      </c>
      <c r="BO74" s="576">
        <f t="shared" si="0"/>
        <v>5.8000000035463017E-4</v>
      </c>
      <c r="BP74" s="576">
        <f t="shared" ref="BP74:BV74" si="1">BP11-SUM(BP12:BP17)</f>
        <v>1.8000000000029104E-4</v>
      </c>
      <c r="BQ74" s="576">
        <f t="shared" si="1"/>
        <v>-3.7999999995008693E-4</v>
      </c>
      <c r="BR74" s="576">
        <f t="shared" si="1"/>
        <v>-1.9999999949504854E-5</v>
      </c>
      <c r="BS74" s="576">
        <f t="shared" si="1"/>
        <v>-2.8999999994994141E-4</v>
      </c>
      <c r="BT74" s="576">
        <f t="shared" si="1"/>
        <v>9.0000000000145519E-5</v>
      </c>
      <c r="BU74" s="576">
        <f t="shared" si="1"/>
        <v>-1.0000000202126103E-5</v>
      </c>
      <c r="BV74" s="576">
        <f t="shared" si="1"/>
        <v>-1.6000000005078618E-4</v>
      </c>
    </row>
    <row r="76" spans="1:74" x14ac:dyDescent="0.2">
      <c r="B76" s="575"/>
      <c r="C76" s="576"/>
      <c r="D76" s="576"/>
      <c r="E76" s="576"/>
      <c r="F76" s="576"/>
      <c r="G76" s="576"/>
      <c r="H76" s="576"/>
      <c r="I76" s="576"/>
      <c r="J76" s="576"/>
      <c r="K76" s="576"/>
      <c r="L76" s="576"/>
      <c r="M76" s="576"/>
      <c r="N76" s="576"/>
      <c r="O76" s="576"/>
      <c r="P76" s="576"/>
      <c r="Q76" s="576"/>
      <c r="R76" s="576"/>
      <c r="S76" s="576"/>
      <c r="T76" s="576"/>
      <c r="U76" s="576"/>
      <c r="V76" s="576"/>
      <c r="W76" s="576"/>
      <c r="X76" s="576"/>
      <c r="Y76" s="576"/>
      <c r="Z76" s="576"/>
      <c r="AA76" s="576"/>
      <c r="AB76" s="576"/>
      <c r="AC76" s="576"/>
      <c r="AD76" s="576"/>
      <c r="AE76" s="576"/>
      <c r="AF76" s="576"/>
      <c r="AG76" s="576"/>
      <c r="AH76" s="576"/>
      <c r="AI76" s="576"/>
      <c r="AJ76" s="576"/>
      <c r="AK76" s="576"/>
      <c r="AL76" s="576"/>
      <c r="AM76" s="576"/>
      <c r="AN76" s="576"/>
      <c r="AO76" s="576"/>
      <c r="AP76" s="576"/>
      <c r="AQ76" s="576"/>
      <c r="AR76" s="576"/>
      <c r="AS76" s="576"/>
      <c r="AT76" s="576"/>
      <c r="AU76" s="576"/>
      <c r="AV76" s="576"/>
      <c r="AW76" s="576"/>
      <c r="AX76" s="576"/>
      <c r="AY76" s="576"/>
      <c r="AZ76" s="576"/>
      <c r="BA76" s="576"/>
      <c r="BB76" s="576"/>
      <c r="BC76" s="576"/>
      <c r="BD76" s="702"/>
      <c r="BE76" s="702"/>
      <c r="BF76" s="702"/>
      <c r="BG76" s="576"/>
      <c r="BH76" s="576"/>
      <c r="BI76" s="576"/>
      <c r="BJ76" s="576"/>
      <c r="BK76" s="576"/>
      <c r="BL76" s="576"/>
      <c r="BM76" s="576"/>
      <c r="BN76" s="576"/>
      <c r="BO76" s="576"/>
      <c r="BP76" s="576"/>
      <c r="BQ76" s="576"/>
      <c r="BR76" s="576"/>
      <c r="BS76" s="576"/>
      <c r="BT76" s="576"/>
      <c r="BU76" s="576"/>
      <c r="BV76" s="576"/>
    </row>
    <row r="77" spans="1:74" x14ac:dyDescent="0.2">
      <c r="B77" s="573"/>
      <c r="C77" s="576"/>
      <c r="D77" s="576"/>
      <c r="E77" s="576"/>
      <c r="F77" s="576"/>
      <c r="G77" s="576"/>
      <c r="H77" s="576"/>
      <c r="I77" s="576"/>
      <c r="J77" s="576"/>
      <c r="K77" s="576"/>
      <c r="L77" s="576"/>
      <c r="M77" s="576"/>
      <c r="N77" s="576"/>
      <c r="O77" s="576"/>
      <c r="P77" s="576"/>
      <c r="Q77" s="576"/>
      <c r="R77" s="576"/>
      <c r="S77" s="576"/>
      <c r="T77" s="576"/>
      <c r="U77" s="576"/>
      <c r="V77" s="576"/>
      <c r="W77" s="576"/>
      <c r="X77" s="576"/>
      <c r="Y77" s="576"/>
      <c r="Z77" s="576"/>
      <c r="AA77" s="576"/>
      <c r="AB77" s="576"/>
      <c r="AC77" s="576"/>
      <c r="AD77" s="576"/>
      <c r="AE77" s="576"/>
      <c r="AF77" s="576"/>
      <c r="AG77" s="576"/>
      <c r="AH77" s="576"/>
      <c r="AI77" s="576"/>
      <c r="AJ77" s="576"/>
      <c r="AK77" s="576"/>
      <c r="AL77" s="576"/>
      <c r="AM77" s="576"/>
      <c r="AN77" s="576"/>
      <c r="AO77" s="576"/>
      <c r="AP77" s="576"/>
      <c r="AQ77" s="576"/>
      <c r="AR77" s="576"/>
      <c r="AS77" s="576"/>
      <c r="AT77" s="576"/>
      <c r="AU77" s="576"/>
      <c r="AV77" s="576"/>
      <c r="AW77" s="576"/>
      <c r="AX77" s="576"/>
      <c r="AY77" s="576"/>
      <c r="AZ77" s="576"/>
      <c r="BA77" s="576"/>
      <c r="BB77" s="576"/>
      <c r="BC77" s="576"/>
      <c r="BD77" s="702"/>
      <c r="BE77" s="702"/>
      <c r="BF77" s="702"/>
      <c r="BG77" s="576"/>
      <c r="BH77" s="576"/>
      <c r="BI77" s="576"/>
      <c r="BJ77" s="576"/>
      <c r="BK77" s="576"/>
      <c r="BL77" s="576"/>
      <c r="BM77" s="576"/>
      <c r="BN77" s="576"/>
      <c r="BO77" s="576"/>
      <c r="BP77" s="576"/>
      <c r="BQ77" s="576"/>
      <c r="BR77" s="576"/>
      <c r="BS77" s="576"/>
      <c r="BT77" s="576"/>
      <c r="BU77" s="576"/>
      <c r="BV77" s="576"/>
    </row>
    <row r="78" spans="1:74" x14ac:dyDescent="0.2">
      <c r="A78" s="574"/>
      <c r="B78" s="573"/>
      <c r="C78" s="576"/>
      <c r="D78" s="576"/>
      <c r="E78" s="576"/>
      <c r="F78" s="576"/>
      <c r="G78" s="576"/>
      <c r="H78" s="576"/>
      <c r="I78" s="576"/>
      <c r="J78" s="576"/>
      <c r="K78" s="576"/>
      <c r="L78" s="576"/>
      <c r="M78" s="576"/>
      <c r="N78" s="576"/>
      <c r="O78" s="576"/>
      <c r="P78" s="576"/>
      <c r="Q78" s="576"/>
      <c r="R78" s="576"/>
      <c r="S78" s="576"/>
      <c r="T78" s="576"/>
      <c r="U78" s="576"/>
      <c r="V78" s="576"/>
      <c r="W78" s="576"/>
      <c r="X78" s="576"/>
      <c r="Y78" s="576"/>
      <c r="Z78" s="576"/>
      <c r="AA78" s="576"/>
      <c r="AB78" s="576"/>
      <c r="AC78" s="576"/>
      <c r="AD78" s="576"/>
      <c r="AE78" s="576"/>
      <c r="AF78" s="576"/>
      <c r="AG78" s="576"/>
      <c r="AH78" s="576"/>
      <c r="AI78" s="576"/>
      <c r="AJ78" s="576"/>
      <c r="AK78" s="576"/>
      <c r="AL78" s="576"/>
      <c r="AM78" s="576"/>
      <c r="AN78" s="576"/>
      <c r="AO78" s="576"/>
      <c r="AP78" s="576"/>
      <c r="AQ78" s="576"/>
      <c r="AR78" s="576"/>
      <c r="AS78" s="576"/>
      <c r="AT78" s="576"/>
      <c r="AU78" s="576"/>
      <c r="AV78" s="576"/>
      <c r="AW78" s="576"/>
      <c r="AX78" s="576"/>
      <c r="AY78" s="576"/>
      <c r="AZ78" s="576"/>
      <c r="BA78" s="576"/>
      <c r="BB78" s="576"/>
      <c r="BC78" s="576"/>
      <c r="BD78" s="702"/>
      <c r="BE78" s="702"/>
      <c r="BF78" s="702"/>
      <c r="BG78" s="576"/>
      <c r="BH78" s="576"/>
      <c r="BI78" s="576"/>
      <c r="BJ78" s="576"/>
      <c r="BK78" s="576"/>
      <c r="BL78" s="576"/>
      <c r="BM78" s="576"/>
      <c r="BN78" s="576"/>
      <c r="BO78" s="576"/>
      <c r="BP78" s="576"/>
      <c r="BQ78" s="576"/>
      <c r="BR78" s="576"/>
      <c r="BS78" s="576"/>
      <c r="BT78" s="576"/>
      <c r="BU78" s="576"/>
      <c r="BV78" s="576"/>
    </row>
    <row r="79" spans="1:74" x14ac:dyDescent="0.2">
      <c r="A79" s="574"/>
      <c r="B79" s="573"/>
      <c r="C79" s="576"/>
      <c r="D79" s="576"/>
      <c r="E79" s="576"/>
      <c r="F79" s="576"/>
      <c r="G79" s="576"/>
      <c r="H79" s="576"/>
      <c r="I79" s="576"/>
      <c r="J79" s="576"/>
      <c r="K79" s="576"/>
      <c r="L79" s="576"/>
      <c r="M79" s="576"/>
      <c r="N79" s="576"/>
      <c r="O79" s="576"/>
      <c r="P79" s="576"/>
      <c r="Q79" s="576"/>
      <c r="R79" s="576"/>
      <c r="S79" s="576"/>
      <c r="T79" s="576"/>
      <c r="U79" s="576"/>
      <c r="V79" s="576"/>
      <c r="W79" s="576"/>
      <c r="X79" s="576"/>
      <c r="Y79" s="576"/>
      <c r="Z79" s="576"/>
      <c r="AA79" s="576"/>
      <c r="AB79" s="576"/>
      <c r="AC79" s="576"/>
      <c r="AD79" s="576"/>
      <c r="AE79" s="576"/>
      <c r="AF79" s="576"/>
      <c r="AG79" s="576"/>
      <c r="AH79" s="576"/>
      <c r="AI79" s="576"/>
      <c r="AJ79" s="576"/>
      <c r="AK79" s="576"/>
      <c r="AL79" s="576"/>
      <c r="AM79" s="576"/>
      <c r="AN79" s="576"/>
      <c r="AO79" s="576"/>
      <c r="AP79" s="576"/>
      <c r="AQ79" s="576"/>
      <c r="AR79" s="576"/>
      <c r="AS79" s="576"/>
      <c r="AT79" s="576"/>
      <c r="AU79" s="576"/>
      <c r="AV79" s="576"/>
      <c r="AW79" s="576"/>
      <c r="AX79" s="576"/>
      <c r="AY79" s="576"/>
      <c r="AZ79" s="576"/>
      <c r="BA79" s="576"/>
      <c r="BB79" s="576"/>
      <c r="BC79" s="576"/>
      <c r="BD79" s="702"/>
      <c r="BE79" s="702"/>
      <c r="BF79" s="702"/>
      <c r="BG79" s="576"/>
      <c r="BH79" s="576"/>
      <c r="BI79" s="576"/>
      <c r="BJ79" s="576"/>
      <c r="BK79" s="576"/>
      <c r="BL79" s="576"/>
      <c r="BM79" s="576"/>
      <c r="BN79" s="576"/>
      <c r="BO79" s="576"/>
      <c r="BP79" s="576"/>
      <c r="BQ79" s="576"/>
      <c r="BR79" s="576"/>
      <c r="BS79" s="576"/>
      <c r="BT79" s="576"/>
      <c r="BU79" s="576"/>
      <c r="BV79" s="576"/>
    </row>
    <row r="80" spans="1:74" x14ac:dyDescent="0.2">
      <c r="B80" s="575"/>
      <c r="C80" s="576"/>
      <c r="D80" s="576"/>
      <c r="E80" s="576"/>
      <c r="F80" s="576"/>
      <c r="G80" s="576"/>
      <c r="H80" s="576"/>
      <c r="I80" s="576"/>
      <c r="J80" s="576"/>
      <c r="K80" s="576"/>
      <c r="L80" s="576"/>
      <c r="M80" s="576"/>
      <c r="N80" s="576"/>
      <c r="O80" s="576"/>
      <c r="P80" s="576"/>
      <c r="Q80" s="576"/>
      <c r="R80" s="576"/>
      <c r="S80" s="576"/>
      <c r="T80" s="576"/>
      <c r="U80" s="576"/>
      <c r="V80" s="576"/>
      <c r="W80" s="576"/>
      <c r="X80" s="576"/>
      <c r="Y80" s="576"/>
      <c r="Z80" s="576"/>
      <c r="AA80" s="576"/>
      <c r="AB80" s="576"/>
      <c r="AC80" s="576"/>
      <c r="AD80" s="576"/>
      <c r="AE80" s="576"/>
      <c r="AF80" s="576"/>
      <c r="AG80" s="576"/>
      <c r="AH80" s="576"/>
      <c r="AI80" s="576"/>
      <c r="AJ80" s="576"/>
      <c r="AK80" s="576"/>
      <c r="AL80" s="576"/>
      <c r="AM80" s="576"/>
      <c r="AN80" s="576"/>
      <c r="AO80" s="576"/>
      <c r="AP80" s="576"/>
      <c r="AQ80" s="576"/>
      <c r="AR80" s="576"/>
      <c r="AS80" s="576"/>
      <c r="AT80" s="576"/>
      <c r="AU80" s="576"/>
      <c r="AV80" s="576"/>
      <c r="AW80" s="576"/>
      <c r="AX80" s="576"/>
      <c r="AY80" s="576"/>
      <c r="AZ80" s="576"/>
      <c r="BA80" s="576"/>
      <c r="BB80" s="576"/>
      <c r="BC80" s="576"/>
      <c r="BD80" s="702"/>
      <c r="BE80" s="702"/>
      <c r="BF80" s="702"/>
      <c r="BG80" s="576"/>
      <c r="BH80" s="576"/>
      <c r="BI80" s="576"/>
      <c r="BJ80" s="576"/>
      <c r="BK80" s="576"/>
      <c r="BL80" s="576"/>
      <c r="BM80" s="576"/>
      <c r="BN80" s="576"/>
      <c r="BO80" s="576"/>
      <c r="BP80" s="576"/>
      <c r="BQ80" s="576"/>
      <c r="BR80" s="576"/>
      <c r="BS80" s="576"/>
      <c r="BT80" s="576"/>
      <c r="BU80" s="576"/>
      <c r="BV80" s="576"/>
    </row>
    <row r="81" spans="1:74" x14ac:dyDescent="0.2">
      <c r="B81" s="573"/>
      <c r="C81" s="576"/>
      <c r="D81" s="576"/>
      <c r="E81" s="576"/>
      <c r="F81" s="576"/>
      <c r="G81" s="576"/>
      <c r="H81" s="576"/>
      <c r="I81" s="576"/>
      <c r="J81" s="576"/>
      <c r="K81" s="576"/>
      <c r="L81" s="576"/>
      <c r="M81" s="576"/>
      <c r="N81" s="576"/>
      <c r="O81" s="576"/>
      <c r="P81" s="576"/>
      <c r="Q81" s="576"/>
      <c r="R81" s="576"/>
      <c r="S81" s="576"/>
      <c r="T81" s="576"/>
      <c r="U81" s="576"/>
      <c r="V81" s="576"/>
      <c r="W81" s="576"/>
      <c r="X81" s="576"/>
      <c r="Y81" s="576"/>
      <c r="Z81" s="576"/>
      <c r="AA81" s="576"/>
      <c r="AB81" s="576"/>
      <c r="AC81" s="576"/>
      <c r="AD81" s="576"/>
      <c r="AE81" s="576"/>
      <c r="AF81" s="576"/>
      <c r="AG81" s="576"/>
      <c r="AH81" s="576"/>
      <c r="AI81" s="576"/>
      <c r="AJ81" s="576"/>
      <c r="AK81" s="576"/>
      <c r="AL81" s="576"/>
      <c r="AM81" s="576"/>
      <c r="AN81" s="576"/>
      <c r="AO81" s="576"/>
      <c r="AP81" s="576"/>
      <c r="AQ81" s="576"/>
      <c r="AR81" s="576"/>
      <c r="AS81" s="576"/>
      <c r="AT81" s="576"/>
      <c r="AU81" s="576"/>
      <c r="AV81" s="576"/>
      <c r="AW81" s="576"/>
      <c r="AX81" s="576"/>
      <c r="AY81" s="576"/>
      <c r="AZ81" s="576"/>
      <c r="BA81" s="576"/>
      <c r="BB81" s="576"/>
      <c r="BC81" s="576"/>
      <c r="BD81" s="702"/>
      <c r="BE81" s="702"/>
      <c r="BF81" s="702"/>
      <c r="BG81" s="576"/>
      <c r="BH81" s="576"/>
      <c r="BI81" s="576"/>
      <c r="BJ81" s="576"/>
      <c r="BK81" s="576"/>
      <c r="BL81" s="576"/>
      <c r="BM81" s="576"/>
      <c r="BN81" s="576"/>
      <c r="BO81" s="576"/>
      <c r="BP81" s="576"/>
      <c r="BQ81" s="576"/>
      <c r="BR81" s="576"/>
      <c r="BS81" s="576"/>
      <c r="BT81" s="576"/>
      <c r="BU81" s="576"/>
      <c r="BV81" s="576"/>
    </row>
    <row r="82" spans="1:74" x14ac:dyDescent="0.2">
      <c r="A82" s="574"/>
      <c r="B82" s="573"/>
      <c r="C82" s="576"/>
      <c r="D82" s="576"/>
      <c r="E82" s="576"/>
      <c r="F82" s="576"/>
      <c r="G82" s="576"/>
      <c r="H82" s="576"/>
      <c r="I82" s="576"/>
      <c r="J82" s="576"/>
      <c r="K82" s="576"/>
      <c r="L82" s="576"/>
      <c r="M82" s="576"/>
      <c r="N82" s="576"/>
      <c r="O82" s="576"/>
      <c r="P82" s="576"/>
      <c r="Q82" s="576"/>
      <c r="R82" s="576"/>
      <c r="S82" s="576"/>
      <c r="T82" s="576"/>
      <c r="U82" s="576"/>
      <c r="V82" s="576"/>
      <c r="W82" s="576"/>
      <c r="X82" s="576"/>
      <c r="Y82" s="576"/>
      <c r="Z82" s="576"/>
      <c r="AA82" s="576"/>
      <c r="AB82" s="576"/>
      <c r="AC82" s="576"/>
      <c r="AD82" s="576"/>
      <c r="AE82" s="576"/>
      <c r="AF82" s="576"/>
      <c r="AG82" s="576"/>
      <c r="AH82" s="576"/>
      <c r="AI82" s="576"/>
      <c r="AJ82" s="576"/>
      <c r="AK82" s="576"/>
      <c r="AL82" s="576"/>
      <c r="AM82" s="576"/>
      <c r="AN82" s="576"/>
      <c r="AO82" s="576"/>
      <c r="AP82" s="576"/>
      <c r="AQ82" s="576"/>
      <c r="AR82" s="576"/>
      <c r="AS82" s="576"/>
      <c r="AT82" s="576"/>
      <c r="AU82" s="576"/>
      <c r="AV82" s="576"/>
      <c r="AW82" s="576"/>
      <c r="AX82" s="576"/>
      <c r="AY82" s="576"/>
      <c r="AZ82" s="576"/>
      <c r="BA82" s="576"/>
      <c r="BB82" s="576"/>
      <c r="BC82" s="576"/>
      <c r="BD82" s="702"/>
      <c r="BE82" s="702"/>
      <c r="BF82" s="702"/>
      <c r="BG82" s="576"/>
      <c r="BH82" s="576"/>
      <c r="BI82" s="576"/>
      <c r="BJ82" s="576"/>
      <c r="BK82" s="576"/>
      <c r="BL82" s="576"/>
      <c r="BM82" s="576"/>
      <c r="BN82" s="576"/>
      <c r="BO82" s="576"/>
      <c r="BP82" s="576"/>
      <c r="BQ82" s="576"/>
      <c r="BR82" s="576"/>
      <c r="BS82" s="576"/>
      <c r="BT82" s="576"/>
      <c r="BU82" s="576"/>
      <c r="BV82" s="576"/>
    </row>
    <row r="84" spans="1:74" x14ac:dyDescent="0.2">
      <c r="B84" s="575"/>
      <c r="C84" s="576"/>
      <c r="D84" s="576"/>
      <c r="E84" s="576"/>
      <c r="F84" s="576"/>
      <c r="G84" s="576"/>
      <c r="H84" s="576"/>
      <c r="I84" s="576"/>
      <c r="J84" s="576"/>
      <c r="K84" s="576"/>
      <c r="L84" s="576"/>
      <c r="M84" s="576"/>
      <c r="N84" s="576"/>
      <c r="O84" s="576"/>
      <c r="P84" s="576"/>
      <c r="Q84" s="576"/>
      <c r="R84" s="576"/>
      <c r="S84" s="576"/>
      <c r="T84" s="576"/>
      <c r="U84" s="576"/>
      <c r="V84" s="576"/>
      <c r="W84" s="576"/>
      <c r="X84" s="576"/>
      <c r="Y84" s="576"/>
      <c r="Z84" s="576"/>
      <c r="AA84" s="576"/>
      <c r="AB84" s="576"/>
      <c r="AC84" s="576"/>
      <c r="AD84" s="576"/>
      <c r="AE84" s="576"/>
      <c r="AF84" s="576"/>
      <c r="AG84" s="576"/>
      <c r="AH84" s="576"/>
      <c r="AI84" s="576"/>
      <c r="AJ84" s="576"/>
      <c r="AK84" s="576"/>
      <c r="AL84" s="576"/>
      <c r="AM84" s="576"/>
      <c r="AN84" s="576"/>
      <c r="AO84" s="576"/>
      <c r="AP84" s="576"/>
      <c r="AQ84" s="576"/>
      <c r="AR84" s="576"/>
      <c r="AS84" s="576"/>
      <c r="AT84" s="576"/>
      <c r="AU84" s="576"/>
      <c r="AV84" s="576"/>
      <c r="AW84" s="576"/>
      <c r="AX84" s="576"/>
      <c r="AY84" s="576"/>
      <c r="AZ84" s="576"/>
      <c r="BA84" s="576"/>
      <c r="BB84" s="576"/>
      <c r="BC84" s="576"/>
      <c r="BD84" s="702"/>
      <c r="BE84" s="702"/>
      <c r="BF84" s="702"/>
      <c r="BG84" s="576"/>
      <c r="BH84" s="576"/>
      <c r="BI84" s="576"/>
      <c r="BJ84" s="576"/>
      <c r="BK84" s="576"/>
      <c r="BL84" s="576"/>
      <c r="BM84" s="576"/>
      <c r="BN84" s="576"/>
      <c r="BO84" s="576"/>
      <c r="BP84" s="576"/>
      <c r="BQ84" s="576"/>
      <c r="BR84" s="576"/>
      <c r="BS84" s="576"/>
      <c r="BT84" s="576"/>
      <c r="BU84" s="576"/>
      <c r="BV84" s="576"/>
    </row>
    <row r="85" spans="1:74" x14ac:dyDescent="0.2">
      <c r="B85" s="573"/>
      <c r="C85" s="576"/>
      <c r="D85" s="576"/>
      <c r="E85" s="576"/>
      <c r="F85" s="576"/>
      <c r="G85" s="576"/>
      <c r="H85" s="576"/>
      <c r="I85" s="576"/>
      <c r="J85" s="576"/>
      <c r="K85" s="576"/>
      <c r="L85" s="576"/>
      <c r="M85" s="576"/>
      <c r="N85" s="576"/>
      <c r="O85" s="576"/>
      <c r="P85" s="576"/>
      <c r="Q85" s="576"/>
      <c r="R85" s="576"/>
      <c r="S85" s="576"/>
      <c r="T85" s="576"/>
      <c r="U85" s="576"/>
      <c r="V85" s="576"/>
      <c r="W85" s="576"/>
      <c r="X85" s="576"/>
      <c r="Y85" s="576"/>
      <c r="Z85" s="576"/>
      <c r="AA85" s="576"/>
      <c r="AB85" s="576"/>
      <c r="AC85" s="576"/>
      <c r="AD85" s="576"/>
      <c r="AE85" s="576"/>
      <c r="AF85" s="576"/>
      <c r="AG85" s="576"/>
      <c r="AH85" s="576"/>
      <c r="AI85" s="576"/>
      <c r="AJ85" s="576"/>
      <c r="AK85" s="576"/>
      <c r="AL85" s="576"/>
      <c r="AM85" s="576"/>
      <c r="AN85" s="576"/>
      <c r="AO85" s="576"/>
      <c r="AP85" s="576"/>
      <c r="AQ85" s="576"/>
      <c r="AR85" s="576"/>
      <c r="AS85" s="576"/>
      <c r="AT85" s="576"/>
      <c r="AU85" s="576"/>
      <c r="AV85" s="576"/>
      <c r="AW85" s="576"/>
      <c r="AX85" s="576"/>
      <c r="AY85" s="576"/>
      <c r="AZ85" s="576"/>
      <c r="BA85" s="576"/>
      <c r="BB85" s="576"/>
      <c r="BC85" s="576"/>
      <c r="BD85" s="702"/>
      <c r="BE85" s="702"/>
      <c r="BF85" s="702"/>
      <c r="BG85" s="576"/>
      <c r="BH85" s="576"/>
      <c r="BI85" s="576"/>
      <c r="BJ85" s="576"/>
      <c r="BK85" s="576"/>
      <c r="BL85" s="576"/>
      <c r="BM85" s="576"/>
      <c r="BN85" s="576"/>
      <c r="BO85" s="576"/>
      <c r="BP85" s="576"/>
      <c r="BQ85" s="576"/>
      <c r="BR85" s="576"/>
      <c r="BS85" s="576"/>
      <c r="BT85" s="576"/>
      <c r="BU85" s="576"/>
      <c r="BV85" s="576"/>
    </row>
    <row r="86" spans="1:74" x14ac:dyDescent="0.2">
      <c r="A86" s="574"/>
      <c r="B86" s="573"/>
      <c r="C86" s="576"/>
      <c r="D86" s="576"/>
      <c r="E86" s="576"/>
      <c r="F86" s="576"/>
      <c r="G86" s="576"/>
      <c r="H86" s="576"/>
      <c r="I86" s="576"/>
      <c r="J86" s="576"/>
      <c r="K86" s="576"/>
      <c r="L86" s="576"/>
      <c r="M86" s="576"/>
      <c r="N86" s="576"/>
      <c r="O86" s="576"/>
      <c r="P86" s="576"/>
      <c r="Q86" s="576"/>
      <c r="R86" s="576"/>
      <c r="S86" s="576"/>
      <c r="T86" s="576"/>
      <c r="U86" s="576"/>
      <c r="V86" s="576"/>
      <c r="W86" s="576"/>
      <c r="X86" s="576"/>
      <c r="Y86" s="576"/>
      <c r="Z86" s="576"/>
      <c r="AA86" s="576"/>
      <c r="AB86" s="576"/>
      <c r="AC86" s="576"/>
      <c r="AD86" s="576"/>
      <c r="AE86" s="576"/>
      <c r="AF86" s="576"/>
      <c r="AG86" s="576"/>
      <c r="AH86" s="576"/>
      <c r="AI86" s="576"/>
      <c r="AJ86" s="576"/>
      <c r="AK86" s="576"/>
      <c r="AL86" s="576"/>
      <c r="AM86" s="576"/>
      <c r="AN86" s="576"/>
      <c r="AO86" s="576"/>
      <c r="AP86" s="576"/>
      <c r="AQ86" s="576"/>
      <c r="AR86" s="576"/>
      <c r="AS86" s="576"/>
      <c r="AT86" s="576"/>
      <c r="AU86" s="576"/>
      <c r="AV86" s="576"/>
      <c r="AW86" s="576"/>
      <c r="AX86" s="576"/>
      <c r="AY86" s="576"/>
      <c r="AZ86" s="576"/>
      <c r="BA86" s="576"/>
      <c r="BB86" s="576"/>
      <c r="BC86" s="576"/>
      <c r="BD86" s="702"/>
      <c r="BE86" s="702"/>
      <c r="BF86" s="702"/>
      <c r="BG86" s="576"/>
      <c r="BH86" s="576"/>
      <c r="BI86" s="576"/>
      <c r="BJ86" s="576"/>
      <c r="BK86" s="576"/>
      <c r="BL86" s="576"/>
      <c r="BM86" s="576"/>
      <c r="BN86" s="576"/>
      <c r="BO86" s="576"/>
      <c r="BP86" s="576"/>
      <c r="BQ86" s="576"/>
      <c r="BR86" s="576"/>
      <c r="BS86" s="576"/>
      <c r="BT86" s="576"/>
      <c r="BU86" s="576"/>
      <c r="BV86" s="576"/>
    </row>
    <row r="88" spans="1:74" x14ac:dyDescent="0.2">
      <c r="B88" s="575"/>
      <c r="C88" s="577"/>
      <c r="D88" s="577"/>
      <c r="E88" s="577"/>
      <c r="F88" s="577"/>
      <c r="G88" s="577"/>
      <c r="H88" s="577"/>
      <c r="I88" s="577"/>
      <c r="J88" s="577"/>
      <c r="K88" s="577"/>
      <c r="L88" s="577"/>
      <c r="M88" s="577"/>
      <c r="N88" s="577"/>
      <c r="O88" s="577"/>
      <c r="P88" s="577"/>
      <c r="Q88" s="577"/>
      <c r="R88" s="577"/>
      <c r="S88" s="577"/>
      <c r="T88" s="577"/>
      <c r="U88" s="577"/>
      <c r="V88" s="577"/>
      <c r="W88" s="577"/>
      <c r="X88" s="577"/>
      <c r="Y88" s="577"/>
      <c r="Z88" s="577"/>
      <c r="AA88" s="577"/>
      <c r="AB88" s="577"/>
      <c r="AC88" s="577"/>
      <c r="AD88" s="577"/>
      <c r="AE88" s="577"/>
      <c r="AF88" s="577"/>
      <c r="AG88" s="577"/>
      <c r="AH88" s="577"/>
      <c r="AI88" s="577"/>
      <c r="AJ88" s="577"/>
      <c r="AK88" s="577"/>
      <c r="AL88" s="577"/>
      <c r="AM88" s="577"/>
      <c r="AN88" s="577"/>
      <c r="AO88" s="577"/>
      <c r="AP88" s="577"/>
      <c r="AQ88" s="577"/>
      <c r="AR88" s="577"/>
      <c r="AS88" s="577"/>
      <c r="AT88" s="577"/>
      <c r="AU88" s="577"/>
      <c r="AV88" s="577"/>
      <c r="AW88" s="577"/>
      <c r="AX88" s="577"/>
      <c r="AY88" s="577"/>
      <c r="AZ88" s="577"/>
      <c r="BA88" s="577"/>
      <c r="BB88" s="577"/>
      <c r="BC88" s="577"/>
      <c r="BD88" s="703"/>
      <c r="BE88" s="703"/>
      <c r="BF88" s="703"/>
      <c r="BG88" s="577"/>
      <c r="BH88" s="577"/>
      <c r="BI88" s="577"/>
      <c r="BJ88" s="577"/>
      <c r="BK88" s="577"/>
      <c r="BL88" s="577"/>
      <c r="BM88" s="577"/>
      <c r="BN88" s="577"/>
      <c r="BO88" s="577"/>
      <c r="BP88" s="577"/>
      <c r="BQ88" s="577"/>
      <c r="BR88" s="577"/>
      <c r="BS88" s="577"/>
      <c r="BT88" s="577"/>
      <c r="BU88" s="577"/>
      <c r="BV88" s="577"/>
    </row>
    <row r="89" spans="1:74" x14ac:dyDescent="0.2">
      <c r="B89" s="573"/>
      <c r="C89" s="577"/>
      <c r="D89" s="577"/>
      <c r="E89" s="577"/>
      <c r="F89" s="577"/>
      <c r="G89" s="577"/>
      <c r="H89" s="577"/>
      <c r="I89" s="577"/>
      <c r="J89" s="577"/>
      <c r="K89" s="577"/>
      <c r="L89" s="577"/>
      <c r="M89" s="577"/>
      <c r="N89" s="577"/>
      <c r="O89" s="577"/>
      <c r="P89" s="577"/>
      <c r="Q89" s="577"/>
      <c r="R89" s="577"/>
      <c r="S89" s="577"/>
      <c r="T89" s="577"/>
      <c r="U89" s="577"/>
      <c r="V89" s="577"/>
      <c r="W89" s="577"/>
      <c r="X89" s="577"/>
      <c r="Y89" s="577"/>
      <c r="Z89" s="577"/>
      <c r="AA89" s="577"/>
      <c r="AB89" s="577"/>
      <c r="AC89" s="577"/>
      <c r="AD89" s="577"/>
      <c r="AE89" s="577"/>
      <c r="AF89" s="577"/>
      <c r="AG89" s="577"/>
      <c r="AH89" s="577"/>
      <c r="AI89" s="577"/>
      <c r="AJ89" s="577"/>
      <c r="AK89" s="577"/>
      <c r="AL89" s="577"/>
      <c r="AM89" s="577"/>
      <c r="AN89" s="577"/>
      <c r="AO89" s="577"/>
      <c r="AP89" s="577"/>
      <c r="AQ89" s="577"/>
      <c r="AR89" s="577"/>
      <c r="AS89" s="577"/>
      <c r="AT89" s="577"/>
      <c r="AU89" s="577"/>
      <c r="AV89" s="577"/>
      <c r="AW89" s="577"/>
      <c r="AX89" s="577"/>
      <c r="AY89" s="577"/>
      <c r="AZ89" s="577"/>
      <c r="BA89" s="577"/>
      <c r="BB89" s="577"/>
      <c r="BC89" s="577"/>
      <c r="BD89" s="703"/>
      <c r="BE89" s="703"/>
      <c r="BF89" s="703"/>
      <c r="BG89" s="577"/>
      <c r="BH89" s="577"/>
      <c r="BI89" s="577"/>
      <c r="BJ89" s="577"/>
      <c r="BK89" s="577"/>
      <c r="BL89" s="577"/>
      <c r="BM89" s="577"/>
      <c r="BN89" s="577"/>
      <c r="BO89" s="577"/>
      <c r="BP89" s="577"/>
      <c r="BQ89" s="577"/>
      <c r="BR89" s="577"/>
      <c r="BS89" s="577"/>
      <c r="BT89" s="577"/>
      <c r="BU89" s="577"/>
      <c r="BV89" s="577"/>
    </row>
    <row r="90" spans="1:74" x14ac:dyDescent="0.2">
      <c r="A90" s="574"/>
      <c r="B90" s="573"/>
      <c r="C90" s="576"/>
      <c r="D90" s="576"/>
      <c r="E90" s="576"/>
      <c r="F90" s="576"/>
      <c r="G90" s="576"/>
      <c r="H90" s="576"/>
      <c r="I90" s="576"/>
      <c r="J90" s="576"/>
      <c r="K90" s="576"/>
      <c r="L90" s="576"/>
      <c r="M90" s="576"/>
      <c r="N90" s="576"/>
      <c r="O90" s="576"/>
      <c r="P90" s="576"/>
      <c r="Q90" s="576"/>
      <c r="R90" s="576"/>
      <c r="S90" s="576"/>
      <c r="T90" s="576"/>
      <c r="U90" s="576"/>
      <c r="V90" s="576"/>
      <c r="W90" s="576"/>
      <c r="X90" s="576"/>
      <c r="Y90" s="576"/>
      <c r="Z90" s="576"/>
      <c r="AA90" s="576"/>
      <c r="AB90" s="576"/>
      <c r="AC90" s="576"/>
      <c r="AD90" s="576"/>
      <c r="AE90" s="576"/>
      <c r="AF90" s="576"/>
      <c r="AG90" s="576"/>
      <c r="AH90" s="576"/>
      <c r="AI90" s="576"/>
      <c r="AJ90" s="576"/>
      <c r="AK90" s="576"/>
      <c r="AL90" s="576"/>
      <c r="AM90" s="576"/>
      <c r="AN90" s="576"/>
      <c r="AO90" s="576"/>
      <c r="AP90" s="576"/>
      <c r="AQ90" s="576"/>
      <c r="AR90" s="576"/>
      <c r="AS90" s="576"/>
      <c r="AT90" s="576"/>
      <c r="AU90" s="576"/>
      <c r="AV90" s="576"/>
      <c r="AW90" s="576"/>
      <c r="AX90" s="576"/>
      <c r="AY90" s="576"/>
      <c r="AZ90" s="576"/>
      <c r="BA90" s="576"/>
      <c r="BB90" s="576"/>
      <c r="BC90" s="576"/>
      <c r="BD90" s="702"/>
      <c r="BE90" s="702"/>
      <c r="BF90" s="702"/>
      <c r="BG90" s="576"/>
      <c r="BH90" s="576"/>
      <c r="BI90" s="576"/>
      <c r="BJ90" s="576"/>
      <c r="BK90" s="576"/>
      <c r="BL90" s="576"/>
      <c r="BM90" s="576"/>
      <c r="BN90" s="576"/>
      <c r="BO90" s="576"/>
      <c r="BP90" s="576"/>
      <c r="BQ90" s="576"/>
      <c r="BR90" s="576"/>
      <c r="BS90" s="576"/>
      <c r="BT90" s="576"/>
      <c r="BU90" s="576"/>
      <c r="BV90" s="576"/>
    </row>
    <row r="92" spans="1:74" x14ac:dyDescent="0.2">
      <c r="C92" s="578"/>
      <c r="D92" s="578"/>
      <c r="E92" s="578"/>
      <c r="F92" s="578"/>
      <c r="G92" s="578"/>
      <c r="H92" s="578"/>
      <c r="I92" s="578"/>
      <c r="J92" s="578"/>
      <c r="K92" s="578"/>
      <c r="L92" s="578"/>
      <c r="M92" s="578"/>
      <c r="N92" s="578"/>
      <c r="O92" s="578"/>
      <c r="P92" s="578"/>
      <c r="Q92" s="578"/>
      <c r="R92" s="578"/>
      <c r="S92" s="578"/>
      <c r="T92" s="578"/>
      <c r="U92" s="578"/>
      <c r="V92" s="578"/>
      <c r="W92" s="578"/>
      <c r="X92" s="578"/>
      <c r="Y92" s="578"/>
      <c r="Z92" s="578"/>
      <c r="AA92" s="578"/>
      <c r="AB92" s="578"/>
      <c r="AC92" s="578"/>
      <c r="AD92" s="578"/>
      <c r="AE92" s="578"/>
      <c r="AF92" s="578"/>
      <c r="AG92" s="578"/>
      <c r="AH92" s="578"/>
      <c r="AI92" s="578"/>
      <c r="AJ92" s="578"/>
      <c r="AK92" s="578"/>
      <c r="AL92" s="578"/>
      <c r="AM92" s="578"/>
      <c r="AN92" s="578"/>
      <c r="AO92" s="578"/>
      <c r="AP92" s="578"/>
      <c r="AQ92" s="578"/>
      <c r="AR92" s="578"/>
      <c r="AS92" s="578"/>
      <c r="AT92" s="578"/>
      <c r="AU92" s="578"/>
      <c r="AV92" s="578"/>
      <c r="AW92" s="578"/>
      <c r="AX92" s="578"/>
      <c r="AY92" s="578"/>
      <c r="AZ92" s="578"/>
      <c r="BA92" s="578"/>
      <c r="BB92" s="578"/>
      <c r="BC92" s="578"/>
      <c r="BD92" s="704"/>
      <c r="BE92" s="704"/>
      <c r="BF92" s="704"/>
      <c r="BG92" s="578"/>
      <c r="BH92" s="578"/>
      <c r="BI92" s="578"/>
      <c r="BJ92" s="578"/>
      <c r="BK92" s="578"/>
      <c r="BL92" s="578"/>
      <c r="BM92" s="578"/>
      <c r="BN92" s="578"/>
      <c r="BO92" s="578"/>
      <c r="BP92" s="578"/>
      <c r="BQ92" s="578"/>
      <c r="BR92" s="578"/>
      <c r="BS92" s="578"/>
      <c r="BT92" s="578"/>
      <c r="BU92" s="578"/>
      <c r="BV92" s="578"/>
    </row>
    <row r="93" spans="1:74" x14ac:dyDescent="0.2">
      <c r="C93" s="579"/>
      <c r="D93" s="579"/>
      <c r="E93" s="579"/>
      <c r="F93" s="579"/>
      <c r="G93" s="579"/>
      <c r="H93" s="579"/>
      <c r="I93" s="579"/>
      <c r="J93" s="579"/>
      <c r="K93" s="579"/>
      <c r="L93" s="579"/>
      <c r="M93" s="579"/>
      <c r="N93" s="579"/>
      <c r="O93" s="579"/>
      <c r="P93" s="579"/>
      <c r="Q93" s="579"/>
      <c r="R93" s="579"/>
      <c r="S93" s="579"/>
      <c r="T93" s="579"/>
      <c r="U93" s="579"/>
      <c r="V93" s="579"/>
      <c r="W93" s="579"/>
      <c r="X93" s="579"/>
      <c r="Y93" s="579"/>
      <c r="Z93" s="579"/>
      <c r="AA93" s="579"/>
      <c r="AB93" s="579"/>
      <c r="AC93" s="579"/>
      <c r="AD93" s="579"/>
      <c r="AE93" s="579"/>
      <c r="AF93" s="579"/>
      <c r="AG93" s="579"/>
      <c r="AH93" s="579"/>
      <c r="AI93" s="579"/>
      <c r="AJ93" s="579"/>
      <c r="AK93" s="579"/>
      <c r="AL93" s="579"/>
      <c r="AM93" s="579"/>
      <c r="AN93" s="579"/>
      <c r="AO93" s="579"/>
      <c r="AP93" s="579"/>
      <c r="AQ93" s="579"/>
      <c r="AR93" s="579"/>
      <c r="AS93" s="579"/>
      <c r="AT93" s="579"/>
      <c r="AU93" s="579"/>
      <c r="AV93" s="579"/>
      <c r="AW93" s="579"/>
      <c r="AX93" s="579"/>
      <c r="AY93" s="579"/>
      <c r="AZ93" s="579"/>
      <c r="BA93" s="579"/>
      <c r="BB93" s="579"/>
      <c r="BC93" s="579"/>
      <c r="BD93" s="705"/>
      <c r="BE93" s="705"/>
      <c r="BF93" s="705"/>
      <c r="BG93" s="579"/>
      <c r="BH93" s="579"/>
      <c r="BI93" s="579"/>
      <c r="BJ93" s="579"/>
      <c r="BK93" s="579"/>
      <c r="BL93" s="579"/>
      <c r="BM93" s="579"/>
      <c r="BN93" s="579"/>
      <c r="BO93" s="579"/>
      <c r="BP93" s="579"/>
      <c r="BQ93" s="579"/>
      <c r="BR93" s="579"/>
      <c r="BS93" s="579"/>
      <c r="BT93" s="579"/>
      <c r="BU93" s="579"/>
      <c r="BV93" s="579"/>
    </row>
    <row r="94" spans="1:74" x14ac:dyDescent="0.2">
      <c r="B94" s="573"/>
    </row>
  </sheetData>
  <mergeCells count="8">
    <mergeCell ref="B68:Q68"/>
    <mergeCell ref="BK3:BV3"/>
    <mergeCell ref="A1:A2"/>
    <mergeCell ref="C3:N3"/>
    <mergeCell ref="O3:Z3"/>
    <mergeCell ref="AA3:AL3"/>
    <mergeCell ref="AM3:AX3"/>
    <mergeCell ref="AY3:BJ3"/>
  </mergeCells>
  <phoneticPr fontId="0" type="noConversion"/>
  <conditionalFormatting sqref="C78:BV78 C82:BV82 C86:BV86 C90:BV90 C94:BV94 C74:BV74">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AX5" activePane="bottomRight" state="frozen"/>
      <selection activeCell="BF63" sqref="BF63"/>
      <selection pane="topRight" activeCell="BF63" sqref="BF63"/>
      <selection pane="bottomLeft" activeCell="BF63" sqref="BF63"/>
      <selection pane="bottomRight" activeCell="BW51" sqref="BW51"/>
    </sheetView>
  </sheetViews>
  <sheetFormatPr defaultColWidth="9.5703125" defaultRowHeight="11.25" x14ac:dyDescent="0.2"/>
  <cols>
    <col min="1" max="1" width="10.5703125" style="121" customWidth="1"/>
    <col min="2" max="2" width="16.5703125" style="121" customWidth="1"/>
    <col min="3" max="50" width="6.5703125" style="121" customWidth="1"/>
    <col min="51" max="55" width="6.5703125" style="368" customWidth="1"/>
    <col min="56" max="58" width="6.5703125" style="690" customWidth="1"/>
    <col min="59" max="62" width="6.5703125" style="368" customWidth="1"/>
    <col min="63" max="74" width="6.5703125" style="121" customWidth="1"/>
    <col min="75" max="16384" width="9.5703125" style="121"/>
  </cols>
  <sheetData>
    <row r="1" spans="1:74" ht="13.35" customHeight="1" x14ac:dyDescent="0.2">
      <c r="A1" s="791" t="s">
        <v>990</v>
      </c>
      <c r="B1" s="846" t="s">
        <v>1236</v>
      </c>
      <c r="C1" s="799"/>
      <c r="D1" s="799"/>
      <c r="E1" s="799"/>
      <c r="F1" s="799"/>
      <c r="G1" s="799"/>
      <c r="H1" s="799"/>
      <c r="I1" s="799"/>
      <c r="J1" s="799"/>
      <c r="K1" s="799"/>
      <c r="L1" s="799"/>
      <c r="M1" s="799"/>
      <c r="N1" s="799"/>
      <c r="O1" s="799"/>
      <c r="P1" s="799"/>
      <c r="Q1" s="799"/>
      <c r="R1" s="799"/>
      <c r="S1" s="799"/>
      <c r="T1" s="799"/>
      <c r="U1" s="799"/>
      <c r="V1" s="799"/>
      <c r="W1" s="799"/>
      <c r="X1" s="799"/>
      <c r="Y1" s="799"/>
      <c r="Z1" s="799"/>
      <c r="AA1" s="799"/>
      <c r="AB1" s="799"/>
      <c r="AC1" s="799"/>
      <c r="AD1" s="799"/>
      <c r="AE1" s="799"/>
      <c r="AF1" s="799"/>
      <c r="AG1" s="799"/>
      <c r="AH1" s="799"/>
      <c r="AI1" s="799"/>
      <c r="AJ1" s="799"/>
      <c r="AK1" s="799"/>
      <c r="AL1" s="799"/>
      <c r="AM1" s="120"/>
    </row>
    <row r="2" spans="1:74" s="112" customFormat="1" ht="13.35" customHeight="1" x14ac:dyDescent="0.2">
      <c r="A2" s="792"/>
      <c r="B2" s="541" t="str">
        <f>"U.S. Energy Information Administration  |  Short-Term Energy Outlook  - "&amp;Dates!D1</f>
        <v>U.S. Energy Information Administration  |  Short-Term Energy Outlook  - January 2019</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116"/>
      <c r="AY2" s="376"/>
      <c r="AZ2" s="376"/>
      <c r="BA2" s="376"/>
      <c r="BB2" s="376"/>
      <c r="BC2" s="376"/>
      <c r="BD2" s="686"/>
      <c r="BE2" s="686"/>
      <c r="BF2" s="686"/>
      <c r="BG2" s="376"/>
      <c r="BH2" s="376"/>
      <c r="BI2" s="376"/>
      <c r="BJ2" s="376"/>
    </row>
    <row r="3" spans="1:74" s="12" customFormat="1" ht="12.75" x14ac:dyDescent="0.2">
      <c r="A3" s="14"/>
      <c r="B3" s="15"/>
      <c r="C3" s="800">
        <f>Dates!D3</f>
        <v>2015</v>
      </c>
      <c r="D3" s="796"/>
      <c r="E3" s="796"/>
      <c r="F3" s="796"/>
      <c r="G3" s="796"/>
      <c r="H3" s="796"/>
      <c r="I3" s="796"/>
      <c r="J3" s="796"/>
      <c r="K3" s="796"/>
      <c r="L3" s="796"/>
      <c r="M3" s="796"/>
      <c r="N3" s="797"/>
      <c r="O3" s="800">
        <f>C3+1</f>
        <v>2016</v>
      </c>
      <c r="P3" s="801"/>
      <c r="Q3" s="801"/>
      <c r="R3" s="801"/>
      <c r="S3" s="801"/>
      <c r="T3" s="801"/>
      <c r="U3" s="801"/>
      <c r="V3" s="801"/>
      <c r="W3" s="801"/>
      <c r="X3" s="796"/>
      <c r="Y3" s="796"/>
      <c r="Z3" s="797"/>
      <c r="AA3" s="793">
        <f>O3+1</f>
        <v>2017</v>
      </c>
      <c r="AB3" s="796"/>
      <c r="AC3" s="796"/>
      <c r="AD3" s="796"/>
      <c r="AE3" s="796"/>
      <c r="AF3" s="796"/>
      <c r="AG3" s="796"/>
      <c r="AH3" s="796"/>
      <c r="AI3" s="796"/>
      <c r="AJ3" s="796"/>
      <c r="AK3" s="796"/>
      <c r="AL3" s="797"/>
      <c r="AM3" s="793">
        <f>AA3+1</f>
        <v>2018</v>
      </c>
      <c r="AN3" s="796"/>
      <c r="AO3" s="796"/>
      <c r="AP3" s="796"/>
      <c r="AQ3" s="796"/>
      <c r="AR3" s="796"/>
      <c r="AS3" s="796"/>
      <c r="AT3" s="796"/>
      <c r="AU3" s="796"/>
      <c r="AV3" s="796"/>
      <c r="AW3" s="796"/>
      <c r="AX3" s="797"/>
      <c r="AY3" s="793">
        <f>AM3+1</f>
        <v>2019</v>
      </c>
      <c r="AZ3" s="794"/>
      <c r="BA3" s="794"/>
      <c r="BB3" s="794"/>
      <c r="BC3" s="794"/>
      <c r="BD3" s="794"/>
      <c r="BE3" s="794"/>
      <c r="BF3" s="794"/>
      <c r="BG3" s="794"/>
      <c r="BH3" s="794"/>
      <c r="BI3" s="794"/>
      <c r="BJ3" s="795"/>
      <c r="BK3" s="793">
        <f>AY3+1</f>
        <v>2020</v>
      </c>
      <c r="BL3" s="796"/>
      <c r="BM3" s="796"/>
      <c r="BN3" s="796"/>
      <c r="BO3" s="796"/>
      <c r="BP3" s="796"/>
      <c r="BQ3" s="796"/>
      <c r="BR3" s="796"/>
      <c r="BS3" s="796"/>
      <c r="BT3" s="796"/>
      <c r="BU3" s="796"/>
      <c r="BV3" s="797"/>
    </row>
    <row r="4" spans="1:74" s="12" customFormat="1" x14ac:dyDescent="0.2">
      <c r="A4" s="16"/>
      <c r="B4" s="17"/>
      <c r="C4" s="18" t="s">
        <v>603</v>
      </c>
      <c r="D4" s="18" t="s">
        <v>604</v>
      </c>
      <c r="E4" s="18" t="s">
        <v>605</v>
      </c>
      <c r="F4" s="18" t="s">
        <v>606</v>
      </c>
      <c r="G4" s="18" t="s">
        <v>607</v>
      </c>
      <c r="H4" s="18" t="s">
        <v>608</v>
      </c>
      <c r="I4" s="18" t="s">
        <v>609</v>
      </c>
      <c r="J4" s="18" t="s">
        <v>610</v>
      </c>
      <c r="K4" s="18" t="s">
        <v>611</v>
      </c>
      <c r="L4" s="18" t="s">
        <v>612</v>
      </c>
      <c r="M4" s="18" t="s">
        <v>613</v>
      </c>
      <c r="N4" s="18" t="s">
        <v>614</v>
      </c>
      <c r="O4" s="18" t="s">
        <v>603</v>
      </c>
      <c r="P4" s="18" t="s">
        <v>604</v>
      </c>
      <c r="Q4" s="18" t="s">
        <v>605</v>
      </c>
      <c r="R4" s="18" t="s">
        <v>606</v>
      </c>
      <c r="S4" s="18" t="s">
        <v>607</v>
      </c>
      <c r="T4" s="18" t="s">
        <v>608</v>
      </c>
      <c r="U4" s="18" t="s">
        <v>609</v>
      </c>
      <c r="V4" s="18" t="s">
        <v>610</v>
      </c>
      <c r="W4" s="18" t="s">
        <v>611</v>
      </c>
      <c r="X4" s="18" t="s">
        <v>612</v>
      </c>
      <c r="Y4" s="18" t="s">
        <v>613</v>
      </c>
      <c r="Z4" s="18" t="s">
        <v>614</v>
      </c>
      <c r="AA4" s="18" t="s">
        <v>603</v>
      </c>
      <c r="AB4" s="18" t="s">
        <v>604</v>
      </c>
      <c r="AC4" s="18" t="s">
        <v>605</v>
      </c>
      <c r="AD4" s="18" t="s">
        <v>606</v>
      </c>
      <c r="AE4" s="18" t="s">
        <v>607</v>
      </c>
      <c r="AF4" s="18" t="s">
        <v>608</v>
      </c>
      <c r="AG4" s="18" t="s">
        <v>609</v>
      </c>
      <c r="AH4" s="18" t="s">
        <v>610</v>
      </c>
      <c r="AI4" s="18" t="s">
        <v>611</v>
      </c>
      <c r="AJ4" s="18" t="s">
        <v>612</v>
      </c>
      <c r="AK4" s="18" t="s">
        <v>613</v>
      </c>
      <c r="AL4" s="18" t="s">
        <v>614</v>
      </c>
      <c r="AM4" s="18" t="s">
        <v>603</v>
      </c>
      <c r="AN4" s="18" t="s">
        <v>604</v>
      </c>
      <c r="AO4" s="18" t="s">
        <v>605</v>
      </c>
      <c r="AP4" s="18" t="s">
        <v>606</v>
      </c>
      <c r="AQ4" s="18" t="s">
        <v>607</v>
      </c>
      <c r="AR4" s="18" t="s">
        <v>608</v>
      </c>
      <c r="AS4" s="18" t="s">
        <v>609</v>
      </c>
      <c r="AT4" s="18" t="s">
        <v>610</v>
      </c>
      <c r="AU4" s="18" t="s">
        <v>611</v>
      </c>
      <c r="AV4" s="18" t="s">
        <v>612</v>
      </c>
      <c r="AW4" s="18" t="s">
        <v>613</v>
      </c>
      <c r="AX4" s="18" t="s">
        <v>614</v>
      </c>
      <c r="AY4" s="18" t="s">
        <v>603</v>
      </c>
      <c r="AZ4" s="18" t="s">
        <v>604</v>
      </c>
      <c r="BA4" s="18" t="s">
        <v>605</v>
      </c>
      <c r="BB4" s="18" t="s">
        <v>606</v>
      </c>
      <c r="BC4" s="18" t="s">
        <v>607</v>
      </c>
      <c r="BD4" s="18" t="s">
        <v>608</v>
      </c>
      <c r="BE4" s="18" t="s">
        <v>609</v>
      </c>
      <c r="BF4" s="18" t="s">
        <v>610</v>
      </c>
      <c r="BG4" s="18" t="s">
        <v>611</v>
      </c>
      <c r="BH4" s="18" t="s">
        <v>612</v>
      </c>
      <c r="BI4" s="18" t="s">
        <v>613</v>
      </c>
      <c r="BJ4" s="18" t="s">
        <v>614</v>
      </c>
      <c r="BK4" s="18" t="s">
        <v>603</v>
      </c>
      <c r="BL4" s="18" t="s">
        <v>604</v>
      </c>
      <c r="BM4" s="18" t="s">
        <v>605</v>
      </c>
      <c r="BN4" s="18" t="s">
        <v>606</v>
      </c>
      <c r="BO4" s="18" t="s">
        <v>607</v>
      </c>
      <c r="BP4" s="18" t="s">
        <v>608</v>
      </c>
      <c r="BQ4" s="18" t="s">
        <v>609</v>
      </c>
      <c r="BR4" s="18" t="s">
        <v>610</v>
      </c>
      <c r="BS4" s="18" t="s">
        <v>611</v>
      </c>
      <c r="BT4" s="18" t="s">
        <v>612</v>
      </c>
      <c r="BU4" s="18" t="s">
        <v>613</v>
      </c>
      <c r="BV4" s="18" t="s">
        <v>614</v>
      </c>
    </row>
    <row r="5" spans="1:74" ht="11.1" customHeight="1" x14ac:dyDescent="0.2">
      <c r="A5" s="119"/>
      <c r="B5" s="122" t="s">
        <v>10</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422"/>
      <c r="AZ5" s="422"/>
      <c r="BA5" s="422"/>
      <c r="BB5" s="422"/>
      <c r="BC5" s="422"/>
      <c r="BD5" s="123"/>
      <c r="BE5" s="123"/>
      <c r="BF5" s="123"/>
      <c r="BG5" s="123"/>
      <c r="BH5" s="123"/>
      <c r="BI5" s="123"/>
      <c r="BJ5" s="422"/>
      <c r="BK5" s="422"/>
      <c r="BL5" s="422"/>
      <c r="BM5" s="422"/>
      <c r="BN5" s="422"/>
      <c r="BO5" s="422"/>
      <c r="BP5" s="422"/>
      <c r="BQ5" s="422"/>
      <c r="BR5" s="422"/>
      <c r="BS5" s="422"/>
      <c r="BT5" s="422"/>
      <c r="BU5" s="422"/>
      <c r="BV5" s="422"/>
    </row>
    <row r="6" spans="1:74" ht="11.1" customHeight="1" x14ac:dyDescent="0.2">
      <c r="A6" s="119" t="s">
        <v>764</v>
      </c>
      <c r="B6" s="205" t="s">
        <v>565</v>
      </c>
      <c r="C6" s="214">
        <v>19.880236396000001</v>
      </c>
      <c r="D6" s="214">
        <v>20.735895609</v>
      </c>
      <c r="E6" s="214">
        <v>20.713721377999999</v>
      </c>
      <c r="F6" s="214">
        <v>20.693458545999999</v>
      </c>
      <c r="G6" s="214">
        <v>20.446963442000001</v>
      </c>
      <c r="H6" s="214">
        <v>19.738670357</v>
      </c>
      <c r="I6" s="214">
        <v>18.396860013000001</v>
      </c>
      <c r="J6" s="214">
        <v>18.080559694000002</v>
      </c>
      <c r="K6" s="214">
        <v>18.599246122</v>
      </c>
      <c r="L6" s="214">
        <v>18.584888133</v>
      </c>
      <c r="M6" s="214">
        <v>18.547978034</v>
      </c>
      <c r="N6" s="214">
        <v>18.802334642999998</v>
      </c>
      <c r="O6" s="214">
        <v>18.807804529999999</v>
      </c>
      <c r="P6" s="214">
        <v>19.247374450999999</v>
      </c>
      <c r="Q6" s="214">
        <v>19.228666128</v>
      </c>
      <c r="R6" s="214">
        <v>19.504827613</v>
      </c>
      <c r="S6" s="214">
        <v>19.148086628000001</v>
      </c>
      <c r="T6" s="214">
        <v>18.853991433000001</v>
      </c>
      <c r="U6" s="214">
        <v>18.216490304000001</v>
      </c>
      <c r="V6" s="214">
        <v>18.085193744000001</v>
      </c>
      <c r="W6" s="214">
        <v>19.013898357999999</v>
      </c>
      <c r="X6" s="214">
        <v>18.808374019999999</v>
      </c>
      <c r="Y6" s="214">
        <v>18.873722052000002</v>
      </c>
      <c r="Z6" s="214">
        <v>18.402742029999999</v>
      </c>
      <c r="AA6" s="214">
        <v>18.917408012999999</v>
      </c>
      <c r="AB6" s="214">
        <v>19.470641507</v>
      </c>
      <c r="AC6" s="214">
        <v>19.006101580999999</v>
      </c>
      <c r="AD6" s="214">
        <v>19.758353182</v>
      </c>
      <c r="AE6" s="214">
        <v>19.360352727999999</v>
      </c>
      <c r="AF6" s="214">
        <v>19.204122818999998</v>
      </c>
      <c r="AG6" s="214">
        <v>19.220074723</v>
      </c>
      <c r="AH6" s="214">
        <v>19.315411967999999</v>
      </c>
      <c r="AI6" s="214">
        <v>20.003748282</v>
      </c>
      <c r="AJ6" s="214">
        <v>19.993548484000002</v>
      </c>
      <c r="AK6" s="214">
        <v>19.803592323</v>
      </c>
      <c r="AL6" s="214">
        <v>19.182564920000001</v>
      </c>
      <c r="AM6" s="214">
        <v>20.182037761</v>
      </c>
      <c r="AN6" s="214">
        <v>20.923262412</v>
      </c>
      <c r="AO6" s="214">
        <v>20.696031444999999</v>
      </c>
      <c r="AP6" s="214">
        <v>20.768456419</v>
      </c>
      <c r="AQ6" s="214">
        <v>20.615237611000001</v>
      </c>
      <c r="AR6" s="214">
        <v>20.364594255</v>
      </c>
      <c r="AS6" s="214">
        <v>19.932053477</v>
      </c>
      <c r="AT6" s="214">
        <v>20.188341877999999</v>
      </c>
      <c r="AU6" s="214">
        <v>21.17</v>
      </c>
      <c r="AV6" s="214">
        <v>20.73</v>
      </c>
      <c r="AW6" s="214">
        <v>20.454139999999999</v>
      </c>
      <c r="AX6" s="214">
        <v>20.147220000000001</v>
      </c>
      <c r="AY6" s="355">
        <v>21.22766</v>
      </c>
      <c r="AZ6" s="355">
        <v>21.68092</v>
      </c>
      <c r="BA6" s="355">
        <v>21.49249</v>
      </c>
      <c r="BB6" s="355">
        <v>21.836349999999999</v>
      </c>
      <c r="BC6" s="355">
        <v>21.701609999999999</v>
      </c>
      <c r="BD6" s="355">
        <v>21.18948</v>
      </c>
      <c r="BE6" s="355">
        <v>21.100480000000001</v>
      </c>
      <c r="BF6" s="355">
        <v>21.660049999999998</v>
      </c>
      <c r="BG6" s="355">
        <v>22.331569999999999</v>
      </c>
      <c r="BH6" s="355">
        <v>21.576969999999999</v>
      </c>
      <c r="BI6" s="355">
        <v>21.283909999999999</v>
      </c>
      <c r="BJ6" s="355">
        <v>20.756889999999999</v>
      </c>
      <c r="BK6" s="355">
        <v>21.703980000000001</v>
      </c>
      <c r="BL6" s="355">
        <v>22.228580000000001</v>
      </c>
      <c r="BM6" s="355">
        <v>21.99738</v>
      </c>
      <c r="BN6" s="355">
        <v>22.322780000000002</v>
      </c>
      <c r="BO6" s="355">
        <v>22.190349999999999</v>
      </c>
      <c r="BP6" s="355">
        <v>21.693470000000001</v>
      </c>
      <c r="BQ6" s="355">
        <v>21.64555</v>
      </c>
      <c r="BR6" s="355">
        <v>22.27394</v>
      </c>
      <c r="BS6" s="355">
        <v>23.01444</v>
      </c>
      <c r="BT6" s="355">
        <v>22.26989</v>
      </c>
      <c r="BU6" s="355">
        <v>21.999269999999999</v>
      </c>
      <c r="BV6" s="355">
        <v>21.515309999999999</v>
      </c>
    </row>
    <row r="7" spans="1:74" ht="11.1" customHeight="1" x14ac:dyDescent="0.2">
      <c r="A7" s="119" t="s">
        <v>765</v>
      </c>
      <c r="B7" s="187" t="s">
        <v>598</v>
      </c>
      <c r="C7" s="214">
        <v>15.599646316999999</v>
      </c>
      <c r="D7" s="214">
        <v>15.778976775</v>
      </c>
      <c r="E7" s="214">
        <v>15.62223303</v>
      </c>
      <c r="F7" s="214">
        <v>15.555923867000001</v>
      </c>
      <c r="G7" s="214">
        <v>15.870111075000001</v>
      </c>
      <c r="H7" s="214">
        <v>16.448312136999999</v>
      </c>
      <c r="I7" s="214">
        <v>16.387138663999998</v>
      </c>
      <c r="J7" s="214">
        <v>16.297322753</v>
      </c>
      <c r="K7" s="214">
        <v>16.189825437</v>
      </c>
      <c r="L7" s="214">
        <v>16.137051339999999</v>
      </c>
      <c r="M7" s="214">
        <v>16.005125708000001</v>
      </c>
      <c r="N7" s="214">
        <v>15.618914926</v>
      </c>
      <c r="O7" s="214">
        <v>15.090541764999999</v>
      </c>
      <c r="P7" s="214">
        <v>15.207471103</v>
      </c>
      <c r="Q7" s="214">
        <v>15.270940854999999</v>
      </c>
      <c r="R7" s="214">
        <v>15.629332677000001</v>
      </c>
      <c r="S7" s="214">
        <v>15.809435689000001</v>
      </c>
      <c r="T7" s="214">
        <v>15.872982717999999</v>
      </c>
      <c r="U7" s="214">
        <v>15.878029557</v>
      </c>
      <c r="V7" s="214">
        <v>15.943075353999999</v>
      </c>
      <c r="W7" s="214">
        <v>16.200264473000001</v>
      </c>
      <c r="X7" s="214">
        <v>16.116018617000002</v>
      </c>
      <c r="Y7" s="214">
        <v>15.77011821</v>
      </c>
      <c r="Z7" s="214">
        <v>15.262683143</v>
      </c>
      <c r="AA7" s="214">
        <v>15.397926798</v>
      </c>
      <c r="AB7" s="214">
        <v>15.699854754</v>
      </c>
      <c r="AC7" s="214">
        <v>15.407346688000001</v>
      </c>
      <c r="AD7" s="214">
        <v>15.752510771000001</v>
      </c>
      <c r="AE7" s="214">
        <v>16.467176936000001</v>
      </c>
      <c r="AF7" s="214">
        <v>16.439065743</v>
      </c>
      <c r="AG7" s="214">
        <v>16.405255880999999</v>
      </c>
      <c r="AH7" s="214">
        <v>16.334816443000001</v>
      </c>
      <c r="AI7" s="214">
        <v>16.388417959000002</v>
      </c>
      <c r="AJ7" s="214">
        <v>16.264444566000002</v>
      </c>
      <c r="AK7" s="214">
        <v>15.916445011</v>
      </c>
      <c r="AL7" s="214">
        <v>15.391206723</v>
      </c>
      <c r="AM7" s="214">
        <v>15.467390775</v>
      </c>
      <c r="AN7" s="214">
        <v>15.895108072999999</v>
      </c>
      <c r="AO7" s="214">
        <v>15.524171613</v>
      </c>
      <c r="AP7" s="214">
        <v>15.837235336000001</v>
      </c>
      <c r="AQ7" s="214">
        <v>16.231601376</v>
      </c>
      <c r="AR7" s="214">
        <v>16.538237249000002</v>
      </c>
      <c r="AS7" s="214">
        <v>16.412258389000002</v>
      </c>
      <c r="AT7" s="214">
        <v>16.227000857</v>
      </c>
      <c r="AU7" s="214">
        <v>16.37</v>
      </c>
      <c r="AV7" s="214">
        <v>16.37</v>
      </c>
      <c r="AW7" s="214">
        <v>16.07574</v>
      </c>
      <c r="AX7" s="214">
        <v>15.706939999999999</v>
      </c>
      <c r="AY7" s="355">
        <v>15.814399999999999</v>
      </c>
      <c r="AZ7" s="355">
        <v>16.187799999999999</v>
      </c>
      <c r="BA7" s="355">
        <v>15.872070000000001</v>
      </c>
      <c r="BB7" s="355">
        <v>16.294699999999999</v>
      </c>
      <c r="BC7" s="355">
        <v>16.693739999999998</v>
      </c>
      <c r="BD7" s="355">
        <v>16.88693</v>
      </c>
      <c r="BE7" s="355">
        <v>16.772870000000001</v>
      </c>
      <c r="BF7" s="355">
        <v>16.678419999999999</v>
      </c>
      <c r="BG7" s="355">
        <v>16.799140000000001</v>
      </c>
      <c r="BH7" s="355">
        <v>16.633849999999999</v>
      </c>
      <c r="BI7" s="355">
        <v>16.30565</v>
      </c>
      <c r="BJ7" s="355">
        <v>15.902049999999999</v>
      </c>
      <c r="BK7" s="355">
        <v>16.033560000000001</v>
      </c>
      <c r="BL7" s="355">
        <v>16.394120000000001</v>
      </c>
      <c r="BM7" s="355">
        <v>16.08135</v>
      </c>
      <c r="BN7" s="355">
        <v>16.53781</v>
      </c>
      <c r="BO7" s="355">
        <v>16.975750000000001</v>
      </c>
      <c r="BP7" s="355">
        <v>17.206150000000001</v>
      </c>
      <c r="BQ7" s="355">
        <v>17.11383</v>
      </c>
      <c r="BR7" s="355">
        <v>17.025849999999998</v>
      </c>
      <c r="BS7" s="355">
        <v>17.151900000000001</v>
      </c>
      <c r="BT7" s="355">
        <v>16.990100000000002</v>
      </c>
      <c r="BU7" s="355">
        <v>16.655380000000001</v>
      </c>
      <c r="BV7" s="355">
        <v>16.204070000000002</v>
      </c>
    </row>
    <row r="8" spans="1:74" ht="11.1" customHeight="1" x14ac:dyDescent="0.2">
      <c r="A8" s="119" t="s">
        <v>766</v>
      </c>
      <c r="B8" s="205" t="s">
        <v>566</v>
      </c>
      <c r="C8" s="214">
        <v>12.1874135</v>
      </c>
      <c r="D8" s="214">
        <v>12.294616148999999</v>
      </c>
      <c r="E8" s="214">
        <v>12.418251897999999</v>
      </c>
      <c r="F8" s="214">
        <v>13.233386611</v>
      </c>
      <c r="G8" s="214">
        <v>13.308079917000001</v>
      </c>
      <c r="H8" s="214">
        <v>13.229620147</v>
      </c>
      <c r="I8" s="214">
        <v>13.309223563</v>
      </c>
      <c r="J8" s="214">
        <v>13.271961248</v>
      </c>
      <c r="K8" s="214">
        <v>13.131082507</v>
      </c>
      <c r="L8" s="214">
        <v>13.555682868</v>
      </c>
      <c r="M8" s="214">
        <v>13.372906842000001</v>
      </c>
      <c r="N8" s="214">
        <v>12.729385969000001</v>
      </c>
      <c r="O8" s="214">
        <v>12.389736957</v>
      </c>
      <c r="P8" s="214">
        <v>12.591232412</v>
      </c>
      <c r="Q8" s="214">
        <v>13.066615573</v>
      </c>
      <c r="R8" s="214">
        <v>13.380480373999999</v>
      </c>
      <c r="S8" s="214">
        <v>13.701709281999999</v>
      </c>
      <c r="T8" s="214">
        <v>13.161483191</v>
      </c>
      <c r="U8" s="214">
        <v>13.034499414000001</v>
      </c>
      <c r="V8" s="214">
        <v>13.05704201</v>
      </c>
      <c r="W8" s="214">
        <v>13.138970989000001</v>
      </c>
      <c r="X8" s="214">
        <v>13.516895477</v>
      </c>
      <c r="Y8" s="214">
        <v>13.432924733</v>
      </c>
      <c r="Z8" s="214">
        <v>12.758934504999999</v>
      </c>
      <c r="AA8" s="214">
        <v>12.533160156999999</v>
      </c>
      <c r="AB8" s="214">
        <v>13.119151579</v>
      </c>
      <c r="AC8" s="214">
        <v>13.570071001000001</v>
      </c>
      <c r="AD8" s="214">
        <v>13.706459329999999</v>
      </c>
      <c r="AE8" s="214">
        <v>13.961668625</v>
      </c>
      <c r="AF8" s="214">
        <v>13.618328933000001</v>
      </c>
      <c r="AG8" s="214">
        <v>13.250365817</v>
      </c>
      <c r="AH8" s="214">
        <v>13.446257804</v>
      </c>
      <c r="AI8" s="214">
        <v>13.584364227</v>
      </c>
      <c r="AJ8" s="214">
        <v>13.544804746000001</v>
      </c>
      <c r="AK8" s="214">
        <v>13.573971145</v>
      </c>
      <c r="AL8" s="214">
        <v>12.901504618000001</v>
      </c>
      <c r="AM8" s="214">
        <v>12.680322337</v>
      </c>
      <c r="AN8" s="214">
        <v>12.936791262</v>
      </c>
      <c r="AO8" s="214">
        <v>13.288496363</v>
      </c>
      <c r="AP8" s="214">
        <v>13.496568279</v>
      </c>
      <c r="AQ8" s="214">
        <v>13.677335427999999</v>
      </c>
      <c r="AR8" s="214">
        <v>13.305735918</v>
      </c>
      <c r="AS8" s="214">
        <v>13.160621518999999</v>
      </c>
      <c r="AT8" s="214">
        <v>13.213716915999999</v>
      </c>
      <c r="AU8" s="214">
        <v>12.84</v>
      </c>
      <c r="AV8" s="214">
        <v>13.46</v>
      </c>
      <c r="AW8" s="214">
        <v>13.70356</v>
      </c>
      <c r="AX8" s="214">
        <v>13.26821</v>
      </c>
      <c r="AY8" s="355">
        <v>13.09108</v>
      </c>
      <c r="AZ8" s="355">
        <v>13.347440000000001</v>
      </c>
      <c r="BA8" s="355">
        <v>13.782069999999999</v>
      </c>
      <c r="BB8" s="355">
        <v>14.088950000000001</v>
      </c>
      <c r="BC8" s="355">
        <v>14.334580000000001</v>
      </c>
      <c r="BD8" s="355">
        <v>13.86299</v>
      </c>
      <c r="BE8" s="355">
        <v>13.64481</v>
      </c>
      <c r="BF8" s="355">
        <v>13.72907</v>
      </c>
      <c r="BG8" s="355">
        <v>13.33339</v>
      </c>
      <c r="BH8" s="355">
        <v>13.875999999999999</v>
      </c>
      <c r="BI8" s="355">
        <v>14.14587</v>
      </c>
      <c r="BJ8" s="355">
        <v>13.60904</v>
      </c>
      <c r="BK8" s="355">
        <v>13.43901</v>
      </c>
      <c r="BL8" s="355">
        <v>13.697850000000001</v>
      </c>
      <c r="BM8" s="355">
        <v>14.136850000000001</v>
      </c>
      <c r="BN8" s="355">
        <v>14.46644</v>
      </c>
      <c r="BO8" s="355">
        <v>14.72509</v>
      </c>
      <c r="BP8" s="355">
        <v>14.25723</v>
      </c>
      <c r="BQ8" s="355">
        <v>14.043979999999999</v>
      </c>
      <c r="BR8" s="355">
        <v>14.138960000000001</v>
      </c>
      <c r="BS8" s="355">
        <v>13.739369999999999</v>
      </c>
      <c r="BT8" s="355">
        <v>14.30589</v>
      </c>
      <c r="BU8" s="355">
        <v>14.59821</v>
      </c>
      <c r="BV8" s="355">
        <v>14.021229999999999</v>
      </c>
    </row>
    <row r="9" spans="1:74" ht="11.1" customHeight="1" x14ac:dyDescent="0.2">
      <c r="A9" s="119" t="s">
        <v>767</v>
      </c>
      <c r="B9" s="205" t="s">
        <v>567</v>
      </c>
      <c r="C9" s="214">
        <v>10.058969835999999</v>
      </c>
      <c r="D9" s="214">
        <v>10.286616658</v>
      </c>
      <c r="E9" s="214">
        <v>10.401634152</v>
      </c>
      <c r="F9" s="214">
        <v>11.466491534999999</v>
      </c>
      <c r="G9" s="214">
        <v>12.050223021000001</v>
      </c>
      <c r="H9" s="214">
        <v>12.729596144</v>
      </c>
      <c r="I9" s="214">
        <v>12.647083184</v>
      </c>
      <c r="J9" s="214">
        <v>12.592817501000001</v>
      </c>
      <c r="K9" s="214">
        <v>12.048888467999999</v>
      </c>
      <c r="L9" s="214">
        <v>11.650188033999999</v>
      </c>
      <c r="M9" s="214">
        <v>11.363688471</v>
      </c>
      <c r="N9" s="214">
        <v>10.750018013</v>
      </c>
      <c r="O9" s="214">
        <v>10.341453465000001</v>
      </c>
      <c r="P9" s="214">
        <v>10.585878184</v>
      </c>
      <c r="Q9" s="214">
        <v>11.20682905</v>
      </c>
      <c r="R9" s="214">
        <v>11.590808300000001</v>
      </c>
      <c r="S9" s="214">
        <v>12.521827582</v>
      </c>
      <c r="T9" s="214">
        <v>12.804921498000001</v>
      </c>
      <c r="U9" s="214">
        <v>12.845141226999999</v>
      </c>
      <c r="V9" s="214">
        <v>12.895724953</v>
      </c>
      <c r="W9" s="214">
        <v>12.445257727</v>
      </c>
      <c r="X9" s="214">
        <v>11.815322735000001</v>
      </c>
      <c r="Y9" s="214">
        <v>11.858099068</v>
      </c>
      <c r="Z9" s="214">
        <v>10.647080198999999</v>
      </c>
      <c r="AA9" s="214">
        <v>10.503811526</v>
      </c>
      <c r="AB9" s="214">
        <v>11.140127272000001</v>
      </c>
      <c r="AC9" s="214">
        <v>11.444019948999999</v>
      </c>
      <c r="AD9" s="214">
        <v>11.980728029</v>
      </c>
      <c r="AE9" s="214">
        <v>12.814817816</v>
      </c>
      <c r="AF9" s="214">
        <v>13.411795587</v>
      </c>
      <c r="AG9" s="214">
        <v>13.444260597</v>
      </c>
      <c r="AH9" s="214">
        <v>13.371123036</v>
      </c>
      <c r="AI9" s="214">
        <v>12.729834866999999</v>
      </c>
      <c r="AJ9" s="214">
        <v>12.030159735</v>
      </c>
      <c r="AK9" s="214">
        <v>11.620320553999999</v>
      </c>
      <c r="AL9" s="214">
        <v>11.096976761000001</v>
      </c>
      <c r="AM9" s="214">
        <v>10.477319368</v>
      </c>
      <c r="AN9" s="214">
        <v>10.925996781</v>
      </c>
      <c r="AO9" s="214">
        <v>11.458977658</v>
      </c>
      <c r="AP9" s="214">
        <v>11.578980392</v>
      </c>
      <c r="AQ9" s="214">
        <v>12.830132586</v>
      </c>
      <c r="AR9" s="214">
        <v>13.267021238</v>
      </c>
      <c r="AS9" s="214">
        <v>13.408493022</v>
      </c>
      <c r="AT9" s="214">
        <v>13.273272148</v>
      </c>
      <c r="AU9" s="214">
        <v>12.48</v>
      </c>
      <c r="AV9" s="214">
        <v>12.09</v>
      </c>
      <c r="AW9" s="214">
        <v>11.664759999999999</v>
      </c>
      <c r="AX9" s="214">
        <v>11.36022</v>
      </c>
      <c r="AY9" s="355">
        <v>10.797639999999999</v>
      </c>
      <c r="AZ9" s="355">
        <v>11.31137</v>
      </c>
      <c r="BA9" s="355">
        <v>11.849069999999999</v>
      </c>
      <c r="BB9" s="355">
        <v>12.07023</v>
      </c>
      <c r="BC9" s="355">
        <v>13.54022</v>
      </c>
      <c r="BD9" s="355">
        <v>13.951409999999999</v>
      </c>
      <c r="BE9" s="355">
        <v>13.827719999999999</v>
      </c>
      <c r="BF9" s="355">
        <v>13.58156</v>
      </c>
      <c r="BG9" s="355">
        <v>12.83975</v>
      </c>
      <c r="BH9" s="355">
        <v>12.41897</v>
      </c>
      <c r="BI9" s="355">
        <v>12.06733</v>
      </c>
      <c r="BJ9" s="355">
        <v>11.60439</v>
      </c>
      <c r="BK9" s="355">
        <v>11.02373</v>
      </c>
      <c r="BL9" s="355">
        <v>11.556900000000001</v>
      </c>
      <c r="BM9" s="355">
        <v>12.10078</v>
      </c>
      <c r="BN9" s="355">
        <v>12.34094</v>
      </c>
      <c r="BO9" s="355">
        <v>13.84599</v>
      </c>
      <c r="BP9" s="355">
        <v>14.27984</v>
      </c>
      <c r="BQ9" s="355">
        <v>14.15958</v>
      </c>
      <c r="BR9" s="355">
        <v>13.90953</v>
      </c>
      <c r="BS9" s="355">
        <v>13.152240000000001</v>
      </c>
      <c r="BT9" s="355">
        <v>12.72451</v>
      </c>
      <c r="BU9" s="355">
        <v>12.373480000000001</v>
      </c>
      <c r="BV9" s="355">
        <v>11.871359999999999</v>
      </c>
    </row>
    <row r="10" spans="1:74" ht="11.1" customHeight="1" x14ac:dyDescent="0.2">
      <c r="A10" s="119" t="s">
        <v>768</v>
      </c>
      <c r="B10" s="205" t="s">
        <v>568</v>
      </c>
      <c r="C10" s="214">
        <v>11.212594230000001</v>
      </c>
      <c r="D10" s="214">
        <v>11.405277555</v>
      </c>
      <c r="E10" s="214">
        <v>11.395134303000001</v>
      </c>
      <c r="F10" s="214">
        <v>11.871417115</v>
      </c>
      <c r="G10" s="214">
        <v>11.785638617</v>
      </c>
      <c r="H10" s="214">
        <v>11.952493093999999</v>
      </c>
      <c r="I10" s="214">
        <v>12.159642264</v>
      </c>
      <c r="J10" s="214">
        <v>11.995568692000001</v>
      </c>
      <c r="K10" s="214">
        <v>12.064166566000001</v>
      </c>
      <c r="L10" s="214">
        <v>11.902623479000001</v>
      </c>
      <c r="M10" s="214">
        <v>11.727725878999999</v>
      </c>
      <c r="N10" s="214">
        <v>11.352462478</v>
      </c>
      <c r="O10" s="214">
        <v>11.155829730000001</v>
      </c>
      <c r="P10" s="214">
        <v>11.238329437999999</v>
      </c>
      <c r="Q10" s="214">
        <v>11.62820818</v>
      </c>
      <c r="R10" s="214">
        <v>11.659169202999999</v>
      </c>
      <c r="S10" s="214">
        <v>11.562067196999999</v>
      </c>
      <c r="T10" s="214">
        <v>11.825967796</v>
      </c>
      <c r="U10" s="214">
        <v>11.715535855000001</v>
      </c>
      <c r="V10" s="214">
        <v>11.834083416</v>
      </c>
      <c r="W10" s="214">
        <v>11.755506294</v>
      </c>
      <c r="X10" s="214">
        <v>11.600172415999999</v>
      </c>
      <c r="Y10" s="214">
        <v>11.570605533</v>
      </c>
      <c r="Z10" s="214">
        <v>11.099097785</v>
      </c>
      <c r="AA10" s="214">
        <v>11.329036073999999</v>
      </c>
      <c r="AB10" s="214">
        <v>11.81706593</v>
      </c>
      <c r="AC10" s="214">
        <v>11.821175322</v>
      </c>
      <c r="AD10" s="214">
        <v>11.900917949</v>
      </c>
      <c r="AE10" s="214">
        <v>11.88605158</v>
      </c>
      <c r="AF10" s="214">
        <v>12.119418995</v>
      </c>
      <c r="AG10" s="214">
        <v>12.043915505999999</v>
      </c>
      <c r="AH10" s="214">
        <v>12.100600499</v>
      </c>
      <c r="AI10" s="214">
        <v>12.232578758000001</v>
      </c>
      <c r="AJ10" s="214">
        <v>12.022555274</v>
      </c>
      <c r="AK10" s="214">
        <v>11.704915502</v>
      </c>
      <c r="AL10" s="214">
        <v>11.286184679</v>
      </c>
      <c r="AM10" s="214">
        <v>11.399226102</v>
      </c>
      <c r="AN10" s="214">
        <v>11.889594978</v>
      </c>
      <c r="AO10" s="214">
        <v>11.792629312000001</v>
      </c>
      <c r="AP10" s="214">
        <v>11.821563333</v>
      </c>
      <c r="AQ10" s="214">
        <v>11.905979272</v>
      </c>
      <c r="AR10" s="214">
        <v>11.96490067</v>
      </c>
      <c r="AS10" s="214">
        <v>11.928784723</v>
      </c>
      <c r="AT10" s="214">
        <v>11.703805459</v>
      </c>
      <c r="AU10" s="214">
        <v>11.82</v>
      </c>
      <c r="AV10" s="214">
        <v>11.88</v>
      </c>
      <c r="AW10" s="214">
        <v>11.62162</v>
      </c>
      <c r="AX10" s="214">
        <v>11.364710000000001</v>
      </c>
      <c r="AY10" s="355">
        <v>11.62006</v>
      </c>
      <c r="AZ10" s="355">
        <v>11.954969999999999</v>
      </c>
      <c r="BA10" s="355">
        <v>11.92136</v>
      </c>
      <c r="BB10" s="355">
        <v>12.14836</v>
      </c>
      <c r="BC10" s="355">
        <v>12.24217</v>
      </c>
      <c r="BD10" s="355">
        <v>12.27032</v>
      </c>
      <c r="BE10" s="355">
        <v>12.16582</v>
      </c>
      <c r="BF10" s="355">
        <v>11.94537</v>
      </c>
      <c r="BG10" s="355">
        <v>12.25563</v>
      </c>
      <c r="BH10" s="355">
        <v>12.221690000000001</v>
      </c>
      <c r="BI10" s="355">
        <v>11.89833</v>
      </c>
      <c r="BJ10" s="355">
        <v>11.494870000000001</v>
      </c>
      <c r="BK10" s="355">
        <v>11.7019</v>
      </c>
      <c r="BL10" s="355">
        <v>12.09407</v>
      </c>
      <c r="BM10" s="355">
        <v>12.036659999999999</v>
      </c>
      <c r="BN10" s="355">
        <v>12.25154</v>
      </c>
      <c r="BO10" s="355">
        <v>12.347659999999999</v>
      </c>
      <c r="BP10" s="355">
        <v>12.380269999999999</v>
      </c>
      <c r="BQ10" s="355">
        <v>12.284269999999999</v>
      </c>
      <c r="BR10" s="355">
        <v>12.072749999999999</v>
      </c>
      <c r="BS10" s="355">
        <v>12.39686</v>
      </c>
      <c r="BT10" s="355">
        <v>12.37143</v>
      </c>
      <c r="BU10" s="355">
        <v>12.05189</v>
      </c>
      <c r="BV10" s="355">
        <v>11.658609999999999</v>
      </c>
    </row>
    <row r="11" spans="1:74" ht="11.1" customHeight="1" x14ac:dyDescent="0.2">
      <c r="A11" s="119" t="s">
        <v>769</v>
      </c>
      <c r="B11" s="205" t="s">
        <v>569</v>
      </c>
      <c r="C11" s="214">
        <v>10.291595040000001</v>
      </c>
      <c r="D11" s="214">
        <v>10.369046865</v>
      </c>
      <c r="E11" s="214">
        <v>10.480473407</v>
      </c>
      <c r="F11" s="214">
        <v>11.280877443</v>
      </c>
      <c r="G11" s="214">
        <v>11.179418791</v>
      </c>
      <c r="H11" s="214">
        <v>11.025675804</v>
      </c>
      <c r="I11" s="214">
        <v>10.816340583000001</v>
      </c>
      <c r="J11" s="214">
        <v>10.914308709</v>
      </c>
      <c r="K11" s="214">
        <v>11.019352579</v>
      </c>
      <c r="L11" s="214">
        <v>11.147893338999999</v>
      </c>
      <c r="M11" s="214">
        <v>11.080167620999999</v>
      </c>
      <c r="N11" s="214">
        <v>10.756567157999999</v>
      </c>
      <c r="O11" s="214">
        <v>10.312938304999999</v>
      </c>
      <c r="P11" s="214">
        <v>10.252757117</v>
      </c>
      <c r="Q11" s="214">
        <v>10.725501640999999</v>
      </c>
      <c r="R11" s="214">
        <v>10.999767196000001</v>
      </c>
      <c r="S11" s="214">
        <v>10.986250776</v>
      </c>
      <c r="T11" s="214">
        <v>10.961927018000001</v>
      </c>
      <c r="U11" s="214">
        <v>10.87539404</v>
      </c>
      <c r="V11" s="214">
        <v>10.948778656</v>
      </c>
      <c r="W11" s="214">
        <v>10.989837664</v>
      </c>
      <c r="X11" s="214">
        <v>11.239391501</v>
      </c>
      <c r="Y11" s="214">
        <v>11.39799019</v>
      </c>
      <c r="Z11" s="214">
        <v>11.000192887000001</v>
      </c>
      <c r="AA11" s="214">
        <v>10.867075875999999</v>
      </c>
      <c r="AB11" s="214">
        <v>11.267896342</v>
      </c>
      <c r="AC11" s="214">
        <v>11.329143932999999</v>
      </c>
      <c r="AD11" s="214">
        <v>11.438765177000001</v>
      </c>
      <c r="AE11" s="214">
        <v>11.536458172</v>
      </c>
      <c r="AF11" s="214">
        <v>11.497201733000001</v>
      </c>
      <c r="AG11" s="214">
        <v>11.328220147</v>
      </c>
      <c r="AH11" s="214">
        <v>11.277028879</v>
      </c>
      <c r="AI11" s="214">
        <v>11.434133607</v>
      </c>
      <c r="AJ11" s="214">
        <v>11.366944222000001</v>
      </c>
      <c r="AK11" s="214">
        <v>11.478339156000001</v>
      </c>
      <c r="AL11" s="214">
        <v>10.960223533000001</v>
      </c>
      <c r="AM11" s="214">
        <v>10.430921975</v>
      </c>
      <c r="AN11" s="214">
        <v>10.929041406</v>
      </c>
      <c r="AO11" s="214">
        <v>11.511061118000001</v>
      </c>
      <c r="AP11" s="214">
        <v>11.454955891999999</v>
      </c>
      <c r="AQ11" s="214">
        <v>11.459529420000001</v>
      </c>
      <c r="AR11" s="214">
        <v>11.324616873</v>
      </c>
      <c r="AS11" s="214">
        <v>11.094047849000001</v>
      </c>
      <c r="AT11" s="214">
        <v>11.204570224999999</v>
      </c>
      <c r="AU11" s="214">
        <v>11.18</v>
      </c>
      <c r="AV11" s="214">
        <v>11.26</v>
      </c>
      <c r="AW11" s="214">
        <v>11.430020000000001</v>
      </c>
      <c r="AX11" s="214">
        <v>11.091089999999999</v>
      </c>
      <c r="AY11" s="355">
        <v>10.782730000000001</v>
      </c>
      <c r="AZ11" s="355">
        <v>11.081849999999999</v>
      </c>
      <c r="BA11" s="355">
        <v>11.705730000000001</v>
      </c>
      <c r="BB11" s="355">
        <v>11.92398</v>
      </c>
      <c r="BC11" s="355">
        <v>12.02496</v>
      </c>
      <c r="BD11" s="355">
        <v>11.83409</v>
      </c>
      <c r="BE11" s="355">
        <v>11.453939999999999</v>
      </c>
      <c r="BF11" s="355">
        <v>11.447789999999999</v>
      </c>
      <c r="BG11" s="355">
        <v>11.528980000000001</v>
      </c>
      <c r="BH11" s="355">
        <v>11.57441</v>
      </c>
      <c r="BI11" s="355">
        <v>11.682829999999999</v>
      </c>
      <c r="BJ11" s="355">
        <v>11.282080000000001</v>
      </c>
      <c r="BK11" s="355">
        <v>10.91367</v>
      </c>
      <c r="BL11" s="355">
        <v>11.27674</v>
      </c>
      <c r="BM11" s="355">
        <v>11.88125</v>
      </c>
      <c r="BN11" s="355">
        <v>12.1275</v>
      </c>
      <c r="BO11" s="355">
        <v>12.225529999999999</v>
      </c>
      <c r="BP11" s="355">
        <v>12.07192</v>
      </c>
      <c r="BQ11" s="355">
        <v>11.70696</v>
      </c>
      <c r="BR11" s="355">
        <v>11.724740000000001</v>
      </c>
      <c r="BS11" s="355">
        <v>11.83404</v>
      </c>
      <c r="BT11" s="355">
        <v>11.89753</v>
      </c>
      <c r="BU11" s="355">
        <v>12.05677</v>
      </c>
      <c r="BV11" s="355">
        <v>11.585900000000001</v>
      </c>
    </row>
    <row r="12" spans="1:74" ht="11.1" customHeight="1" x14ac:dyDescent="0.2">
      <c r="A12" s="119" t="s">
        <v>770</v>
      </c>
      <c r="B12" s="205" t="s">
        <v>570</v>
      </c>
      <c r="C12" s="214">
        <v>10.558398366</v>
      </c>
      <c r="D12" s="214">
        <v>10.735831285</v>
      </c>
      <c r="E12" s="214">
        <v>10.706938150999999</v>
      </c>
      <c r="F12" s="214">
        <v>11.451760350000001</v>
      </c>
      <c r="G12" s="214">
        <v>11.486149707999999</v>
      </c>
      <c r="H12" s="214">
        <v>11.178507956000001</v>
      </c>
      <c r="I12" s="214">
        <v>10.952456277</v>
      </c>
      <c r="J12" s="214">
        <v>10.989757524</v>
      </c>
      <c r="K12" s="214">
        <v>11.093087743</v>
      </c>
      <c r="L12" s="214">
        <v>10.995197822</v>
      </c>
      <c r="M12" s="214">
        <v>10.840905707999999</v>
      </c>
      <c r="N12" s="214">
        <v>10.48177961</v>
      </c>
      <c r="O12" s="214">
        <v>10.115803744000001</v>
      </c>
      <c r="P12" s="214">
        <v>10.336409078999999</v>
      </c>
      <c r="Q12" s="214">
        <v>10.702720475</v>
      </c>
      <c r="R12" s="214">
        <v>10.880286642</v>
      </c>
      <c r="S12" s="214">
        <v>10.788608013999999</v>
      </c>
      <c r="T12" s="214">
        <v>10.566501507</v>
      </c>
      <c r="U12" s="214">
        <v>10.499817602</v>
      </c>
      <c r="V12" s="214">
        <v>10.672528342</v>
      </c>
      <c r="W12" s="214">
        <v>10.877101908</v>
      </c>
      <c r="X12" s="214">
        <v>10.715967607</v>
      </c>
      <c r="Y12" s="214">
        <v>10.6135245</v>
      </c>
      <c r="Z12" s="214">
        <v>10.351954162</v>
      </c>
      <c r="AA12" s="214">
        <v>10.022071148</v>
      </c>
      <c r="AB12" s="214">
        <v>10.838658970999999</v>
      </c>
      <c r="AC12" s="214">
        <v>10.757809042</v>
      </c>
      <c r="AD12" s="214">
        <v>10.909416731</v>
      </c>
      <c r="AE12" s="214">
        <v>10.869787800999999</v>
      </c>
      <c r="AF12" s="214">
        <v>10.903699827000001</v>
      </c>
      <c r="AG12" s="214">
        <v>10.726499499999999</v>
      </c>
      <c r="AH12" s="214">
        <v>10.788303302999999</v>
      </c>
      <c r="AI12" s="214">
        <v>10.946035588000001</v>
      </c>
      <c r="AJ12" s="214">
        <v>10.853929279000001</v>
      </c>
      <c r="AK12" s="214">
        <v>10.866695483000001</v>
      </c>
      <c r="AL12" s="214">
        <v>10.377400337999999</v>
      </c>
      <c r="AM12" s="214">
        <v>10.169761258999999</v>
      </c>
      <c r="AN12" s="214">
        <v>10.510817705999999</v>
      </c>
      <c r="AO12" s="214">
        <v>11.137404421999999</v>
      </c>
      <c r="AP12" s="214">
        <v>11.145233685999999</v>
      </c>
      <c r="AQ12" s="214">
        <v>11.02120113</v>
      </c>
      <c r="AR12" s="214">
        <v>10.928368425</v>
      </c>
      <c r="AS12" s="214">
        <v>10.840588035</v>
      </c>
      <c r="AT12" s="214">
        <v>11.027459966</v>
      </c>
      <c r="AU12" s="214">
        <v>11.06</v>
      </c>
      <c r="AV12" s="214">
        <v>11.05</v>
      </c>
      <c r="AW12" s="214">
        <v>10.8908</v>
      </c>
      <c r="AX12" s="214">
        <v>10.47785</v>
      </c>
      <c r="AY12" s="355">
        <v>10.381970000000001</v>
      </c>
      <c r="AZ12" s="355">
        <v>10.710089999999999</v>
      </c>
      <c r="BA12" s="355">
        <v>11.309329999999999</v>
      </c>
      <c r="BB12" s="355">
        <v>11.37031</v>
      </c>
      <c r="BC12" s="355">
        <v>11.407730000000001</v>
      </c>
      <c r="BD12" s="355">
        <v>11.352930000000001</v>
      </c>
      <c r="BE12" s="355">
        <v>11.124420000000001</v>
      </c>
      <c r="BF12" s="355">
        <v>11.15011</v>
      </c>
      <c r="BG12" s="355">
        <v>11.10711</v>
      </c>
      <c r="BH12" s="355">
        <v>11.01938</v>
      </c>
      <c r="BI12" s="355">
        <v>10.881309999999999</v>
      </c>
      <c r="BJ12" s="355">
        <v>10.400180000000001</v>
      </c>
      <c r="BK12" s="355">
        <v>10.30097</v>
      </c>
      <c r="BL12" s="355">
        <v>10.62283</v>
      </c>
      <c r="BM12" s="355">
        <v>11.221220000000001</v>
      </c>
      <c r="BN12" s="355">
        <v>11.304930000000001</v>
      </c>
      <c r="BO12" s="355">
        <v>11.384209999999999</v>
      </c>
      <c r="BP12" s="355">
        <v>11.384930000000001</v>
      </c>
      <c r="BQ12" s="355">
        <v>11.20054</v>
      </c>
      <c r="BR12" s="355">
        <v>11.25211</v>
      </c>
      <c r="BS12" s="355">
        <v>11.22439</v>
      </c>
      <c r="BT12" s="355">
        <v>11.1525</v>
      </c>
      <c r="BU12" s="355">
        <v>11.020849999999999</v>
      </c>
      <c r="BV12" s="355">
        <v>10.494899999999999</v>
      </c>
    </row>
    <row r="13" spans="1:74" ht="11.1" customHeight="1" x14ac:dyDescent="0.2">
      <c r="A13" s="119" t="s">
        <v>771</v>
      </c>
      <c r="B13" s="205" t="s">
        <v>571</v>
      </c>
      <c r="C13" s="214">
        <v>11.122366461</v>
      </c>
      <c r="D13" s="214">
        <v>11.404847229</v>
      </c>
      <c r="E13" s="214">
        <v>11.431997779</v>
      </c>
      <c r="F13" s="214">
        <v>11.812709664</v>
      </c>
      <c r="G13" s="214">
        <v>12.278770625</v>
      </c>
      <c r="H13" s="214">
        <v>12.377920569</v>
      </c>
      <c r="I13" s="214">
        <v>12.361427702</v>
      </c>
      <c r="J13" s="214">
        <v>12.262339697</v>
      </c>
      <c r="K13" s="214">
        <v>12.264201891000001</v>
      </c>
      <c r="L13" s="214">
        <v>11.888389106</v>
      </c>
      <c r="M13" s="214">
        <v>11.214958444000001</v>
      </c>
      <c r="N13" s="214">
        <v>10.934832522000001</v>
      </c>
      <c r="O13" s="214">
        <v>10.768941576</v>
      </c>
      <c r="P13" s="214">
        <v>11.088484705000001</v>
      </c>
      <c r="Q13" s="214">
        <v>11.260212372</v>
      </c>
      <c r="R13" s="214">
        <v>11.559180845</v>
      </c>
      <c r="S13" s="214">
        <v>11.931975229000001</v>
      </c>
      <c r="T13" s="214">
        <v>12.008306489000001</v>
      </c>
      <c r="U13" s="214">
        <v>12.049980953</v>
      </c>
      <c r="V13" s="214">
        <v>12.052815152999999</v>
      </c>
      <c r="W13" s="214">
        <v>12.168520641000001</v>
      </c>
      <c r="X13" s="214">
        <v>11.780031687999999</v>
      </c>
      <c r="Y13" s="214">
        <v>11.484839016</v>
      </c>
      <c r="Z13" s="214">
        <v>11.078975569000001</v>
      </c>
      <c r="AA13" s="214">
        <v>10.988863376999999</v>
      </c>
      <c r="AB13" s="214">
        <v>11.339483158</v>
      </c>
      <c r="AC13" s="214">
        <v>11.462883203000001</v>
      </c>
      <c r="AD13" s="214">
        <v>11.776318321</v>
      </c>
      <c r="AE13" s="214">
        <v>12.131615700999999</v>
      </c>
      <c r="AF13" s="214">
        <v>12.295920650999999</v>
      </c>
      <c r="AG13" s="214">
        <v>12.236486874000001</v>
      </c>
      <c r="AH13" s="214">
        <v>12.201743387</v>
      </c>
      <c r="AI13" s="214">
        <v>12.344564981</v>
      </c>
      <c r="AJ13" s="214">
        <v>12.105340982</v>
      </c>
      <c r="AK13" s="214">
        <v>11.733720214</v>
      </c>
      <c r="AL13" s="214">
        <v>11.542582276999999</v>
      </c>
      <c r="AM13" s="214">
        <v>11.508057629</v>
      </c>
      <c r="AN13" s="214">
        <v>11.558375858</v>
      </c>
      <c r="AO13" s="214">
        <v>11.675947130000001</v>
      </c>
      <c r="AP13" s="214">
        <v>12.074734601999999</v>
      </c>
      <c r="AQ13" s="214">
        <v>12.275629386</v>
      </c>
      <c r="AR13" s="214">
        <v>12.343289258</v>
      </c>
      <c r="AS13" s="214">
        <v>12.240595515000001</v>
      </c>
      <c r="AT13" s="214">
        <v>12.250344760999999</v>
      </c>
      <c r="AU13" s="214">
        <v>12.28</v>
      </c>
      <c r="AV13" s="214">
        <v>12.21</v>
      </c>
      <c r="AW13" s="214">
        <v>11.896850000000001</v>
      </c>
      <c r="AX13" s="214">
        <v>11.75357</v>
      </c>
      <c r="AY13" s="355">
        <v>11.73606</v>
      </c>
      <c r="AZ13" s="355">
        <v>11.818709999999999</v>
      </c>
      <c r="BA13" s="355">
        <v>11.955399999999999</v>
      </c>
      <c r="BB13" s="355">
        <v>12.37166</v>
      </c>
      <c r="BC13" s="355">
        <v>12.578379999999999</v>
      </c>
      <c r="BD13" s="355">
        <v>12.63707</v>
      </c>
      <c r="BE13" s="355">
        <v>12.51956</v>
      </c>
      <c r="BF13" s="355">
        <v>12.518800000000001</v>
      </c>
      <c r="BG13" s="355">
        <v>12.5381</v>
      </c>
      <c r="BH13" s="355">
        <v>12.45008</v>
      </c>
      <c r="BI13" s="355">
        <v>12.118270000000001</v>
      </c>
      <c r="BJ13" s="355">
        <v>11.97804</v>
      </c>
      <c r="BK13" s="355">
        <v>11.97533</v>
      </c>
      <c r="BL13" s="355">
        <v>12.041790000000001</v>
      </c>
      <c r="BM13" s="355">
        <v>12.18425</v>
      </c>
      <c r="BN13" s="355">
        <v>12.6187</v>
      </c>
      <c r="BO13" s="355">
        <v>12.840960000000001</v>
      </c>
      <c r="BP13" s="355">
        <v>12.911820000000001</v>
      </c>
      <c r="BQ13" s="355">
        <v>12.79904</v>
      </c>
      <c r="BR13" s="355">
        <v>12.79968</v>
      </c>
      <c r="BS13" s="355">
        <v>12.8193</v>
      </c>
      <c r="BT13" s="355">
        <v>12.731450000000001</v>
      </c>
      <c r="BU13" s="355">
        <v>12.39193</v>
      </c>
      <c r="BV13" s="355">
        <v>12.233029999999999</v>
      </c>
    </row>
    <row r="14" spans="1:74" ht="11.1" customHeight="1" x14ac:dyDescent="0.2">
      <c r="A14" s="119" t="s">
        <v>772</v>
      </c>
      <c r="B14" s="207" t="s">
        <v>572</v>
      </c>
      <c r="C14" s="214">
        <v>13.833182648999999</v>
      </c>
      <c r="D14" s="214">
        <v>13.710145405</v>
      </c>
      <c r="E14" s="214">
        <v>13.769830987000001</v>
      </c>
      <c r="F14" s="214">
        <v>11.225626708</v>
      </c>
      <c r="G14" s="214">
        <v>14.414780835</v>
      </c>
      <c r="H14" s="214">
        <v>14.742905273</v>
      </c>
      <c r="I14" s="214">
        <v>15.486874632999999</v>
      </c>
      <c r="J14" s="214">
        <v>15.663701432</v>
      </c>
      <c r="K14" s="214">
        <v>16.076137122999999</v>
      </c>
      <c r="L14" s="214">
        <v>13.462507238000001</v>
      </c>
      <c r="M14" s="214">
        <v>14.24335428</v>
      </c>
      <c r="N14" s="214">
        <v>13.962643817</v>
      </c>
      <c r="O14" s="214">
        <v>14.176439116999999</v>
      </c>
      <c r="P14" s="214">
        <v>14.168701946000001</v>
      </c>
      <c r="Q14" s="214">
        <v>14.222365976000001</v>
      </c>
      <c r="R14" s="214">
        <v>11.413678592</v>
      </c>
      <c r="S14" s="214">
        <v>14.882310858</v>
      </c>
      <c r="T14" s="214">
        <v>15.509237743</v>
      </c>
      <c r="U14" s="214">
        <v>15.981137624</v>
      </c>
      <c r="V14" s="214">
        <v>16.406461673999999</v>
      </c>
      <c r="W14" s="214">
        <v>15.920196214000001</v>
      </c>
      <c r="X14" s="214">
        <v>12.561365194</v>
      </c>
      <c r="Y14" s="214">
        <v>14.698629638</v>
      </c>
      <c r="Z14" s="214">
        <v>14.178093766</v>
      </c>
      <c r="AA14" s="214">
        <v>14.206419012</v>
      </c>
      <c r="AB14" s="214">
        <v>14.61209757</v>
      </c>
      <c r="AC14" s="214">
        <v>14.918292763</v>
      </c>
      <c r="AD14" s="214">
        <v>12.347768383</v>
      </c>
      <c r="AE14" s="214">
        <v>15.124602486000001</v>
      </c>
      <c r="AF14" s="214">
        <v>16.324649470000001</v>
      </c>
      <c r="AG14" s="214">
        <v>16.135236136</v>
      </c>
      <c r="AH14" s="214">
        <v>16.576158142000001</v>
      </c>
      <c r="AI14" s="214">
        <v>16.776609683</v>
      </c>
      <c r="AJ14" s="214">
        <v>13.59891573</v>
      </c>
      <c r="AK14" s="214">
        <v>14.965936228</v>
      </c>
      <c r="AL14" s="214">
        <v>14.452766863000001</v>
      </c>
      <c r="AM14" s="214">
        <v>14.872850510999999</v>
      </c>
      <c r="AN14" s="214">
        <v>14.813765642</v>
      </c>
      <c r="AO14" s="214">
        <v>14.932921336</v>
      </c>
      <c r="AP14" s="214">
        <v>13.414518562</v>
      </c>
      <c r="AQ14" s="214">
        <v>15.784886891999999</v>
      </c>
      <c r="AR14" s="214">
        <v>16.55065857</v>
      </c>
      <c r="AS14" s="214">
        <v>16.849961579999999</v>
      </c>
      <c r="AT14" s="214">
        <v>17.946815806</v>
      </c>
      <c r="AU14" s="214">
        <v>16.5</v>
      </c>
      <c r="AV14" s="214">
        <v>13.83</v>
      </c>
      <c r="AW14" s="214">
        <v>15.50433</v>
      </c>
      <c r="AX14" s="214">
        <v>14.88644</v>
      </c>
      <c r="AY14" s="355">
        <v>15.351979999999999</v>
      </c>
      <c r="AZ14" s="355">
        <v>15.16878</v>
      </c>
      <c r="BA14" s="355">
        <v>15.199529999999999</v>
      </c>
      <c r="BB14" s="355">
        <v>14.3171</v>
      </c>
      <c r="BC14" s="355">
        <v>16.134329999999999</v>
      </c>
      <c r="BD14" s="355">
        <v>17.017980000000001</v>
      </c>
      <c r="BE14" s="355">
        <v>17.344000000000001</v>
      </c>
      <c r="BF14" s="355">
        <v>18.52112</v>
      </c>
      <c r="BG14" s="355">
        <v>17.129660000000001</v>
      </c>
      <c r="BH14" s="355">
        <v>13.980029999999999</v>
      </c>
      <c r="BI14" s="355">
        <v>16.225560000000002</v>
      </c>
      <c r="BJ14" s="355">
        <v>15.47504</v>
      </c>
      <c r="BK14" s="355">
        <v>15.82192</v>
      </c>
      <c r="BL14" s="355">
        <v>15.69839</v>
      </c>
      <c r="BM14" s="355">
        <v>15.717610000000001</v>
      </c>
      <c r="BN14" s="355">
        <v>15.418710000000001</v>
      </c>
      <c r="BO14" s="355">
        <v>16.57734</v>
      </c>
      <c r="BP14" s="355">
        <v>17.425979999999999</v>
      </c>
      <c r="BQ14" s="355">
        <v>17.737369999999999</v>
      </c>
      <c r="BR14" s="355">
        <v>18.938590000000001</v>
      </c>
      <c r="BS14" s="355">
        <v>17.514430000000001</v>
      </c>
      <c r="BT14" s="355">
        <v>13.859540000000001</v>
      </c>
      <c r="BU14" s="355">
        <v>16.558430000000001</v>
      </c>
      <c r="BV14" s="355">
        <v>15.918139999999999</v>
      </c>
    </row>
    <row r="15" spans="1:74" ht="11.1" customHeight="1" x14ac:dyDescent="0.2">
      <c r="A15" s="119" t="s">
        <v>773</v>
      </c>
      <c r="B15" s="207" t="s">
        <v>546</v>
      </c>
      <c r="C15" s="214">
        <v>12.1</v>
      </c>
      <c r="D15" s="214">
        <v>12.29</v>
      </c>
      <c r="E15" s="214">
        <v>12.33</v>
      </c>
      <c r="F15" s="214">
        <v>12.62</v>
      </c>
      <c r="G15" s="214">
        <v>12.93</v>
      </c>
      <c r="H15" s="214">
        <v>12.92</v>
      </c>
      <c r="I15" s="214">
        <v>12.94</v>
      </c>
      <c r="J15" s="214">
        <v>12.91</v>
      </c>
      <c r="K15" s="214">
        <v>13.03</v>
      </c>
      <c r="L15" s="214">
        <v>12.72</v>
      </c>
      <c r="M15" s="214">
        <v>12.71</v>
      </c>
      <c r="N15" s="214">
        <v>12.32</v>
      </c>
      <c r="O15" s="214">
        <v>11.99</v>
      </c>
      <c r="P15" s="214">
        <v>12.14</v>
      </c>
      <c r="Q15" s="214">
        <v>12.56</v>
      </c>
      <c r="R15" s="214">
        <v>12.43</v>
      </c>
      <c r="S15" s="214">
        <v>12.79</v>
      </c>
      <c r="T15" s="214">
        <v>12.73</v>
      </c>
      <c r="U15" s="214">
        <v>12.68</v>
      </c>
      <c r="V15" s="214">
        <v>12.88</v>
      </c>
      <c r="W15" s="214">
        <v>12.87</v>
      </c>
      <c r="X15" s="214">
        <v>12.46</v>
      </c>
      <c r="Y15" s="214">
        <v>12.75</v>
      </c>
      <c r="Z15" s="214">
        <v>12.23</v>
      </c>
      <c r="AA15" s="214">
        <v>12.21</v>
      </c>
      <c r="AB15" s="214">
        <v>12.79</v>
      </c>
      <c r="AC15" s="214">
        <v>12.89</v>
      </c>
      <c r="AD15" s="214">
        <v>12.72</v>
      </c>
      <c r="AE15" s="214">
        <v>13.07</v>
      </c>
      <c r="AF15" s="214">
        <v>13.2</v>
      </c>
      <c r="AG15" s="214">
        <v>13.08</v>
      </c>
      <c r="AH15" s="214">
        <v>13.15</v>
      </c>
      <c r="AI15" s="214">
        <v>13.28</v>
      </c>
      <c r="AJ15" s="214">
        <v>12.8</v>
      </c>
      <c r="AK15" s="214">
        <v>12.94</v>
      </c>
      <c r="AL15" s="214">
        <v>12.45</v>
      </c>
      <c r="AM15" s="214">
        <v>12.25</v>
      </c>
      <c r="AN15" s="214">
        <v>12.66</v>
      </c>
      <c r="AO15" s="214">
        <v>12.99</v>
      </c>
      <c r="AP15" s="214">
        <v>12.88</v>
      </c>
      <c r="AQ15" s="214">
        <v>13.15</v>
      </c>
      <c r="AR15" s="214">
        <v>13.05</v>
      </c>
      <c r="AS15" s="214">
        <v>13.13</v>
      </c>
      <c r="AT15" s="214">
        <v>13.3</v>
      </c>
      <c r="AU15" s="214">
        <v>13.01</v>
      </c>
      <c r="AV15" s="214">
        <v>12.87</v>
      </c>
      <c r="AW15" s="214">
        <v>13.009270000000001</v>
      </c>
      <c r="AX15" s="214">
        <v>12.65943</v>
      </c>
      <c r="AY15" s="355">
        <v>12.61918</v>
      </c>
      <c r="AZ15" s="355">
        <v>12.930020000000001</v>
      </c>
      <c r="BA15" s="355">
        <v>13.25454</v>
      </c>
      <c r="BB15" s="355">
        <v>13.349349999999999</v>
      </c>
      <c r="BC15" s="355">
        <v>13.65001</v>
      </c>
      <c r="BD15" s="355">
        <v>13.56569</v>
      </c>
      <c r="BE15" s="355">
        <v>13.488479999999999</v>
      </c>
      <c r="BF15" s="355">
        <v>13.54908</v>
      </c>
      <c r="BG15" s="355">
        <v>13.37368</v>
      </c>
      <c r="BH15" s="355">
        <v>13.138019999999999</v>
      </c>
      <c r="BI15" s="355">
        <v>13.379810000000001</v>
      </c>
      <c r="BJ15" s="355">
        <v>12.89988</v>
      </c>
      <c r="BK15" s="355">
        <v>12.78758</v>
      </c>
      <c r="BL15" s="355">
        <v>13.14357</v>
      </c>
      <c r="BM15" s="355">
        <v>13.46669</v>
      </c>
      <c r="BN15" s="355">
        <v>13.62363</v>
      </c>
      <c r="BO15" s="355">
        <v>13.86135</v>
      </c>
      <c r="BP15" s="355">
        <v>13.78702</v>
      </c>
      <c r="BQ15" s="355">
        <v>13.728289999999999</v>
      </c>
      <c r="BR15" s="355">
        <v>13.80157</v>
      </c>
      <c r="BS15" s="355">
        <v>13.630140000000001</v>
      </c>
      <c r="BT15" s="355">
        <v>13.35585</v>
      </c>
      <c r="BU15" s="355">
        <v>13.663959999999999</v>
      </c>
      <c r="BV15" s="355">
        <v>13.174480000000001</v>
      </c>
    </row>
    <row r="16" spans="1:74" ht="11.1" customHeight="1" x14ac:dyDescent="0.2">
      <c r="A16" s="119"/>
      <c r="B16" s="122" t="s">
        <v>11</v>
      </c>
      <c r="C16" s="490"/>
      <c r="D16" s="490"/>
      <c r="E16" s="490"/>
      <c r="F16" s="490"/>
      <c r="G16" s="490"/>
      <c r="H16" s="490"/>
      <c r="I16" s="490"/>
      <c r="J16" s="490"/>
      <c r="K16" s="490"/>
      <c r="L16" s="490"/>
      <c r="M16" s="490"/>
      <c r="N16" s="490"/>
      <c r="O16" s="490"/>
      <c r="P16" s="490"/>
      <c r="Q16" s="490"/>
      <c r="R16" s="490"/>
      <c r="S16" s="490"/>
      <c r="T16" s="490"/>
      <c r="U16" s="490"/>
      <c r="V16" s="490"/>
      <c r="W16" s="490"/>
      <c r="X16" s="490"/>
      <c r="Y16" s="490"/>
      <c r="Z16" s="490"/>
      <c r="AA16" s="490"/>
      <c r="AB16" s="490"/>
      <c r="AC16" s="490"/>
      <c r="AD16" s="490"/>
      <c r="AE16" s="490"/>
      <c r="AF16" s="490"/>
      <c r="AG16" s="490"/>
      <c r="AH16" s="490"/>
      <c r="AI16" s="490"/>
      <c r="AJ16" s="490"/>
      <c r="AK16" s="490"/>
      <c r="AL16" s="490"/>
      <c r="AM16" s="490"/>
      <c r="AN16" s="490"/>
      <c r="AO16" s="490"/>
      <c r="AP16" s="490"/>
      <c r="AQ16" s="490"/>
      <c r="AR16" s="490"/>
      <c r="AS16" s="490"/>
      <c r="AT16" s="490"/>
      <c r="AU16" s="490"/>
      <c r="AV16" s="490"/>
      <c r="AW16" s="490"/>
      <c r="AX16" s="490"/>
      <c r="AY16" s="491"/>
      <c r="AZ16" s="491"/>
      <c r="BA16" s="491"/>
      <c r="BB16" s="491"/>
      <c r="BC16" s="491"/>
      <c r="BD16" s="491"/>
      <c r="BE16" s="491"/>
      <c r="BF16" s="491"/>
      <c r="BG16" s="491"/>
      <c r="BH16" s="491"/>
      <c r="BI16" s="491"/>
      <c r="BJ16" s="491"/>
      <c r="BK16" s="491"/>
      <c r="BL16" s="491"/>
      <c r="BM16" s="491"/>
      <c r="BN16" s="491"/>
      <c r="BO16" s="491"/>
      <c r="BP16" s="491"/>
      <c r="BQ16" s="491"/>
      <c r="BR16" s="491"/>
      <c r="BS16" s="491"/>
      <c r="BT16" s="491"/>
      <c r="BU16" s="491"/>
      <c r="BV16" s="491"/>
    </row>
    <row r="17" spans="1:74" ht="11.1" customHeight="1" x14ac:dyDescent="0.2">
      <c r="A17" s="119" t="s">
        <v>774</v>
      </c>
      <c r="B17" s="205" t="s">
        <v>565</v>
      </c>
      <c r="C17" s="214">
        <v>16.314456958000001</v>
      </c>
      <c r="D17" s="214">
        <v>17.253040842000001</v>
      </c>
      <c r="E17" s="214">
        <v>16.902234652000001</v>
      </c>
      <c r="F17" s="214">
        <v>15.695309827999999</v>
      </c>
      <c r="G17" s="214">
        <v>15.145547477999999</v>
      </c>
      <c r="H17" s="214">
        <v>14.970571458</v>
      </c>
      <c r="I17" s="214">
        <v>14.819655142</v>
      </c>
      <c r="J17" s="214">
        <v>14.906760697999999</v>
      </c>
      <c r="K17" s="214">
        <v>15.029492757</v>
      </c>
      <c r="L17" s="214">
        <v>15.065967892</v>
      </c>
      <c r="M17" s="214">
        <v>14.636707569</v>
      </c>
      <c r="N17" s="214">
        <v>14.885184487</v>
      </c>
      <c r="O17" s="214">
        <v>15.104742558</v>
      </c>
      <c r="P17" s="214">
        <v>15.602033486</v>
      </c>
      <c r="Q17" s="214">
        <v>15.331411805</v>
      </c>
      <c r="R17" s="214">
        <v>15.181022395999999</v>
      </c>
      <c r="S17" s="214">
        <v>14.942792387000001</v>
      </c>
      <c r="T17" s="214">
        <v>15.159099721</v>
      </c>
      <c r="U17" s="214">
        <v>15.152492327999999</v>
      </c>
      <c r="V17" s="214">
        <v>15.177783594999999</v>
      </c>
      <c r="W17" s="214">
        <v>15.471025470000001</v>
      </c>
      <c r="X17" s="214">
        <v>15.39705715</v>
      </c>
      <c r="Y17" s="214">
        <v>14.910925379</v>
      </c>
      <c r="Z17" s="214">
        <v>14.693993809</v>
      </c>
      <c r="AA17" s="214">
        <v>15.156987846</v>
      </c>
      <c r="AB17" s="214">
        <v>15.563060744</v>
      </c>
      <c r="AC17" s="214">
        <v>14.981477511</v>
      </c>
      <c r="AD17" s="214">
        <v>15.138973014999999</v>
      </c>
      <c r="AE17" s="214">
        <v>14.938683792000001</v>
      </c>
      <c r="AF17" s="214">
        <v>15.594219012</v>
      </c>
      <c r="AG17" s="214">
        <v>15.764434634000001</v>
      </c>
      <c r="AH17" s="214">
        <v>15.621583641999999</v>
      </c>
      <c r="AI17" s="214">
        <v>16.007322855000002</v>
      </c>
      <c r="AJ17" s="214">
        <v>15.735241661</v>
      </c>
      <c r="AK17" s="214">
        <v>15.586935175000001</v>
      </c>
      <c r="AL17" s="214">
        <v>15.548240291000001</v>
      </c>
      <c r="AM17" s="214">
        <v>16.581945945000001</v>
      </c>
      <c r="AN17" s="214">
        <v>16.968927588</v>
      </c>
      <c r="AO17" s="214">
        <v>16.293421068000001</v>
      </c>
      <c r="AP17" s="214">
        <v>15.983583585</v>
      </c>
      <c r="AQ17" s="214">
        <v>15.878773321000001</v>
      </c>
      <c r="AR17" s="214">
        <v>15.875848076</v>
      </c>
      <c r="AS17" s="214">
        <v>15.906419846</v>
      </c>
      <c r="AT17" s="214">
        <v>16.011209318999999</v>
      </c>
      <c r="AU17" s="214">
        <v>16.670000000000002</v>
      </c>
      <c r="AV17" s="214">
        <v>16.41</v>
      </c>
      <c r="AW17" s="214">
        <v>16.237259999999999</v>
      </c>
      <c r="AX17" s="214">
        <v>16.3521</v>
      </c>
      <c r="AY17" s="355">
        <v>17.00179</v>
      </c>
      <c r="AZ17" s="355">
        <v>17.173110000000001</v>
      </c>
      <c r="BA17" s="355">
        <v>15.971719999999999</v>
      </c>
      <c r="BB17" s="355">
        <v>15.71285</v>
      </c>
      <c r="BC17" s="355">
        <v>15.53575</v>
      </c>
      <c r="BD17" s="355">
        <v>15.25427</v>
      </c>
      <c r="BE17" s="355">
        <v>15.49846</v>
      </c>
      <c r="BF17" s="355">
        <v>15.71833</v>
      </c>
      <c r="BG17" s="355">
        <v>16.113959999999999</v>
      </c>
      <c r="BH17" s="355">
        <v>15.755420000000001</v>
      </c>
      <c r="BI17" s="355">
        <v>15.67436</v>
      </c>
      <c r="BJ17" s="355">
        <v>15.79523</v>
      </c>
      <c r="BK17" s="355">
        <v>16.986229999999999</v>
      </c>
      <c r="BL17" s="355">
        <v>17.04852</v>
      </c>
      <c r="BM17" s="355">
        <v>15.35214</v>
      </c>
      <c r="BN17" s="355">
        <v>15.073740000000001</v>
      </c>
      <c r="BO17" s="355">
        <v>14.847849999999999</v>
      </c>
      <c r="BP17" s="355">
        <v>14.57953</v>
      </c>
      <c r="BQ17" s="355">
        <v>14.86486</v>
      </c>
      <c r="BR17" s="355">
        <v>15.14805</v>
      </c>
      <c r="BS17" s="355">
        <v>15.636659999999999</v>
      </c>
      <c r="BT17" s="355">
        <v>15.39748</v>
      </c>
      <c r="BU17" s="355">
        <v>15.44641</v>
      </c>
      <c r="BV17" s="355">
        <v>15.64514</v>
      </c>
    </row>
    <row r="18" spans="1:74" ht="11.1" customHeight="1" x14ac:dyDescent="0.2">
      <c r="A18" s="119" t="s">
        <v>775</v>
      </c>
      <c r="B18" s="187" t="s">
        <v>598</v>
      </c>
      <c r="C18" s="214">
        <v>12.570255346</v>
      </c>
      <c r="D18" s="214">
        <v>13.343893066</v>
      </c>
      <c r="E18" s="214">
        <v>13.527020679</v>
      </c>
      <c r="F18" s="214">
        <v>12.732776807</v>
      </c>
      <c r="G18" s="214">
        <v>12.701308815000001</v>
      </c>
      <c r="H18" s="214">
        <v>13.905565158</v>
      </c>
      <c r="I18" s="214">
        <v>13.701838828</v>
      </c>
      <c r="J18" s="214">
        <v>13.569882968</v>
      </c>
      <c r="K18" s="214">
        <v>13.61720877</v>
      </c>
      <c r="L18" s="214">
        <v>12.991960978</v>
      </c>
      <c r="M18" s="214">
        <v>12.307156946999999</v>
      </c>
      <c r="N18" s="214">
        <v>12.221743417000001</v>
      </c>
      <c r="O18" s="214">
        <v>11.882508424999999</v>
      </c>
      <c r="P18" s="214">
        <v>11.964558072999999</v>
      </c>
      <c r="Q18" s="214">
        <v>12.018360296999999</v>
      </c>
      <c r="R18" s="214">
        <v>12.1301044</v>
      </c>
      <c r="S18" s="214">
        <v>12.057739166999999</v>
      </c>
      <c r="T18" s="214">
        <v>13.011075419999999</v>
      </c>
      <c r="U18" s="214">
        <v>13.259329985999999</v>
      </c>
      <c r="V18" s="214">
        <v>13.194758229</v>
      </c>
      <c r="W18" s="214">
        <v>13.250050395000001</v>
      </c>
      <c r="X18" s="214">
        <v>12.544548915</v>
      </c>
      <c r="Y18" s="214">
        <v>12.081446328</v>
      </c>
      <c r="Z18" s="214">
        <v>11.897382086</v>
      </c>
      <c r="AA18" s="214">
        <v>12.00031312</v>
      </c>
      <c r="AB18" s="214">
        <v>11.975014612000001</v>
      </c>
      <c r="AC18" s="214">
        <v>12.171478540000001</v>
      </c>
      <c r="AD18" s="214">
        <v>12.131689080999999</v>
      </c>
      <c r="AE18" s="214">
        <v>12.626260727</v>
      </c>
      <c r="AF18" s="214">
        <v>13.393820572999999</v>
      </c>
      <c r="AG18" s="214">
        <v>13.362204097999999</v>
      </c>
      <c r="AH18" s="214">
        <v>13.34846479</v>
      </c>
      <c r="AI18" s="214">
        <v>13.26677935</v>
      </c>
      <c r="AJ18" s="214">
        <v>12.479947681000001</v>
      </c>
      <c r="AK18" s="214">
        <v>11.995394642999999</v>
      </c>
      <c r="AL18" s="214">
        <v>11.719537403</v>
      </c>
      <c r="AM18" s="214">
        <v>12.365953458</v>
      </c>
      <c r="AN18" s="214">
        <v>12.180544506</v>
      </c>
      <c r="AO18" s="214">
        <v>11.656894719</v>
      </c>
      <c r="AP18" s="214">
        <v>11.697881498999999</v>
      </c>
      <c r="AQ18" s="214">
        <v>12.043938799999999</v>
      </c>
      <c r="AR18" s="214">
        <v>12.845555889</v>
      </c>
      <c r="AS18" s="214">
        <v>13.245877649000001</v>
      </c>
      <c r="AT18" s="214">
        <v>12.985628785999999</v>
      </c>
      <c r="AU18" s="214">
        <v>13.23</v>
      </c>
      <c r="AV18" s="214">
        <v>12.53</v>
      </c>
      <c r="AW18" s="214">
        <v>12.066129999999999</v>
      </c>
      <c r="AX18" s="214">
        <v>11.82685</v>
      </c>
      <c r="AY18" s="355">
        <v>12.37242</v>
      </c>
      <c r="AZ18" s="355">
        <v>12.163069999999999</v>
      </c>
      <c r="BA18" s="355">
        <v>11.67174</v>
      </c>
      <c r="BB18" s="355">
        <v>11.693759999999999</v>
      </c>
      <c r="BC18" s="355">
        <v>12.00215</v>
      </c>
      <c r="BD18" s="355">
        <v>12.79557</v>
      </c>
      <c r="BE18" s="355">
        <v>13.16967</v>
      </c>
      <c r="BF18" s="355">
        <v>12.89438</v>
      </c>
      <c r="BG18" s="355">
        <v>13.166370000000001</v>
      </c>
      <c r="BH18" s="355">
        <v>12.517329999999999</v>
      </c>
      <c r="BI18" s="355">
        <v>12.07508</v>
      </c>
      <c r="BJ18" s="355">
        <v>11.86542</v>
      </c>
      <c r="BK18" s="355">
        <v>12.306979999999999</v>
      </c>
      <c r="BL18" s="355">
        <v>11.99733</v>
      </c>
      <c r="BM18" s="355">
        <v>11.53632</v>
      </c>
      <c r="BN18" s="355">
        <v>11.56687</v>
      </c>
      <c r="BO18" s="355">
        <v>11.87799</v>
      </c>
      <c r="BP18" s="355">
        <v>12.696999999999999</v>
      </c>
      <c r="BQ18" s="355">
        <v>13.11408</v>
      </c>
      <c r="BR18" s="355">
        <v>12.888310000000001</v>
      </c>
      <c r="BS18" s="355">
        <v>13.223470000000001</v>
      </c>
      <c r="BT18" s="355">
        <v>12.64062</v>
      </c>
      <c r="BU18" s="355">
        <v>12.2445</v>
      </c>
      <c r="BV18" s="355">
        <v>12.02403</v>
      </c>
    </row>
    <row r="19" spans="1:74" ht="11.1" customHeight="1" x14ac:dyDescent="0.2">
      <c r="A19" s="119" t="s">
        <v>776</v>
      </c>
      <c r="B19" s="205" t="s">
        <v>566</v>
      </c>
      <c r="C19" s="214">
        <v>9.6229572989999994</v>
      </c>
      <c r="D19" s="214">
        <v>9.8416027902999996</v>
      </c>
      <c r="E19" s="214">
        <v>10.009736991</v>
      </c>
      <c r="F19" s="214">
        <v>9.9195900860999995</v>
      </c>
      <c r="G19" s="214">
        <v>9.9677579797</v>
      </c>
      <c r="H19" s="214">
        <v>10.100003216999999</v>
      </c>
      <c r="I19" s="214">
        <v>10.193378252</v>
      </c>
      <c r="J19" s="214">
        <v>10.092400929</v>
      </c>
      <c r="K19" s="214">
        <v>10.026771181000001</v>
      </c>
      <c r="L19" s="214">
        <v>9.9756902163000003</v>
      </c>
      <c r="M19" s="214">
        <v>9.9330590678000004</v>
      </c>
      <c r="N19" s="214">
        <v>9.6595238749999996</v>
      </c>
      <c r="O19" s="214">
        <v>9.6059627195000008</v>
      </c>
      <c r="P19" s="214">
        <v>9.8082229446000007</v>
      </c>
      <c r="Q19" s="214">
        <v>9.8374674377000009</v>
      </c>
      <c r="R19" s="214">
        <v>9.8830967594000008</v>
      </c>
      <c r="S19" s="214">
        <v>10.039406247000001</v>
      </c>
      <c r="T19" s="214">
        <v>9.9865964138999992</v>
      </c>
      <c r="U19" s="214">
        <v>9.9875006478999993</v>
      </c>
      <c r="V19" s="214">
        <v>10.010501974</v>
      </c>
      <c r="W19" s="214">
        <v>10.079436661000001</v>
      </c>
      <c r="X19" s="214">
        <v>10.142913457000001</v>
      </c>
      <c r="Y19" s="214">
        <v>10.144413363</v>
      </c>
      <c r="Z19" s="214">
        <v>9.9560592799999998</v>
      </c>
      <c r="AA19" s="214">
        <v>9.8068424724999996</v>
      </c>
      <c r="AB19" s="214">
        <v>10.095937994</v>
      </c>
      <c r="AC19" s="214">
        <v>10.396066415</v>
      </c>
      <c r="AD19" s="214">
        <v>10.247059937</v>
      </c>
      <c r="AE19" s="214">
        <v>10.43630308</v>
      </c>
      <c r="AF19" s="214">
        <v>10.276388329</v>
      </c>
      <c r="AG19" s="214">
        <v>10.066073252000001</v>
      </c>
      <c r="AH19" s="214">
        <v>10.214092493000001</v>
      </c>
      <c r="AI19" s="214">
        <v>10.154097082</v>
      </c>
      <c r="AJ19" s="214">
        <v>10.128386474999999</v>
      </c>
      <c r="AK19" s="214">
        <v>10.153511655000001</v>
      </c>
      <c r="AL19" s="214">
        <v>9.9147053347000007</v>
      </c>
      <c r="AM19" s="214">
        <v>10.045159845000001</v>
      </c>
      <c r="AN19" s="214">
        <v>10.148368242</v>
      </c>
      <c r="AO19" s="214">
        <v>10.104998634999999</v>
      </c>
      <c r="AP19" s="214">
        <v>10.177485430000001</v>
      </c>
      <c r="AQ19" s="214">
        <v>10.195230261000001</v>
      </c>
      <c r="AR19" s="214">
        <v>10.074542936</v>
      </c>
      <c r="AS19" s="214">
        <v>10.142990895000001</v>
      </c>
      <c r="AT19" s="214">
        <v>10.028391710999999</v>
      </c>
      <c r="AU19" s="214">
        <v>10.07</v>
      </c>
      <c r="AV19" s="214">
        <v>10.25</v>
      </c>
      <c r="AW19" s="214">
        <v>10.301920000000001</v>
      </c>
      <c r="AX19" s="214">
        <v>10.083539999999999</v>
      </c>
      <c r="AY19" s="355">
        <v>10.179650000000001</v>
      </c>
      <c r="AZ19" s="355">
        <v>10.31549</v>
      </c>
      <c r="BA19" s="355">
        <v>10.29814</v>
      </c>
      <c r="BB19" s="355">
        <v>10.38327</v>
      </c>
      <c r="BC19" s="355">
        <v>10.41328</v>
      </c>
      <c r="BD19" s="355">
        <v>10.27915</v>
      </c>
      <c r="BE19" s="355">
        <v>10.333449999999999</v>
      </c>
      <c r="BF19" s="355">
        <v>10.195259999999999</v>
      </c>
      <c r="BG19" s="355">
        <v>10.220879999999999</v>
      </c>
      <c r="BH19" s="355">
        <v>10.40699</v>
      </c>
      <c r="BI19" s="355">
        <v>10.419420000000001</v>
      </c>
      <c r="BJ19" s="355">
        <v>10.219950000000001</v>
      </c>
      <c r="BK19" s="355">
        <v>10.256790000000001</v>
      </c>
      <c r="BL19" s="355">
        <v>10.4056</v>
      </c>
      <c r="BM19" s="355">
        <v>10.379</v>
      </c>
      <c r="BN19" s="355">
        <v>10.48577</v>
      </c>
      <c r="BO19" s="355">
        <v>10.51709</v>
      </c>
      <c r="BP19" s="355">
        <v>10.40441</v>
      </c>
      <c r="BQ19" s="355">
        <v>10.473710000000001</v>
      </c>
      <c r="BR19" s="355">
        <v>10.33803</v>
      </c>
      <c r="BS19" s="355">
        <v>10.378170000000001</v>
      </c>
      <c r="BT19" s="355">
        <v>10.591240000000001</v>
      </c>
      <c r="BU19" s="355">
        <v>10.608000000000001</v>
      </c>
      <c r="BV19" s="355">
        <v>10.398009999999999</v>
      </c>
    </row>
    <row r="20" spans="1:74" ht="11.1" customHeight="1" x14ac:dyDescent="0.2">
      <c r="A20" s="119" t="s">
        <v>777</v>
      </c>
      <c r="B20" s="205" t="s">
        <v>567</v>
      </c>
      <c r="C20" s="214">
        <v>8.5151461275999996</v>
      </c>
      <c r="D20" s="214">
        <v>8.6066145547000001</v>
      </c>
      <c r="E20" s="214">
        <v>8.6250471405999996</v>
      </c>
      <c r="F20" s="214">
        <v>8.9571513036999999</v>
      </c>
      <c r="G20" s="214">
        <v>9.3983631035999995</v>
      </c>
      <c r="H20" s="214">
        <v>10.198256784</v>
      </c>
      <c r="I20" s="214">
        <v>10.202046221</v>
      </c>
      <c r="J20" s="214">
        <v>10.178145394</v>
      </c>
      <c r="K20" s="214">
        <v>9.5147276351999999</v>
      </c>
      <c r="L20" s="214">
        <v>9.1173378295000003</v>
      </c>
      <c r="M20" s="214">
        <v>8.8565785197999993</v>
      </c>
      <c r="N20" s="214">
        <v>8.7418906396999994</v>
      </c>
      <c r="O20" s="214">
        <v>8.7949072140000002</v>
      </c>
      <c r="P20" s="214">
        <v>8.9784210425000008</v>
      </c>
      <c r="Q20" s="214">
        <v>9.0223215413000002</v>
      </c>
      <c r="R20" s="214">
        <v>9.1636530003000001</v>
      </c>
      <c r="S20" s="214">
        <v>9.6858538451000005</v>
      </c>
      <c r="T20" s="214">
        <v>10.325402219000001</v>
      </c>
      <c r="U20" s="214">
        <v>10.303674568</v>
      </c>
      <c r="V20" s="214">
        <v>10.390038774000001</v>
      </c>
      <c r="W20" s="214">
        <v>9.9161274533999997</v>
      </c>
      <c r="X20" s="214">
        <v>9.2869511938000002</v>
      </c>
      <c r="Y20" s="214">
        <v>9.2697753763000001</v>
      </c>
      <c r="Z20" s="214">
        <v>8.9218862330000004</v>
      </c>
      <c r="AA20" s="214">
        <v>8.8768808277000009</v>
      </c>
      <c r="AB20" s="214">
        <v>9.4363060092000008</v>
      </c>
      <c r="AC20" s="214">
        <v>9.1559729313999991</v>
      </c>
      <c r="AD20" s="214">
        <v>9.4874038021999993</v>
      </c>
      <c r="AE20" s="214">
        <v>10.075402232</v>
      </c>
      <c r="AF20" s="214">
        <v>10.753855293999999</v>
      </c>
      <c r="AG20" s="214">
        <v>10.809409045000001</v>
      </c>
      <c r="AH20" s="214">
        <v>10.827512908999999</v>
      </c>
      <c r="AI20" s="214">
        <v>10.113164827</v>
      </c>
      <c r="AJ20" s="214">
        <v>9.5525630657999994</v>
      </c>
      <c r="AK20" s="214">
        <v>9.2435446369999994</v>
      </c>
      <c r="AL20" s="214">
        <v>8.9815770103000006</v>
      </c>
      <c r="AM20" s="214">
        <v>9.0029659151000008</v>
      </c>
      <c r="AN20" s="214">
        <v>9.2317486327000005</v>
      </c>
      <c r="AO20" s="214">
        <v>9.3080746870999995</v>
      </c>
      <c r="AP20" s="214">
        <v>9.2966786575999993</v>
      </c>
      <c r="AQ20" s="214">
        <v>10.007716327000001</v>
      </c>
      <c r="AR20" s="214">
        <v>10.678878125000001</v>
      </c>
      <c r="AS20" s="214">
        <v>10.72446717</v>
      </c>
      <c r="AT20" s="214">
        <v>10.413496221999999</v>
      </c>
      <c r="AU20" s="214">
        <v>9.9499999999999993</v>
      </c>
      <c r="AV20" s="214">
        <v>9.5</v>
      </c>
      <c r="AW20" s="214">
        <v>9.2959949999999996</v>
      </c>
      <c r="AX20" s="214">
        <v>9.1600459999999995</v>
      </c>
      <c r="AY20" s="355">
        <v>9.0688519999999997</v>
      </c>
      <c r="AZ20" s="355">
        <v>9.4050379999999993</v>
      </c>
      <c r="BA20" s="355">
        <v>9.4990609999999993</v>
      </c>
      <c r="BB20" s="355">
        <v>9.5252300000000005</v>
      </c>
      <c r="BC20" s="355">
        <v>10.29382</v>
      </c>
      <c r="BD20" s="355">
        <v>10.978059999999999</v>
      </c>
      <c r="BE20" s="355">
        <v>10.94214</v>
      </c>
      <c r="BF20" s="355">
        <v>10.62571</v>
      </c>
      <c r="BG20" s="355">
        <v>10.19445</v>
      </c>
      <c r="BH20" s="355">
        <v>9.7439680000000006</v>
      </c>
      <c r="BI20" s="355">
        <v>9.5535049999999995</v>
      </c>
      <c r="BJ20" s="355">
        <v>9.3873139999999999</v>
      </c>
      <c r="BK20" s="355">
        <v>9.1668199999999995</v>
      </c>
      <c r="BL20" s="355">
        <v>9.5314589999999999</v>
      </c>
      <c r="BM20" s="355">
        <v>9.6344790000000007</v>
      </c>
      <c r="BN20" s="355">
        <v>9.6794039999999999</v>
      </c>
      <c r="BO20" s="355">
        <v>10.4747</v>
      </c>
      <c r="BP20" s="355">
        <v>11.20509</v>
      </c>
      <c r="BQ20" s="355">
        <v>11.192</v>
      </c>
      <c r="BR20" s="355">
        <v>10.891299999999999</v>
      </c>
      <c r="BS20" s="355">
        <v>10.47878</v>
      </c>
      <c r="BT20" s="355">
        <v>10.05758</v>
      </c>
      <c r="BU20" s="355">
        <v>9.8745390000000004</v>
      </c>
      <c r="BV20" s="355">
        <v>9.676971</v>
      </c>
    </row>
    <row r="21" spans="1:74" ht="11.1" customHeight="1" x14ac:dyDescent="0.2">
      <c r="A21" s="119" t="s">
        <v>778</v>
      </c>
      <c r="B21" s="205" t="s">
        <v>568</v>
      </c>
      <c r="C21" s="214">
        <v>9.4961947671000004</v>
      </c>
      <c r="D21" s="214">
        <v>9.7674941190000002</v>
      </c>
      <c r="E21" s="214">
        <v>9.6356623366999994</v>
      </c>
      <c r="F21" s="214">
        <v>9.4065313331000002</v>
      </c>
      <c r="G21" s="214">
        <v>9.3988216814999994</v>
      </c>
      <c r="H21" s="214">
        <v>9.4589730298999992</v>
      </c>
      <c r="I21" s="214">
        <v>9.7436303438999996</v>
      </c>
      <c r="J21" s="214">
        <v>9.4779786210000001</v>
      </c>
      <c r="K21" s="214">
        <v>9.4745665117000009</v>
      </c>
      <c r="L21" s="214">
        <v>9.4075099056999996</v>
      </c>
      <c r="M21" s="214">
        <v>9.3022847358000007</v>
      </c>
      <c r="N21" s="214">
        <v>9.2457469613000001</v>
      </c>
      <c r="O21" s="214">
        <v>9.3205561284999998</v>
      </c>
      <c r="P21" s="214">
        <v>9.4463814847999998</v>
      </c>
      <c r="Q21" s="214">
        <v>9.2287710311000009</v>
      </c>
      <c r="R21" s="214">
        <v>9.1692888617000001</v>
      </c>
      <c r="S21" s="214">
        <v>9.1984099296000004</v>
      </c>
      <c r="T21" s="214">
        <v>9.3105224857</v>
      </c>
      <c r="U21" s="214">
        <v>9.2265688929999996</v>
      </c>
      <c r="V21" s="214">
        <v>9.2161903181000007</v>
      </c>
      <c r="W21" s="214">
        <v>9.2031148117000008</v>
      </c>
      <c r="X21" s="214">
        <v>9.2352254334000001</v>
      </c>
      <c r="Y21" s="214">
        <v>9.2332733702999992</v>
      </c>
      <c r="Z21" s="214">
        <v>9.1434315697000006</v>
      </c>
      <c r="AA21" s="214">
        <v>9.3016836072999993</v>
      </c>
      <c r="AB21" s="214">
        <v>9.4568581853999998</v>
      </c>
      <c r="AC21" s="214">
        <v>9.3903384501999998</v>
      </c>
      <c r="AD21" s="214">
        <v>9.3687279603999993</v>
      </c>
      <c r="AE21" s="214">
        <v>9.3196901930999996</v>
      </c>
      <c r="AF21" s="214">
        <v>9.3306860163999996</v>
      </c>
      <c r="AG21" s="214">
        <v>9.3712894600999999</v>
      </c>
      <c r="AH21" s="214">
        <v>9.3966997888999995</v>
      </c>
      <c r="AI21" s="214">
        <v>9.5156722935999998</v>
      </c>
      <c r="AJ21" s="214">
        <v>9.5077599160999995</v>
      </c>
      <c r="AK21" s="214">
        <v>9.3562371358000007</v>
      </c>
      <c r="AL21" s="214">
        <v>9.3607272437999995</v>
      </c>
      <c r="AM21" s="214">
        <v>9.7198377095000001</v>
      </c>
      <c r="AN21" s="214">
        <v>9.7518588228999992</v>
      </c>
      <c r="AO21" s="214">
        <v>9.3805323802</v>
      </c>
      <c r="AP21" s="214">
        <v>9.3475348495000006</v>
      </c>
      <c r="AQ21" s="214">
        <v>9.2375177987000008</v>
      </c>
      <c r="AR21" s="214">
        <v>9.3105031746000009</v>
      </c>
      <c r="AS21" s="214">
        <v>9.2682850252000009</v>
      </c>
      <c r="AT21" s="214">
        <v>9.1012637198000004</v>
      </c>
      <c r="AU21" s="214">
        <v>9.16</v>
      </c>
      <c r="AV21" s="214">
        <v>9.3800000000000008</v>
      </c>
      <c r="AW21" s="214">
        <v>9.3422689999999999</v>
      </c>
      <c r="AX21" s="214">
        <v>9.4265640000000008</v>
      </c>
      <c r="AY21" s="355">
        <v>10.041040000000001</v>
      </c>
      <c r="AZ21" s="355">
        <v>10.02319</v>
      </c>
      <c r="BA21" s="355">
        <v>9.6187280000000008</v>
      </c>
      <c r="BB21" s="355">
        <v>9.5518710000000002</v>
      </c>
      <c r="BC21" s="355">
        <v>9.4207640000000001</v>
      </c>
      <c r="BD21" s="355">
        <v>9.4652069999999995</v>
      </c>
      <c r="BE21" s="355">
        <v>9.3841660000000005</v>
      </c>
      <c r="BF21" s="355">
        <v>9.1843570000000003</v>
      </c>
      <c r="BG21" s="355">
        <v>9.2269039999999993</v>
      </c>
      <c r="BH21" s="355">
        <v>9.4293510000000005</v>
      </c>
      <c r="BI21" s="355">
        <v>9.3677650000000003</v>
      </c>
      <c r="BJ21" s="355">
        <v>9.4426550000000002</v>
      </c>
      <c r="BK21" s="355">
        <v>10.28233</v>
      </c>
      <c r="BL21" s="355">
        <v>10.192159999999999</v>
      </c>
      <c r="BM21" s="355">
        <v>9.703417</v>
      </c>
      <c r="BN21" s="355">
        <v>9.592803</v>
      </c>
      <c r="BO21" s="355">
        <v>9.4285239999999995</v>
      </c>
      <c r="BP21" s="355">
        <v>9.4581020000000002</v>
      </c>
      <c r="BQ21" s="355">
        <v>9.3714670000000009</v>
      </c>
      <c r="BR21" s="355">
        <v>9.1749159999999996</v>
      </c>
      <c r="BS21" s="355">
        <v>9.2286149999999996</v>
      </c>
      <c r="BT21" s="355">
        <v>9.4514449999999997</v>
      </c>
      <c r="BU21" s="355">
        <v>9.4195930000000008</v>
      </c>
      <c r="BV21" s="355">
        <v>9.5229199999999992</v>
      </c>
    </row>
    <row r="22" spans="1:74" ht="11.1" customHeight="1" x14ac:dyDescent="0.2">
      <c r="A22" s="119" t="s">
        <v>779</v>
      </c>
      <c r="B22" s="205" t="s">
        <v>569</v>
      </c>
      <c r="C22" s="214">
        <v>10.0544121</v>
      </c>
      <c r="D22" s="214">
        <v>10.332084921</v>
      </c>
      <c r="E22" s="214">
        <v>10.175801995</v>
      </c>
      <c r="F22" s="214">
        <v>10.276728962</v>
      </c>
      <c r="G22" s="214">
        <v>10.217670986</v>
      </c>
      <c r="H22" s="214">
        <v>10.379832552</v>
      </c>
      <c r="I22" s="214">
        <v>10.299759205999999</v>
      </c>
      <c r="J22" s="214">
        <v>10.30372537</v>
      </c>
      <c r="K22" s="214">
        <v>10.335453997</v>
      </c>
      <c r="L22" s="214">
        <v>10.176815055</v>
      </c>
      <c r="M22" s="214">
        <v>10.142356369</v>
      </c>
      <c r="N22" s="214">
        <v>10.051081553</v>
      </c>
      <c r="O22" s="214">
        <v>9.9693226834999997</v>
      </c>
      <c r="P22" s="214">
        <v>10.000310733999999</v>
      </c>
      <c r="Q22" s="214">
        <v>10.010074657000001</v>
      </c>
      <c r="R22" s="214">
        <v>9.9939415844999999</v>
      </c>
      <c r="S22" s="214">
        <v>9.9280274829999993</v>
      </c>
      <c r="T22" s="214">
        <v>10.26148686</v>
      </c>
      <c r="U22" s="214">
        <v>10.232529728999999</v>
      </c>
      <c r="V22" s="214">
        <v>10.210977285</v>
      </c>
      <c r="W22" s="214">
        <v>10.299693940999999</v>
      </c>
      <c r="X22" s="214">
        <v>10.393426496</v>
      </c>
      <c r="Y22" s="214">
        <v>10.453388109</v>
      </c>
      <c r="Z22" s="214">
        <v>10.542033696000001</v>
      </c>
      <c r="AA22" s="214">
        <v>10.505013047</v>
      </c>
      <c r="AB22" s="214">
        <v>10.682125572</v>
      </c>
      <c r="AC22" s="214">
        <v>10.600890358999999</v>
      </c>
      <c r="AD22" s="214">
        <v>10.509807350999999</v>
      </c>
      <c r="AE22" s="214">
        <v>10.495705541</v>
      </c>
      <c r="AF22" s="214">
        <v>10.724538372</v>
      </c>
      <c r="AG22" s="214">
        <v>10.615406162999999</v>
      </c>
      <c r="AH22" s="214">
        <v>10.588114387999999</v>
      </c>
      <c r="AI22" s="214">
        <v>10.727172348</v>
      </c>
      <c r="AJ22" s="214">
        <v>10.493615772</v>
      </c>
      <c r="AK22" s="214">
        <v>10.69653512</v>
      </c>
      <c r="AL22" s="214">
        <v>10.567096673</v>
      </c>
      <c r="AM22" s="214">
        <v>10.272948617999999</v>
      </c>
      <c r="AN22" s="214">
        <v>10.559791339</v>
      </c>
      <c r="AO22" s="214">
        <v>10.735363102999999</v>
      </c>
      <c r="AP22" s="214">
        <v>10.579280925999999</v>
      </c>
      <c r="AQ22" s="214">
        <v>10.401638532</v>
      </c>
      <c r="AR22" s="214">
        <v>10.482699855</v>
      </c>
      <c r="AS22" s="214">
        <v>10.311089122</v>
      </c>
      <c r="AT22" s="214">
        <v>10.335718899</v>
      </c>
      <c r="AU22" s="214">
        <v>10.36</v>
      </c>
      <c r="AV22" s="214">
        <v>10.34</v>
      </c>
      <c r="AW22" s="214">
        <v>10.67722</v>
      </c>
      <c r="AX22" s="214">
        <v>10.68425</v>
      </c>
      <c r="AY22" s="355">
        <v>10.03295</v>
      </c>
      <c r="AZ22" s="355">
        <v>10.45528</v>
      </c>
      <c r="BA22" s="355">
        <v>10.741860000000001</v>
      </c>
      <c r="BB22" s="355">
        <v>10.642760000000001</v>
      </c>
      <c r="BC22" s="355">
        <v>10.564450000000001</v>
      </c>
      <c r="BD22" s="355">
        <v>10.640779999999999</v>
      </c>
      <c r="BE22" s="355">
        <v>10.410299999999999</v>
      </c>
      <c r="BF22" s="355">
        <v>10.369809999999999</v>
      </c>
      <c r="BG22" s="355">
        <v>10.45384</v>
      </c>
      <c r="BH22" s="355">
        <v>10.431520000000001</v>
      </c>
      <c r="BI22" s="355">
        <v>10.664350000000001</v>
      </c>
      <c r="BJ22" s="355">
        <v>10.720370000000001</v>
      </c>
      <c r="BK22" s="355">
        <v>9.7751040000000007</v>
      </c>
      <c r="BL22" s="355">
        <v>10.299469999999999</v>
      </c>
      <c r="BM22" s="355">
        <v>10.57676</v>
      </c>
      <c r="BN22" s="355">
        <v>10.534649999999999</v>
      </c>
      <c r="BO22" s="355">
        <v>10.4732</v>
      </c>
      <c r="BP22" s="355">
        <v>10.62201</v>
      </c>
      <c r="BQ22" s="355">
        <v>10.44542</v>
      </c>
      <c r="BR22" s="355">
        <v>10.42887</v>
      </c>
      <c r="BS22" s="355">
        <v>10.56517</v>
      </c>
      <c r="BT22" s="355">
        <v>10.61679</v>
      </c>
      <c r="BU22" s="355">
        <v>10.87246</v>
      </c>
      <c r="BV22" s="355">
        <v>10.919790000000001</v>
      </c>
    </row>
    <row r="23" spans="1:74" ht="11.1" customHeight="1" x14ac:dyDescent="0.2">
      <c r="A23" s="119" t="s">
        <v>780</v>
      </c>
      <c r="B23" s="205" t="s">
        <v>570</v>
      </c>
      <c r="C23" s="214">
        <v>8.2923188279000009</v>
      </c>
      <c r="D23" s="214">
        <v>8.3810549014000006</v>
      </c>
      <c r="E23" s="214">
        <v>8.3940601840000006</v>
      </c>
      <c r="F23" s="214">
        <v>7.9903938595000001</v>
      </c>
      <c r="G23" s="214">
        <v>8.2128055480000004</v>
      </c>
      <c r="H23" s="214">
        <v>8.2891514418999996</v>
      </c>
      <c r="I23" s="214">
        <v>8.1772034325000007</v>
      </c>
      <c r="J23" s="214">
        <v>8.2481270809999998</v>
      </c>
      <c r="K23" s="214">
        <v>8.2186301891000006</v>
      </c>
      <c r="L23" s="214">
        <v>8.0403781013</v>
      </c>
      <c r="M23" s="214">
        <v>7.9703493817000002</v>
      </c>
      <c r="N23" s="214">
        <v>7.8829164396999998</v>
      </c>
      <c r="O23" s="214">
        <v>8.1755482692000001</v>
      </c>
      <c r="P23" s="214">
        <v>8.2672297176999994</v>
      </c>
      <c r="Q23" s="214">
        <v>8.2812295918000007</v>
      </c>
      <c r="R23" s="214">
        <v>8.1543240160000003</v>
      </c>
      <c r="S23" s="214">
        <v>8.1957976135999999</v>
      </c>
      <c r="T23" s="214">
        <v>8.2710036457000005</v>
      </c>
      <c r="U23" s="214">
        <v>8.1658976023999994</v>
      </c>
      <c r="V23" s="214">
        <v>8.2227453885999999</v>
      </c>
      <c r="W23" s="214">
        <v>8.3298132034000005</v>
      </c>
      <c r="X23" s="214">
        <v>8.3416221890000006</v>
      </c>
      <c r="Y23" s="214">
        <v>8.1617750828000002</v>
      </c>
      <c r="Z23" s="214">
        <v>8.2222224835999995</v>
      </c>
      <c r="AA23" s="214">
        <v>8.1837244055999996</v>
      </c>
      <c r="AB23" s="214">
        <v>8.5284943652000003</v>
      </c>
      <c r="AC23" s="214">
        <v>8.3276331340999992</v>
      </c>
      <c r="AD23" s="214">
        <v>8.3797701587999995</v>
      </c>
      <c r="AE23" s="214">
        <v>8.3562124220000005</v>
      </c>
      <c r="AF23" s="214">
        <v>8.5208989834000004</v>
      </c>
      <c r="AG23" s="214">
        <v>8.4070348823999996</v>
      </c>
      <c r="AH23" s="214">
        <v>8.3207039345999991</v>
      </c>
      <c r="AI23" s="214">
        <v>8.3395751196999992</v>
      </c>
      <c r="AJ23" s="214">
        <v>8.2596051326000008</v>
      </c>
      <c r="AK23" s="214">
        <v>8.3416489781000003</v>
      </c>
      <c r="AL23" s="214">
        <v>8.1245910273999993</v>
      </c>
      <c r="AM23" s="214">
        <v>8.2248440078999998</v>
      </c>
      <c r="AN23" s="214">
        <v>8.4987756849</v>
      </c>
      <c r="AO23" s="214">
        <v>8.3984667996999995</v>
      </c>
      <c r="AP23" s="214">
        <v>8.1925466029000003</v>
      </c>
      <c r="AQ23" s="214">
        <v>8.0950266180000003</v>
      </c>
      <c r="AR23" s="214">
        <v>8.2183110749000008</v>
      </c>
      <c r="AS23" s="214">
        <v>8.1121555183999998</v>
      </c>
      <c r="AT23" s="214">
        <v>8.2466170802000001</v>
      </c>
      <c r="AU23" s="214">
        <v>7.97</v>
      </c>
      <c r="AV23" s="214">
        <v>7.92</v>
      </c>
      <c r="AW23" s="214">
        <v>8.0421870000000002</v>
      </c>
      <c r="AX23" s="214">
        <v>7.947648</v>
      </c>
      <c r="AY23" s="355">
        <v>7.8080080000000001</v>
      </c>
      <c r="AZ23" s="355">
        <v>8.0465710000000001</v>
      </c>
      <c r="BA23" s="355">
        <v>7.9112470000000004</v>
      </c>
      <c r="BB23" s="355">
        <v>7.744866</v>
      </c>
      <c r="BC23" s="355">
        <v>7.7253920000000003</v>
      </c>
      <c r="BD23" s="355">
        <v>7.8471950000000001</v>
      </c>
      <c r="BE23" s="355">
        <v>7.6963530000000002</v>
      </c>
      <c r="BF23" s="355">
        <v>7.7918940000000001</v>
      </c>
      <c r="BG23" s="355">
        <v>7.5825339999999999</v>
      </c>
      <c r="BH23" s="355">
        <v>7.5654750000000002</v>
      </c>
      <c r="BI23" s="355">
        <v>7.7581189999999998</v>
      </c>
      <c r="BJ23" s="355">
        <v>7.6950219999999998</v>
      </c>
      <c r="BK23" s="355">
        <v>7.4429020000000001</v>
      </c>
      <c r="BL23" s="355">
        <v>7.5506469999999997</v>
      </c>
      <c r="BM23" s="355">
        <v>7.3508209999999998</v>
      </c>
      <c r="BN23" s="355">
        <v>7.2250249999999996</v>
      </c>
      <c r="BO23" s="355">
        <v>7.216316</v>
      </c>
      <c r="BP23" s="355">
        <v>7.3837190000000001</v>
      </c>
      <c r="BQ23" s="355">
        <v>7.3139760000000003</v>
      </c>
      <c r="BR23" s="355">
        <v>7.4799540000000002</v>
      </c>
      <c r="BS23" s="355">
        <v>7.3736689999999996</v>
      </c>
      <c r="BT23" s="355">
        <v>7.4618419999999999</v>
      </c>
      <c r="BU23" s="355">
        <v>7.7403630000000003</v>
      </c>
      <c r="BV23" s="355">
        <v>7.6658229999999996</v>
      </c>
    </row>
    <row r="24" spans="1:74" ht="11.1" customHeight="1" x14ac:dyDescent="0.2">
      <c r="A24" s="119" t="s">
        <v>781</v>
      </c>
      <c r="B24" s="205" t="s">
        <v>571</v>
      </c>
      <c r="C24" s="214">
        <v>9.2002639352000006</v>
      </c>
      <c r="D24" s="214">
        <v>9.3995448694999997</v>
      </c>
      <c r="E24" s="214">
        <v>9.4223776558000001</v>
      </c>
      <c r="F24" s="214">
        <v>9.5777087746999996</v>
      </c>
      <c r="G24" s="214">
        <v>9.9187597306999997</v>
      </c>
      <c r="H24" s="214">
        <v>10.181960432</v>
      </c>
      <c r="I24" s="214">
        <v>10.227659426000001</v>
      </c>
      <c r="J24" s="214">
        <v>10.125158336</v>
      </c>
      <c r="K24" s="214">
        <v>10.085117315</v>
      </c>
      <c r="L24" s="214">
        <v>9.7533903712000001</v>
      </c>
      <c r="M24" s="214">
        <v>9.2585557201000004</v>
      </c>
      <c r="N24" s="214">
        <v>8.9902162531999998</v>
      </c>
      <c r="O24" s="214">
        <v>8.7985608436000007</v>
      </c>
      <c r="P24" s="214">
        <v>9.0390374805999993</v>
      </c>
      <c r="Q24" s="214">
        <v>9.0286367993999992</v>
      </c>
      <c r="R24" s="214">
        <v>9.2138058906999998</v>
      </c>
      <c r="S24" s="214">
        <v>9.6978887407999999</v>
      </c>
      <c r="T24" s="214">
        <v>10.058980314999999</v>
      </c>
      <c r="U24" s="214">
        <v>9.9069955044999993</v>
      </c>
      <c r="V24" s="214">
        <v>9.9297190688000008</v>
      </c>
      <c r="W24" s="214">
        <v>10.01473665</v>
      </c>
      <c r="X24" s="214">
        <v>9.6159147603000008</v>
      </c>
      <c r="Y24" s="214">
        <v>9.2062749112999995</v>
      </c>
      <c r="Z24" s="214">
        <v>8.9676399135999993</v>
      </c>
      <c r="AA24" s="214">
        <v>8.9184787960000005</v>
      </c>
      <c r="AB24" s="214">
        <v>9.1451565277999993</v>
      </c>
      <c r="AC24" s="214">
        <v>9.1966350315999996</v>
      </c>
      <c r="AD24" s="214">
        <v>9.3613606390000008</v>
      </c>
      <c r="AE24" s="214">
        <v>9.9024306801000002</v>
      </c>
      <c r="AF24" s="214">
        <v>10.182659365999999</v>
      </c>
      <c r="AG24" s="214">
        <v>10.140595766000001</v>
      </c>
      <c r="AH24" s="214">
        <v>9.9176128402000003</v>
      </c>
      <c r="AI24" s="214">
        <v>9.8336111615000004</v>
      </c>
      <c r="AJ24" s="214">
        <v>9.8782972341999997</v>
      </c>
      <c r="AK24" s="214">
        <v>9.2738173024999995</v>
      </c>
      <c r="AL24" s="214">
        <v>9.1102557064000003</v>
      </c>
      <c r="AM24" s="214">
        <v>9.0977420218000002</v>
      </c>
      <c r="AN24" s="214">
        <v>9.3552884517999999</v>
      </c>
      <c r="AO24" s="214">
        <v>9.3333989353</v>
      </c>
      <c r="AP24" s="214">
        <v>9.5230998649000007</v>
      </c>
      <c r="AQ24" s="214">
        <v>9.9185188202999992</v>
      </c>
      <c r="AR24" s="214">
        <v>10.12403743</v>
      </c>
      <c r="AS24" s="214">
        <v>10.04382818</v>
      </c>
      <c r="AT24" s="214">
        <v>10.042075751</v>
      </c>
      <c r="AU24" s="214">
        <v>9.8800000000000008</v>
      </c>
      <c r="AV24" s="214">
        <v>9.7799999999999994</v>
      </c>
      <c r="AW24" s="214">
        <v>9.2907860000000007</v>
      </c>
      <c r="AX24" s="214">
        <v>9.2170629999999996</v>
      </c>
      <c r="AY24" s="355">
        <v>9.0418669999999999</v>
      </c>
      <c r="AZ24" s="355">
        <v>9.3078979999999998</v>
      </c>
      <c r="BA24" s="355">
        <v>9.3176970000000008</v>
      </c>
      <c r="BB24" s="355">
        <v>9.5428130000000007</v>
      </c>
      <c r="BC24" s="355">
        <v>9.9334360000000004</v>
      </c>
      <c r="BD24" s="355">
        <v>10.161799999999999</v>
      </c>
      <c r="BE24" s="355">
        <v>10.07826</v>
      </c>
      <c r="BF24" s="355">
        <v>10.05857</v>
      </c>
      <c r="BG24" s="355">
        <v>9.9254580000000008</v>
      </c>
      <c r="BH24" s="355">
        <v>9.7965890000000009</v>
      </c>
      <c r="BI24" s="355">
        <v>9.3201549999999997</v>
      </c>
      <c r="BJ24" s="355">
        <v>9.247738</v>
      </c>
      <c r="BK24" s="355">
        <v>9.0649350000000002</v>
      </c>
      <c r="BL24" s="355">
        <v>9.2866700000000009</v>
      </c>
      <c r="BM24" s="355">
        <v>9.3112940000000002</v>
      </c>
      <c r="BN24" s="355">
        <v>9.5369910000000004</v>
      </c>
      <c r="BO24" s="355">
        <v>9.9269339999999993</v>
      </c>
      <c r="BP24" s="355">
        <v>10.16206</v>
      </c>
      <c r="BQ24" s="355">
        <v>10.090909999999999</v>
      </c>
      <c r="BR24" s="355">
        <v>10.08475</v>
      </c>
      <c r="BS24" s="355">
        <v>9.9683949999999992</v>
      </c>
      <c r="BT24" s="355">
        <v>9.8581269999999996</v>
      </c>
      <c r="BU24" s="355">
        <v>9.3938970000000008</v>
      </c>
      <c r="BV24" s="355">
        <v>9.3249230000000001</v>
      </c>
    </row>
    <row r="25" spans="1:74" ht="11.1" customHeight="1" x14ac:dyDescent="0.2">
      <c r="A25" s="119" t="s">
        <v>782</v>
      </c>
      <c r="B25" s="207" t="s">
        <v>572</v>
      </c>
      <c r="C25" s="214">
        <v>12.156529669999999</v>
      </c>
      <c r="D25" s="214">
        <v>12.278810132</v>
      </c>
      <c r="E25" s="214">
        <v>12.342855237</v>
      </c>
      <c r="F25" s="214">
        <v>12.325581250000001</v>
      </c>
      <c r="G25" s="214">
        <v>13.007403651000001</v>
      </c>
      <c r="H25" s="214">
        <v>14.460553351</v>
      </c>
      <c r="I25" s="214">
        <v>15.658873226000001</v>
      </c>
      <c r="J25" s="214">
        <v>15.382399469999999</v>
      </c>
      <c r="K25" s="214">
        <v>15.714052283999999</v>
      </c>
      <c r="L25" s="214">
        <v>14.940578136999999</v>
      </c>
      <c r="M25" s="214">
        <v>13.025062409</v>
      </c>
      <c r="N25" s="214">
        <v>12.233922644</v>
      </c>
      <c r="O25" s="214">
        <v>12.063060734</v>
      </c>
      <c r="P25" s="214">
        <v>12.229446346</v>
      </c>
      <c r="Q25" s="214">
        <v>12.35304792</v>
      </c>
      <c r="R25" s="214">
        <v>12.256009513</v>
      </c>
      <c r="S25" s="214">
        <v>12.869049537</v>
      </c>
      <c r="T25" s="214">
        <v>13.971058669</v>
      </c>
      <c r="U25" s="214">
        <v>14.570504486999999</v>
      </c>
      <c r="V25" s="214">
        <v>14.749562432999999</v>
      </c>
      <c r="W25" s="214">
        <v>14.683351270999999</v>
      </c>
      <c r="X25" s="214">
        <v>13.873913225000001</v>
      </c>
      <c r="Y25" s="214">
        <v>12.743183347</v>
      </c>
      <c r="Z25" s="214">
        <v>12.23942055</v>
      </c>
      <c r="AA25" s="214">
        <v>12.180746256999999</v>
      </c>
      <c r="AB25" s="214">
        <v>12.592083952999999</v>
      </c>
      <c r="AC25" s="214">
        <v>12.778686368000001</v>
      </c>
      <c r="AD25" s="214">
        <v>12.268920512999999</v>
      </c>
      <c r="AE25" s="214">
        <v>13.168300628000001</v>
      </c>
      <c r="AF25" s="214">
        <v>14.824178415</v>
      </c>
      <c r="AG25" s="214">
        <v>15.010835578</v>
      </c>
      <c r="AH25" s="214">
        <v>15.219031321999999</v>
      </c>
      <c r="AI25" s="214">
        <v>15.587652650000001</v>
      </c>
      <c r="AJ25" s="214">
        <v>14.773051881000001</v>
      </c>
      <c r="AK25" s="214">
        <v>13.256161876</v>
      </c>
      <c r="AL25" s="214">
        <v>12.554975109000001</v>
      </c>
      <c r="AM25" s="214">
        <v>12.780784413999999</v>
      </c>
      <c r="AN25" s="214">
        <v>12.854788015</v>
      </c>
      <c r="AO25" s="214">
        <v>13.066314726</v>
      </c>
      <c r="AP25" s="214">
        <v>13.077158498999999</v>
      </c>
      <c r="AQ25" s="214">
        <v>13.679491027999999</v>
      </c>
      <c r="AR25" s="214">
        <v>15.232092809999999</v>
      </c>
      <c r="AS25" s="214">
        <v>15.996339591</v>
      </c>
      <c r="AT25" s="214">
        <v>16.591215789</v>
      </c>
      <c r="AU25" s="214">
        <v>14.78</v>
      </c>
      <c r="AV25" s="214">
        <v>15.03</v>
      </c>
      <c r="AW25" s="214">
        <v>13.79519</v>
      </c>
      <c r="AX25" s="214">
        <v>13.02251</v>
      </c>
      <c r="AY25" s="355">
        <v>13.456569999999999</v>
      </c>
      <c r="AZ25" s="355">
        <v>13.638030000000001</v>
      </c>
      <c r="BA25" s="355">
        <v>13.684530000000001</v>
      </c>
      <c r="BB25" s="355">
        <v>13.642580000000001</v>
      </c>
      <c r="BC25" s="355">
        <v>14.26057</v>
      </c>
      <c r="BD25" s="355">
        <v>15.80166</v>
      </c>
      <c r="BE25" s="355">
        <v>16.7089</v>
      </c>
      <c r="BF25" s="355">
        <v>17.29693</v>
      </c>
      <c r="BG25" s="355">
        <v>15.15333</v>
      </c>
      <c r="BH25" s="355">
        <v>15.21278</v>
      </c>
      <c r="BI25" s="355">
        <v>13.89527</v>
      </c>
      <c r="BJ25" s="355">
        <v>13.12304</v>
      </c>
      <c r="BK25" s="355">
        <v>14.077260000000001</v>
      </c>
      <c r="BL25" s="355">
        <v>14.14808</v>
      </c>
      <c r="BM25" s="355">
        <v>14.0603</v>
      </c>
      <c r="BN25" s="355">
        <v>14.00019</v>
      </c>
      <c r="BO25" s="355">
        <v>14.59502</v>
      </c>
      <c r="BP25" s="355">
        <v>16.119730000000001</v>
      </c>
      <c r="BQ25" s="355">
        <v>17.026160000000001</v>
      </c>
      <c r="BR25" s="355">
        <v>17.555129999999998</v>
      </c>
      <c r="BS25" s="355">
        <v>15.30786</v>
      </c>
      <c r="BT25" s="355">
        <v>15.263540000000001</v>
      </c>
      <c r="BU25" s="355">
        <v>13.901999999999999</v>
      </c>
      <c r="BV25" s="355">
        <v>13.13429</v>
      </c>
    </row>
    <row r="26" spans="1:74" ht="11.1" customHeight="1" x14ac:dyDescent="0.2">
      <c r="A26" s="119" t="s">
        <v>783</v>
      </c>
      <c r="B26" s="207" t="s">
        <v>546</v>
      </c>
      <c r="C26" s="214">
        <v>10.31</v>
      </c>
      <c r="D26" s="214">
        <v>10.62</v>
      </c>
      <c r="E26" s="214">
        <v>10.63</v>
      </c>
      <c r="F26" s="214">
        <v>10.37</v>
      </c>
      <c r="G26" s="214">
        <v>10.47</v>
      </c>
      <c r="H26" s="214">
        <v>10.89</v>
      </c>
      <c r="I26" s="214">
        <v>11.07</v>
      </c>
      <c r="J26" s="214">
        <v>10.94</v>
      </c>
      <c r="K26" s="214">
        <v>10.98</v>
      </c>
      <c r="L26" s="214">
        <v>10.73</v>
      </c>
      <c r="M26" s="214">
        <v>10.3</v>
      </c>
      <c r="N26" s="214">
        <v>10.130000000000001</v>
      </c>
      <c r="O26" s="214">
        <v>10.08</v>
      </c>
      <c r="P26" s="214">
        <v>10.25</v>
      </c>
      <c r="Q26" s="214">
        <v>10.23</v>
      </c>
      <c r="R26" s="214">
        <v>10.19</v>
      </c>
      <c r="S26" s="214">
        <v>10.31</v>
      </c>
      <c r="T26" s="214">
        <v>10.66</v>
      </c>
      <c r="U26" s="214">
        <v>10.68</v>
      </c>
      <c r="V26" s="214">
        <v>10.76</v>
      </c>
      <c r="W26" s="214">
        <v>10.77</v>
      </c>
      <c r="X26" s="214">
        <v>10.55</v>
      </c>
      <c r="Y26" s="214">
        <v>10.32</v>
      </c>
      <c r="Z26" s="214">
        <v>10.17</v>
      </c>
      <c r="AA26" s="214">
        <v>10.210000000000001</v>
      </c>
      <c r="AB26" s="214">
        <v>10.48</v>
      </c>
      <c r="AC26" s="214">
        <v>10.46</v>
      </c>
      <c r="AD26" s="214">
        <v>10.4</v>
      </c>
      <c r="AE26" s="214">
        <v>10.59</v>
      </c>
      <c r="AF26" s="214">
        <v>11</v>
      </c>
      <c r="AG26" s="214">
        <v>10.97</v>
      </c>
      <c r="AH26" s="214">
        <v>11</v>
      </c>
      <c r="AI26" s="214">
        <v>11.03</v>
      </c>
      <c r="AJ26" s="214">
        <v>10.77</v>
      </c>
      <c r="AK26" s="214">
        <v>10.49</v>
      </c>
      <c r="AL26" s="214">
        <v>10.28</v>
      </c>
      <c r="AM26" s="214">
        <v>10.49</v>
      </c>
      <c r="AN26" s="214">
        <v>10.64</v>
      </c>
      <c r="AO26" s="214">
        <v>10.49</v>
      </c>
      <c r="AP26" s="214">
        <v>10.44</v>
      </c>
      <c r="AQ26" s="214">
        <v>10.49</v>
      </c>
      <c r="AR26" s="214">
        <v>10.82</v>
      </c>
      <c r="AS26" s="214">
        <v>10.97</v>
      </c>
      <c r="AT26" s="214">
        <v>11.01</v>
      </c>
      <c r="AU26" s="214">
        <v>10.68</v>
      </c>
      <c r="AV26" s="214">
        <v>10.74</v>
      </c>
      <c r="AW26" s="214">
        <v>10.55012</v>
      </c>
      <c r="AX26" s="214">
        <v>10.432320000000001</v>
      </c>
      <c r="AY26" s="355">
        <v>10.61468</v>
      </c>
      <c r="AZ26" s="355">
        <v>10.759209999999999</v>
      </c>
      <c r="BA26" s="355">
        <v>10.58874</v>
      </c>
      <c r="BB26" s="355">
        <v>10.52338</v>
      </c>
      <c r="BC26" s="355">
        <v>10.59516</v>
      </c>
      <c r="BD26" s="355">
        <v>10.92047</v>
      </c>
      <c r="BE26" s="355">
        <v>11.011760000000001</v>
      </c>
      <c r="BF26" s="355">
        <v>11.00272</v>
      </c>
      <c r="BG26" s="355">
        <v>10.6737</v>
      </c>
      <c r="BH26" s="355">
        <v>10.72622</v>
      </c>
      <c r="BI26" s="355">
        <v>10.55397</v>
      </c>
      <c r="BJ26" s="355">
        <v>10.411580000000001</v>
      </c>
      <c r="BK26" s="355">
        <v>10.66123</v>
      </c>
      <c r="BL26" s="355">
        <v>10.75235</v>
      </c>
      <c r="BM26" s="355">
        <v>10.526529999999999</v>
      </c>
      <c r="BN26" s="355">
        <v>10.454319999999999</v>
      </c>
      <c r="BO26" s="355">
        <v>10.51642</v>
      </c>
      <c r="BP26" s="355">
        <v>10.85393</v>
      </c>
      <c r="BQ26" s="355">
        <v>10.97204</v>
      </c>
      <c r="BR26" s="355">
        <v>10.98278</v>
      </c>
      <c r="BS26" s="355">
        <v>10.67656</v>
      </c>
      <c r="BT26" s="355">
        <v>10.767659999999999</v>
      </c>
      <c r="BU26" s="355">
        <v>10.627689999999999</v>
      </c>
      <c r="BV26" s="355">
        <v>10.487410000000001</v>
      </c>
    </row>
    <row r="27" spans="1:74" ht="11.1" customHeight="1" x14ac:dyDescent="0.2">
      <c r="A27" s="119"/>
      <c r="B27" s="122" t="s">
        <v>32</v>
      </c>
      <c r="C27" s="490"/>
      <c r="D27" s="490"/>
      <c r="E27" s="490"/>
      <c r="F27" s="490"/>
      <c r="G27" s="490"/>
      <c r="H27" s="490"/>
      <c r="I27" s="490"/>
      <c r="J27" s="490"/>
      <c r="K27" s="490"/>
      <c r="L27" s="490"/>
      <c r="M27" s="490"/>
      <c r="N27" s="490"/>
      <c r="O27" s="490"/>
      <c r="P27" s="490"/>
      <c r="Q27" s="490"/>
      <c r="R27" s="490"/>
      <c r="S27" s="490"/>
      <c r="T27" s="490"/>
      <c r="U27" s="490"/>
      <c r="V27" s="490"/>
      <c r="W27" s="490"/>
      <c r="X27" s="490"/>
      <c r="Y27" s="490"/>
      <c r="Z27" s="490"/>
      <c r="AA27" s="490"/>
      <c r="AB27" s="490"/>
      <c r="AC27" s="490"/>
      <c r="AD27" s="490"/>
      <c r="AE27" s="490"/>
      <c r="AF27" s="490"/>
      <c r="AG27" s="490"/>
      <c r="AH27" s="490"/>
      <c r="AI27" s="490"/>
      <c r="AJ27" s="490"/>
      <c r="AK27" s="490"/>
      <c r="AL27" s="490"/>
      <c r="AM27" s="490"/>
      <c r="AN27" s="490"/>
      <c r="AO27" s="490"/>
      <c r="AP27" s="490"/>
      <c r="AQ27" s="490"/>
      <c r="AR27" s="490"/>
      <c r="AS27" s="490"/>
      <c r="AT27" s="490"/>
      <c r="AU27" s="490"/>
      <c r="AV27" s="490"/>
      <c r="AW27" s="490"/>
      <c r="AX27" s="490"/>
      <c r="AY27" s="491"/>
      <c r="AZ27" s="491"/>
      <c r="BA27" s="491"/>
      <c r="BB27" s="491"/>
      <c r="BC27" s="491"/>
      <c r="BD27" s="491"/>
      <c r="BE27" s="491"/>
      <c r="BF27" s="491"/>
      <c r="BG27" s="491"/>
      <c r="BH27" s="491"/>
      <c r="BI27" s="491"/>
      <c r="BJ27" s="491"/>
      <c r="BK27" s="491"/>
      <c r="BL27" s="491"/>
      <c r="BM27" s="491"/>
      <c r="BN27" s="491"/>
      <c r="BO27" s="491"/>
      <c r="BP27" s="491"/>
      <c r="BQ27" s="491"/>
      <c r="BR27" s="491"/>
      <c r="BS27" s="491"/>
      <c r="BT27" s="491"/>
      <c r="BU27" s="491"/>
      <c r="BV27" s="491"/>
    </row>
    <row r="28" spans="1:74" ht="11.1" customHeight="1" x14ac:dyDescent="0.2">
      <c r="A28" s="119" t="s">
        <v>784</v>
      </c>
      <c r="B28" s="205" t="s">
        <v>565</v>
      </c>
      <c r="C28" s="214">
        <v>12.529511900999999</v>
      </c>
      <c r="D28" s="214">
        <v>13.968123983</v>
      </c>
      <c r="E28" s="214">
        <v>13.551723524</v>
      </c>
      <c r="F28" s="214">
        <v>12.088108965</v>
      </c>
      <c r="G28" s="214">
        <v>11.89555412</v>
      </c>
      <c r="H28" s="214">
        <v>12.025914339</v>
      </c>
      <c r="I28" s="214">
        <v>11.861919582000001</v>
      </c>
      <c r="J28" s="214">
        <v>12.274356539999999</v>
      </c>
      <c r="K28" s="214">
        <v>12.208239787</v>
      </c>
      <c r="L28" s="214">
        <v>11.839364998000001</v>
      </c>
      <c r="M28" s="214">
        <v>12.15138529</v>
      </c>
      <c r="N28" s="214">
        <v>11.978410027000001</v>
      </c>
      <c r="O28" s="214">
        <v>12.221913176999999</v>
      </c>
      <c r="P28" s="214">
        <v>12.351034458000001</v>
      </c>
      <c r="Q28" s="214">
        <v>12.268488891000001</v>
      </c>
      <c r="R28" s="214">
        <v>11.992099654</v>
      </c>
      <c r="S28" s="214">
        <v>11.882656556000001</v>
      </c>
      <c r="T28" s="214">
        <v>11.969740572999999</v>
      </c>
      <c r="U28" s="214">
        <v>12.409880997</v>
      </c>
      <c r="V28" s="214">
        <v>12.449153411999999</v>
      </c>
      <c r="W28" s="214">
        <v>12.33454957</v>
      </c>
      <c r="X28" s="214">
        <v>12.074569305000001</v>
      </c>
      <c r="Y28" s="214">
        <v>12.065797656000001</v>
      </c>
      <c r="Z28" s="214">
        <v>12.309073605</v>
      </c>
      <c r="AA28" s="214">
        <v>12.582858787999999</v>
      </c>
      <c r="AB28" s="214">
        <v>12.429948617999999</v>
      </c>
      <c r="AC28" s="214">
        <v>12.428291076000001</v>
      </c>
      <c r="AD28" s="214">
        <v>12.274060553</v>
      </c>
      <c r="AE28" s="214">
        <v>12.138303944</v>
      </c>
      <c r="AF28" s="214">
        <v>12.508081369999999</v>
      </c>
      <c r="AG28" s="214">
        <v>12.828689370999999</v>
      </c>
      <c r="AH28" s="214">
        <v>12.755233370999999</v>
      </c>
      <c r="AI28" s="214">
        <v>12.660213646000001</v>
      </c>
      <c r="AJ28" s="214">
        <v>12.316445468</v>
      </c>
      <c r="AK28" s="214">
        <v>12.560435927</v>
      </c>
      <c r="AL28" s="214">
        <v>12.885526641</v>
      </c>
      <c r="AM28" s="214">
        <v>13.755206299999999</v>
      </c>
      <c r="AN28" s="214">
        <v>13.706535499999999</v>
      </c>
      <c r="AO28" s="214">
        <v>12.990440469999999</v>
      </c>
      <c r="AP28" s="214">
        <v>12.762563869999999</v>
      </c>
      <c r="AQ28" s="214">
        <v>12.616940076000001</v>
      </c>
      <c r="AR28" s="214">
        <v>12.453806969</v>
      </c>
      <c r="AS28" s="214">
        <v>12.867469562</v>
      </c>
      <c r="AT28" s="214">
        <v>12.727541456000001</v>
      </c>
      <c r="AU28" s="214">
        <v>12.89</v>
      </c>
      <c r="AV28" s="214">
        <v>12.7</v>
      </c>
      <c r="AW28" s="214">
        <v>12.99039</v>
      </c>
      <c r="AX28" s="214">
        <v>13.3035</v>
      </c>
      <c r="AY28" s="355">
        <v>14.372030000000001</v>
      </c>
      <c r="AZ28" s="355">
        <v>14.27793</v>
      </c>
      <c r="BA28" s="355">
        <v>13.46238</v>
      </c>
      <c r="BB28" s="355">
        <v>13.15991</v>
      </c>
      <c r="BC28" s="355">
        <v>12.966229999999999</v>
      </c>
      <c r="BD28" s="355">
        <v>12.745609999999999</v>
      </c>
      <c r="BE28" s="355">
        <v>13.12472</v>
      </c>
      <c r="BF28" s="355">
        <v>12.946120000000001</v>
      </c>
      <c r="BG28" s="355">
        <v>13.082990000000001</v>
      </c>
      <c r="BH28" s="355">
        <v>12.86403</v>
      </c>
      <c r="BI28" s="355">
        <v>13.090109999999999</v>
      </c>
      <c r="BJ28" s="355">
        <v>13.40038</v>
      </c>
      <c r="BK28" s="355">
        <v>15.016719999999999</v>
      </c>
      <c r="BL28" s="355">
        <v>14.83554</v>
      </c>
      <c r="BM28" s="355">
        <v>13.907999999999999</v>
      </c>
      <c r="BN28" s="355">
        <v>13.54209</v>
      </c>
      <c r="BO28" s="355">
        <v>13.29833</v>
      </c>
      <c r="BP28" s="355">
        <v>13.030559999999999</v>
      </c>
      <c r="BQ28" s="355">
        <v>13.379300000000001</v>
      </c>
      <c r="BR28" s="355">
        <v>13.158469999999999</v>
      </c>
      <c r="BS28" s="355">
        <v>13.265890000000001</v>
      </c>
      <c r="BT28" s="355">
        <v>13.014659999999999</v>
      </c>
      <c r="BU28" s="355">
        <v>13.22519</v>
      </c>
      <c r="BV28" s="355">
        <v>13.514570000000001</v>
      </c>
    </row>
    <row r="29" spans="1:74" ht="11.1" customHeight="1" x14ac:dyDescent="0.2">
      <c r="A29" s="119" t="s">
        <v>785</v>
      </c>
      <c r="B29" s="187" t="s">
        <v>598</v>
      </c>
      <c r="C29" s="214">
        <v>7.1811056358999998</v>
      </c>
      <c r="D29" s="214">
        <v>7.8802580177000001</v>
      </c>
      <c r="E29" s="214">
        <v>8.1097580424999993</v>
      </c>
      <c r="F29" s="214">
        <v>7.2438021299999997</v>
      </c>
      <c r="G29" s="214">
        <v>7.1518417539000003</v>
      </c>
      <c r="H29" s="214">
        <v>7.1966800351</v>
      </c>
      <c r="I29" s="214">
        <v>7.3343901331000003</v>
      </c>
      <c r="J29" s="214">
        <v>7.3558863076999996</v>
      </c>
      <c r="K29" s="214">
        <v>7.3479797938000004</v>
      </c>
      <c r="L29" s="214">
        <v>7.1981871805999997</v>
      </c>
      <c r="M29" s="214">
        <v>6.9862255291000004</v>
      </c>
      <c r="N29" s="214">
        <v>6.8455414113000002</v>
      </c>
      <c r="O29" s="214">
        <v>6.9299799727</v>
      </c>
      <c r="P29" s="214">
        <v>7.1016222220999996</v>
      </c>
      <c r="Q29" s="214">
        <v>7.0573750647000004</v>
      </c>
      <c r="R29" s="214">
        <v>6.9335188709000004</v>
      </c>
      <c r="S29" s="214">
        <v>6.9132971323000003</v>
      </c>
      <c r="T29" s="214">
        <v>7.1956887252000001</v>
      </c>
      <c r="U29" s="214">
        <v>6.9793618853000003</v>
      </c>
      <c r="V29" s="214">
        <v>7.2841146095999996</v>
      </c>
      <c r="W29" s="214">
        <v>7.1408326621000002</v>
      </c>
      <c r="X29" s="214">
        <v>6.8895679289</v>
      </c>
      <c r="Y29" s="214">
        <v>7.0329963282000003</v>
      </c>
      <c r="Z29" s="214">
        <v>6.8793157254999997</v>
      </c>
      <c r="AA29" s="214">
        <v>7.0673160975</v>
      </c>
      <c r="AB29" s="214">
        <v>6.7646632134000004</v>
      </c>
      <c r="AC29" s="214">
        <v>7.0068870563000001</v>
      </c>
      <c r="AD29" s="214">
        <v>6.9294253252000004</v>
      </c>
      <c r="AE29" s="214">
        <v>6.9815101049999999</v>
      </c>
      <c r="AF29" s="214">
        <v>6.9452886984999997</v>
      </c>
      <c r="AG29" s="214">
        <v>6.8826226487</v>
      </c>
      <c r="AH29" s="214">
        <v>6.9230049550999997</v>
      </c>
      <c r="AI29" s="214">
        <v>6.8991358996000001</v>
      </c>
      <c r="AJ29" s="214">
        <v>6.9182513247999999</v>
      </c>
      <c r="AK29" s="214">
        <v>6.6799544610000003</v>
      </c>
      <c r="AL29" s="214">
        <v>6.7946066517999997</v>
      </c>
      <c r="AM29" s="214">
        <v>7.6240743855000002</v>
      </c>
      <c r="AN29" s="214">
        <v>7.3947876204999998</v>
      </c>
      <c r="AO29" s="214">
        <v>6.5692216991999999</v>
      </c>
      <c r="AP29" s="214">
        <v>6.6294460070000003</v>
      </c>
      <c r="AQ29" s="214">
        <v>6.8910920035999998</v>
      </c>
      <c r="AR29" s="214">
        <v>6.8748058292999996</v>
      </c>
      <c r="AS29" s="214">
        <v>6.8990116664999999</v>
      </c>
      <c r="AT29" s="214">
        <v>6.8505562393000003</v>
      </c>
      <c r="AU29" s="214">
        <v>6.8</v>
      </c>
      <c r="AV29" s="214">
        <v>6.84</v>
      </c>
      <c r="AW29" s="214">
        <v>6.814095</v>
      </c>
      <c r="AX29" s="214">
        <v>6.9165910000000004</v>
      </c>
      <c r="AY29" s="355">
        <v>7.1874589999999996</v>
      </c>
      <c r="AZ29" s="355">
        <v>7.2126640000000002</v>
      </c>
      <c r="BA29" s="355">
        <v>6.4170639999999999</v>
      </c>
      <c r="BB29" s="355">
        <v>6.4919520000000004</v>
      </c>
      <c r="BC29" s="355">
        <v>6.7496109999999998</v>
      </c>
      <c r="BD29" s="355">
        <v>6.7275260000000001</v>
      </c>
      <c r="BE29" s="355">
        <v>6.7472430000000001</v>
      </c>
      <c r="BF29" s="355">
        <v>6.7229910000000004</v>
      </c>
      <c r="BG29" s="355">
        <v>6.6938940000000002</v>
      </c>
      <c r="BH29" s="355">
        <v>6.7349810000000003</v>
      </c>
      <c r="BI29" s="355">
        <v>6.5731710000000003</v>
      </c>
      <c r="BJ29" s="355">
        <v>6.7550619999999997</v>
      </c>
      <c r="BK29" s="355">
        <v>7.0447550000000003</v>
      </c>
      <c r="BL29" s="355">
        <v>7.1223010000000002</v>
      </c>
      <c r="BM29" s="355">
        <v>6.300573</v>
      </c>
      <c r="BN29" s="355">
        <v>6.4082980000000003</v>
      </c>
      <c r="BO29" s="355">
        <v>6.6658150000000003</v>
      </c>
      <c r="BP29" s="355">
        <v>6.6657849999999996</v>
      </c>
      <c r="BQ29" s="355">
        <v>6.7002889999999997</v>
      </c>
      <c r="BR29" s="355">
        <v>6.6774839999999998</v>
      </c>
      <c r="BS29" s="355">
        <v>6.6492519999999997</v>
      </c>
      <c r="BT29" s="355">
        <v>6.685683</v>
      </c>
      <c r="BU29" s="355">
        <v>6.5445310000000001</v>
      </c>
      <c r="BV29" s="355">
        <v>6.7351869999999998</v>
      </c>
    </row>
    <row r="30" spans="1:74" ht="11.1" customHeight="1" x14ac:dyDescent="0.2">
      <c r="A30" s="119" t="s">
        <v>786</v>
      </c>
      <c r="B30" s="205" t="s">
        <v>566</v>
      </c>
      <c r="C30" s="214">
        <v>6.8315525313999999</v>
      </c>
      <c r="D30" s="214">
        <v>7.0130521769999996</v>
      </c>
      <c r="E30" s="214">
        <v>7.1129209808000002</v>
      </c>
      <c r="F30" s="214">
        <v>6.7310269765999999</v>
      </c>
      <c r="G30" s="214">
        <v>6.7588012954999996</v>
      </c>
      <c r="H30" s="214">
        <v>7.0583076142000003</v>
      </c>
      <c r="I30" s="214">
        <v>7.2793056064000004</v>
      </c>
      <c r="J30" s="214">
        <v>7.2149741972000001</v>
      </c>
      <c r="K30" s="214">
        <v>7.0754691898999997</v>
      </c>
      <c r="L30" s="214">
        <v>6.8985156627000004</v>
      </c>
      <c r="M30" s="214">
        <v>6.8781105081999998</v>
      </c>
      <c r="N30" s="214">
        <v>6.7799453221999997</v>
      </c>
      <c r="O30" s="214">
        <v>6.7740946143</v>
      </c>
      <c r="P30" s="214">
        <v>6.7778260385999998</v>
      </c>
      <c r="Q30" s="214">
        <v>6.7744088622999996</v>
      </c>
      <c r="R30" s="214">
        <v>6.8127669921000003</v>
      </c>
      <c r="S30" s="214">
        <v>6.8884283041999996</v>
      </c>
      <c r="T30" s="214">
        <v>6.9342707492000004</v>
      </c>
      <c r="U30" s="214">
        <v>7.0494780884999999</v>
      </c>
      <c r="V30" s="214">
        <v>7.0821145040999998</v>
      </c>
      <c r="W30" s="214">
        <v>7.0184065671000004</v>
      </c>
      <c r="X30" s="214">
        <v>7.0420186406000003</v>
      </c>
      <c r="Y30" s="214">
        <v>6.9740846014000004</v>
      </c>
      <c r="Z30" s="214">
        <v>6.9314147523000003</v>
      </c>
      <c r="AA30" s="214">
        <v>7.1330343986000004</v>
      </c>
      <c r="AB30" s="214">
        <v>7.0626941391000004</v>
      </c>
      <c r="AC30" s="214">
        <v>7.1562811689999997</v>
      </c>
      <c r="AD30" s="214">
        <v>6.9980036305000004</v>
      </c>
      <c r="AE30" s="214">
        <v>7.1054968610999998</v>
      </c>
      <c r="AF30" s="214">
        <v>7.1457101978999997</v>
      </c>
      <c r="AG30" s="214">
        <v>7.1589745894999997</v>
      </c>
      <c r="AH30" s="214">
        <v>7.0752464170999998</v>
      </c>
      <c r="AI30" s="214">
        <v>7.0606976809999997</v>
      </c>
      <c r="AJ30" s="214">
        <v>7.0017160234000002</v>
      </c>
      <c r="AK30" s="214">
        <v>7.0389506416999996</v>
      </c>
      <c r="AL30" s="214">
        <v>6.9573190289999998</v>
      </c>
      <c r="AM30" s="214">
        <v>7.3434007507999999</v>
      </c>
      <c r="AN30" s="214">
        <v>7.0807097413999998</v>
      </c>
      <c r="AO30" s="214">
        <v>6.8948998560000003</v>
      </c>
      <c r="AP30" s="214">
        <v>6.9655859547999999</v>
      </c>
      <c r="AQ30" s="214">
        <v>6.9424962871</v>
      </c>
      <c r="AR30" s="214">
        <v>6.9747509533000001</v>
      </c>
      <c r="AS30" s="214">
        <v>7.0590619929000002</v>
      </c>
      <c r="AT30" s="214">
        <v>6.9590392230000004</v>
      </c>
      <c r="AU30" s="214">
        <v>6.94</v>
      </c>
      <c r="AV30" s="214">
        <v>7.06</v>
      </c>
      <c r="AW30" s="214">
        <v>7.2059870000000004</v>
      </c>
      <c r="AX30" s="214">
        <v>7.1062060000000002</v>
      </c>
      <c r="AY30" s="355">
        <v>7.2720440000000002</v>
      </c>
      <c r="AZ30" s="355">
        <v>7.0983450000000001</v>
      </c>
      <c r="BA30" s="355">
        <v>6.9756799999999997</v>
      </c>
      <c r="BB30" s="355">
        <v>7.0176550000000004</v>
      </c>
      <c r="BC30" s="355">
        <v>7.0102310000000001</v>
      </c>
      <c r="BD30" s="355">
        <v>7.0280909999999999</v>
      </c>
      <c r="BE30" s="355">
        <v>7.0997159999999999</v>
      </c>
      <c r="BF30" s="355">
        <v>7.0088999999999997</v>
      </c>
      <c r="BG30" s="355">
        <v>6.9871210000000001</v>
      </c>
      <c r="BH30" s="355">
        <v>7.1372489999999997</v>
      </c>
      <c r="BI30" s="355">
        <v>7.1846560000000004</v>
      </c>
      <c r="BJ30" s="355">
        <v>7.1384369999999997</v>
      </c>
      <c r="BK30" s="355">
        <v>7.2840879999999997</v>
      </c>
      <c r="BL30" s="355">
        <v>7.1588539999999998</v>
      </c>
      <c r="BM30" s="355">
        <v>7.0637299999999996</v>
      </c>
      <c r="BN30" s="355">
        <v>7.1119960000000004</v>
      </c>
      <c r="BO30" s="355">
        <v>7.0954940000000004</v>
      </c>
      <c r="BP30" s="355">
        <v>7.1130459999999998</v>
      </c>
      <c r="BQ30" s="355">
        <v>7.1689920000000003</v>
      </c>
      <c r="BR30" s="355">
        <v>7.079491</v>
      </c>
      <c r="BS30" s="355">
        <v>7.0599379999999998</v>
      </c>
      <c r="BT30" s="355">
        <v>7.2133760000000002</v>
      </c>
      <c r="BU30" s="355">
        <v>7.2516930000000004</v>
      </c>
      <c r="BV30" s="355">
        <v>7.2106260000000004</v>
      </c>
    </row>
    <row r="31" spans="1:74" ht="11.1" customHeight="1" x14ac:dyDescent="0.2">
      <c r="A31" s="119" t="s">
        <v>787</v>
      </c>
      <c r="B31" s="205" t="s">
        <v>567</v>
      </c>
      <c r="C31" s="214">
        <v>6.4082482671000003</v>
      </c>
      <c r="D31" s="214">
        <v>6.5681987651</v>
      </c>
      <c r="E31" s="214">
        <v>6.5950255680999996</v>
      </c>
      <c r="F31" s="214">
        <v>6.5687874953999996</v>
      </c>
      <c r="G31" s="214">
        <v>6.6324075041999997</v>
      </c>
      <c r="H31" s="214">
        <v>7.4882771568999997</v>
      </c>
      <c r="I31" s="214">
        <v>7.8136425715</v>
      </c>
      <c r="J31" s="214">
        <v>7.5513780812000002</v>
      </c>
      <c r="K31" s="214">
        <v>7.2049149169</v>
      </c>
      <c r="L31" s="214">
        <v>6.6677982202999999</v>
      </c>
      <c r="M31" s="214">
        <v>6.4909570605000004</v>
      </c>
      <c r="N31" s="214">
        <v>6.3537286127000003</v>
      </c>
      <c r="O31" s="214">
        <v>6.6044842514999997</v>
      </c>
      <c r="P31" s="214">
        <v>6.6583585854000003</v>
      </c>
      <c r="Q31" s="214">
        <v>6.8606939714999999</v>
      </c>
      <c r="R31" s="214">
        <v>6.5705424102999999</v>
      </c>
      <c r="S31" s="214">
        <v>6.9594603451000001</v>
      </c>
      <c r="T31" s="214">
        <v>7.8202853599999997</v>
      </c>
      <c r="U31" s="214">
        <v>8.0453237482999995</v>
      </c>
      <c r="V31" s="214">
        <v>7.9605418764999998</v>
      </c>
      <c r="W31" s="214">
        <v>7.3779774449</v>
      </c>
      <c r="X31" s="214">
        <v>6.8760797340000002</v>
      </c>
      <c r="Y31" s="214">
        <v>6.6968937689999999</v>
      </c>
      <c r="Z31" s="214">
        <v>6.7277644740999998</v>
      </c>
      <c r="AA31" s="214">
        <v>6.7246987712999999</v>
      </c>
      <c r="AB31" s="214">
        <v>6.7894122776000003</v>
      </c>
      <c r="AC31" s="214">
        <v>6.8840373297999999</v>
      </c>
      <c r="AD31" s="214">
        <v>6.8914836042000003</v>
      </c>
      <c r="AE31" s="214">
        <v>6.9727418524000004</v>
      </c>
      <c r="AF31" s="214">
        <v>7.7631670897999996</v>
      </c>
      <c r="AG31" s="214">
        <v>8.1508646356999996</v>
      </c>
      <c r="AH31" s="214">
        <v>7.9451002839999996</v>
      </c>
      <c r="AI31" s="214">
        <v>7.6366086352</v>
      </c>
      <c r="AJ31" s="214">
        <v>6.8404593278999997</v>
      </c>
      <c r="AK31" s="214">
        <v>6.7718628728999999</v>
      </c>
      <c r="AL31" s="214">
        <v>6.4163575178999999</v>
      </c>
      <c r="AM31" s="214">
        <v>6.9325170849999997</v>
      </c>
      <c r="AN31" s="214">
        <v>7.1393695677000002</v>
      </c>
      <c r="AO31" s="214">
        <v>7.0675475597000004</v>
      </c>
      <c r="AP31" s="214">
        <v>6.8071270373999999</v>
      </c>
      <c r="AQ31" s="214">
        <v>7.2833975216000004</v>
      </c>
      <c r="AR31" s="214">
        <v>8.0280789491999993</v>
      </c>
      <c r="AS31" s="214">
        <v>8.2248140322999994</v>
      </c>
      <c r="AT31" s="214">
        <v>7.9399493529000003</v>
      </c>
      <c r="AU31" s="214">
        <v>7.79</v>
      </c>
      <c r="AV31" s="214">
        <v>7.04</v>
      </c>
      <c r="AW31" s="214">
        <v>6.9773240000000003</v>
      </c>
      <c r="AX31" s="214">
        <v>6.5916139999999999</v>
      </c>
      <c r="AY31" s="355">
        <v>7.0534939999999997</v>
      </c>
      <c r="AZ31" s="355">
        <v>7.2687720000000002</v>
      </c>
      <c r="BA31" s="355">
        <v>7.2169179999999997</v>
      </c>
      <c r="BB31" s="355">
        <v>6.929297</v>
      </c>
      <c r="BC31" s="355">
        <v>7.4210909999999997</v>
      </c>
      <c r="BD31" s="355">
        <v>8.1684249999999992</v>
      </c>
      <c r="BE31" s="355">
        <v>8.3641109999999994</v>
      </c>
      <c r="BF31" s="355">
        <v>8.0753439999999994</v>
      </c>
      <c r="BG31" s="355">
        <v>7.9129610000000001</v>
      </c>
      <c r="BH31" s="355">
        <v>7.1623999999999999</v>
      </c>
      <c r="BI31" s="355">
        <v>7.0660660000000002</v>
      </c>
      <c r="BJ31" s="355">
        <v>6.6932270000000003</v>
      </c>
      <c r="BK31" s="355">
        <v>7.1447729999999998</v>
      </c>
      <c r="BL31" s="355">
        <v>7.386673</v>
      </c>
      <c r="BM31" s="355">
        <v>7.3481800000000002</v>
      </c>
      <c r="BN31" s="355">
        <v>7.0570430000000002</v>
      </c>
      <c r="BO31" s="355">
        <v>7.5532250000000003</v>
      </c>
      <c r="BP31" s="355">
        <v>8.3097150000000006</v>
      </c>
      <c r="BQ31" s="355">
        <v>8.5001329999999999</v>
      </c>
      <c r="BR31" s="355">
        <v>8.2086000000000006</v>
      </c>
      <c r="BS31" s="355">
        <v>8.0455699999999997</v>
      </c>
      <c r="BT31" s="355">
        <v>7.2793859999999997</v>
      </c>
      <c r="BU31" s="355">
        <v>7.1724389999999998</v>
      </c>
      <c r="BV31" s="355">
        <v>6.7953270000000003</v>
      </c>
    </row>
    <row r="32" spans="1:74" ht="11.1" customHeight="1" x14ac:dyDescent="0.2">
      <c r="A32" s="119" t="s">
        <v>788</v>
      </c>
      <c r="B32" s="205" t="s">
        <v>568</v>
      </c>
      <c r="C32" s="214">
        <v>6.6016030552</v>
      </c>
      <c r="D32" s="214">
        <v>6.7321302335000004</v>
      </c>
      <c r="E32" s="214">
        <v>6.4246608301999997</v>
      </c>
      <c r="F32" s="214">
        <v>6.3508394110999999</v>
      </c>
      <c r="G32" s="214">
        <v>6.4964653970999997</v>
      </c>
      <c r="H32" s="214">
        <v>6.4359163139</v>
      </c>
      <c r="I32" s="214">
        <v>7.2829009309000003</v>
      </c>
      <c r="J32" s="214">
        <v>6.9055903118000002</v>
      </c>
      <c r="K32" s="214">
        <v>6.6708957541</v>
      </c>
      <c r="L32" s="214">
        <v>6.4546433051000003</v>
      </c>
      <c r="M32" s="214">
        <v>6.1950186617999998</v>
      </c>
      <c r="N32" s="214">
        <v>6.3248177181000003</v>
      </c>
      <c r="O32" s="214">
        <v>6.3852516911999997</v>
      </c>
      <c r="P32" s="214">
        <v>6.2149133831999999</v>
      </c>
      <c r="Q32" s="214">
        <v>5.9887051896000001</v>
      </c>
      <c r="R32" s="214">
        <v>6.2276023999000003</v>
      </c>
      <c r="S32" s="214">
        <v>6.2326217847000001</v>
      </c>
      <c r="T32" s="214">
        <v>6.6911160598999997</v>
      </c>
      <c r="U32" s="214">
        <v>7.0106394923000002</v>
      </c>
      <c r="V32" s="214">
        <v>6.7252428932999999</v>
      </c>
      <c r="W32" s="214">
        <v>6.7496581439999996</v>
      </c>
      <c r="X32" s="214">
        <v>6.4286508056000002</v>
      </c>
      <c r="Y32" s="214">
        <v>6.2605158209000003</v>
      </c>
      <c r="Z32" s="214">
        <v>6.4377111517000003</v>
      </c>
      <c r="AA32" s="214">
        <v>6.3614569642000003</v>
      </c>
      <c r="AB32" s="214">
        <v>6.3832892744</v>
      </c>
      <c r="AC32" s="214">
        <v>6.3875779357000004</v>
      </c>
      <c r="AD32" s="214">
        <v>6.3845338442999999</v>
      </c>
      <c r="AE32" s="214">
        <v>6.3175940765999998</v>
      </c>
      <c r="AF32" s="214">
        <v>6.5980363468999998</v>
      </c>
      <c r="AG32" s="214">
        <v>6.9454571645999996</v>
      </c>
      <c r="AH32" s="214">
        <v>6.7331692360000002</v>
      </c>
      <c r="AI32" s="214">
        <v>6.7730171843000004</v>
      </c>
      <c r="AJ32" s="214">
        <v>6.4468618693000002</v>
      </c>
      <c r="AK32" s="214">
        <v>6.3273894163</v>
      </c>
      <c r="AL32" s="214">
        <v>6.3091567579000003</v>
      </c>
      <c r="AM32" s="214">
        <v>6.9954223701</v>
      </c>
      <c r="AN32" s="214">
        <v>6.4126337058000003</v>
      </c>
      <c r="AO32" s="214">
        <v>6.2257331098000002</v>
      </c>
      <c r="AP32" s="214">
        <v>6.2878405225999998</v>
      </c>
      <c r="AQ32" s="214">
        <v>6.2645035180999997</v>
      </c>
      <c r="AR32" s="214">
        <v>6.6432392918999996</v>
      </c>
      <c r="AS32" s="214">
        <v>6.7337281409000003</v>
      </c>
      <c r="AT32" s="214">
        <v>6.4187497127000004</v>
      </c>
      <c r="AU32" s="214">
        <v>6.64</v>
      </c>
      <c r="AV32" s="214">
        <v>6.22</v>
      </c>
      <c r="AW32" s="214">
        <v>6.5397590000000001</v>
      </c>
      <c r="AX32" s="214">
        <v>6.5167000000000002</v>
      </c>
      <c r="AY32" s="355">
        <v>6.7501949999999997</v>
      </c>
      <c r="AZ32" s="355">
        <v>6.424385</v>
      </c>
      <c r="BA32" s="355">
        <v>6.3230870000000001</v>
      </c>
      <c r="BB32" s="355">
        <v>6.3332850000000001</v>
      </c>
      <c r="BC32" s="355">
        <v>6.3211279999999999</v>
      </c>
      <c r="BD32" s="355">
        <v>6.6745890000000001</v>
      </c>
      <c r="BE32" s="355">
        <v>6.743398</v>
      </c>
      <c r="BF32" s="355">
        <v>6.4441379999999997</v>
      </c>
      <c r="BG32" s="355">
        <v>6.6646150000000004</v>
      </c>
      <c r="BH32" s="355">
        <v>6.2690770000000002</v>
      </c>
      <c r="BI32" s="355">
        <v>6.4252840000000004</v>
      </c>
      <c r="BJ32" s="355">
        <v>6.4968919999999999</v>
      </c>
      <c r="BK32" s="355">
        <v>6.6349400000000003</v>
      </c>
      <c r="BL32" s="355">
        <v>6.463184</v>
      </c>
      <c r="BM32" s="355">
        <v>6.3992259999999996</v>
      </c>
      <c r="BN32" s="355">
        <v>6.4167759999999996</v>
      </c>
      <c r="BO32" s="355">
        <v>6.3976699999999997</v>
      </c>
      <c r="BP32" s="355">
        <v>6.7636719999999997</v>
      </c>
      <c r="BQ32" s="355">
        <v>6.8156020000000002</v>
      </c>
      <c r="BR32" s="355">
        <v>6.5172990000000004</v>
      </c>
      <c r="BS32" s="355">
        <v>6.7447160000000004</v>
      </c>
      <c r="BT32" s="355">
        <v>6.3377090000000003</v>
      </c>
      <c r="BU32" s="355">
        <v>6.4911729999999999</v>
      </c>
      <c r="BV32" s="355">
        <v>6.5731380000000001</v>
      </c>
    </row>
    <row r="33" spans="1:74" ht="11.1" customHeight="1" x14ac:dyDescent="0.2">
      <c r="A33" s="119" t="s">
        <v>789</v>
      </c>
      <c r="B33" s="205" t="s">
        <v>569</v>
      </c>
      <c r="C33" s="214">
        <v>5.6556197627999998</v>
      </c>
      <c r="D33" s="214">
        <v>5.9869274321999999</v>
      </c>
      <c r="E33" s="214">
        <v>5.5967576822999998</v>
      </c>
      <c r="F33" s="214">
        <v>5.5769124386</v>
      </c>
      <c r="G33" s="214">
        <v>5.7913854893999996</v>
      </c>
      <c r="H33" s="214">
        <v>6.3694493823</v>
      </c>
      <c r="I33" s="214">
        <v>6.5552883197999998</v>
      </c>
      <c r="J33" s="214">
        <v>6.4784855037</v>
      </c>
      <c r="K33" s="214">
        <v>6.5433050014000003</v>
      </c>
      <c r="L33" s="214">
        <v>5.8291583948000003</v>
      </c>
      <c r="M33" s="214">
        <v>5.6988225577999998</v>
      </c>
      <c r="N33" s="214">
        <v>5.6103704029000001</v>
      </c>
      <c r="O33" s="214">
        <v>5.5217609884999996</v>
      </c>
      <c r="P33" s="214">
        <v>5.3442734031999999</v>
      </c>
      <c r="Q33" s="214">
        <v>5.4304246950000001</v>
      </c>
      <c r="R33" s="214">
        <v>5.5330276490000001</v>
      </c>
      <c r="S33" s="214">
        <v>5.5022050013000001</v>
      </c>
      <c r="T33" s="214">
        <v>6.0362518168000001</v>
      </c>
      <c r="U33" s="214">
        <v>6.1853353148999997</v>
      </c>
      <c r="V33" s="214">
        <v>6.1007624229999999</v>
      </c>
      <c r="W33" s="214">
        <v>6.0941219157999997</v>
      </c>
      <c r="X33" s="214">
        <v>5.9742779896</v>
      </c>
      <c r="Y33" s="214">
        <v>5.8261900474999999</v>
      </c>
      <c r="Z33" s="214">
        <v>6.1199847395000004</v>
      </c>
      <c r="AA33" s="214">
        <v>5.8149235504999996</v>
      </c>
      <c r="AB33" s="214">
        <v>5.8865849346000001</v>
      </c>
      <c r="AC33" s="214">
        <v>5.8716025557</v>
      </c>
      <c r="AD33" s="214">
        <v>5.8060998424000001</v>
      </c>
      <c r="AE33" s="214">
        <v>5.8131304521000002</v>
      </c>
      <c r="AF33" s="214">
        <v>6.0713337342000004</v>
      </c>
      <c r="AG33" s="214">
        <v>6.2064986331999998</v>
      </c>
      <c r="AH33" s="214">
        <v>6.0785904996999998</v>
      </c>
      <c r="AI33" s="214">
        <v>6.0875000409000002</v>
      </c>
      <c r="AJ33" s="214">
        <v>5.8172973648999999</v>
      </c>
      <c r="AK33" s="214">
        <v>5.8759969423999996</v>
      </c>
      <c r="AL33" s="214">
        <v>5.8020745356000001</v>
      </c>
      <c r="AM33" s="214">
        <v>5.8500772166999999</v>
      </c>
      <c r="AN33" s="214">
        <v>5.7299810094000003</v>
      </c>
      <c r="AO33" s="214">
        <v>5.6537500763999997</v>
      </c>
      <c r="AP33" s="214">
        <v>5.7013244286000004</v>
      </c>
      <c r="AQ33" s="214">
        <v>5.9271870666000002</v>
      </c>
      <c r="AR33" s="214">
        <v>6.1415829268</v>
      </c>
      <c r="AS33" s="214">
        <v>5.9554670715000002</v>
      </c>
      <c r="AT33" s="214">
        <v>5.7321792285999997</v>
      </c>
      <c r="AU33" s="214">
        <v>5.96</v>
      </c>
      <c r="AV33" s="214">
        <v>5.76</v>
      </c>
      <c r="AW33" s="214">
        <v>6.0194809999999999</v>
      </c>
      <c r="AX33" s="214">
        <v>5.9237630000000001</v>
      </c>
      <c r="AY33" s="355">
        <v>5.7522279999999997</v>
      </c>
      <c r="AZ33" s="355">
        <v>5.8044320000000003</v>
      </c>
      <c r="BA33" s="355">
        <v>5.8295899999999996</v>
      </c>
      <c r="BB33" s="355">
        <v>5.8191170000000003</v>
      </c>
      <c r="BC33" s="355">
        <v>6.0679819999999998</v>
      </c>
      <c r="BD33" s="355">
        <v>6.2564229999999998</v>
      </c>
      <c r="BE33" s="355">
        <v>6.0388729999999997</v>
      </c>
      <c r="BF33" s="355">
        <v>5.8272389999999996</v>
      </c>
      <c r="BG33" s="355">
        <v>6.0551180000000002</v>
      </c>
      <c r="BH33" s="355">
        <v>5.885173</v>
      </c>
      <c r="BI33" s="355">
        <v>5.9832049999999999</v>
      </c>
      <c r="BJ33" s="355">
        <v>5.9738769999999999</v>
      </c>
      <c r="BK33" s="355">
        <v>5.7807120000000003</v>
      </c>
      <c r="BL33" s="355">
        <v>5.9379140000000001</v>
      </c>
      <c r="BM33" s="355">
        <v>6.007174</v>
      </c>
      <c r="BN33" s="355">
        <v>5.9915000000000003</v>
      </c>
      <c r="BO33" s="355">
        <v>6.2327959999999996</v>
      </c>
      <c r="BP33" s="355">
        <v>6.4238929999999996</v>
      </c>
      <c r="BQ33" s="355">
        <v>6.1702180000000002</v>
      </c>
      <c r="BR33" s="355">
        <v>5.9565239999999999</v>
      </c>
      <c r="BS33" s="355">
        <v>6.1945069999999998</v>
      </c>
      <c r="BT33" s="355">
        <v>6.0159900000000004</v>
      </c>
      <c r="BU33" s="355">
        <v>6.1025109999999998</v>
      </c>
      <c r="BV33" s="355">
        <v>6.1023160000000001</v>
      </c>
    </row>
    <row r="34" spans="1:74" ht="11.1" customHeight="1" x14ac:dyDescent="0.2">
      <c r="A34" s="119" t="s">
        <v>790</v>
      </c>
      <c r="B34" s="205" t="s">
        <v>570</v>
      </c>
      <c r="C34" s="214">
        <v>5.7510209204000002</v>
      </c>
      <c r="D34" s="214">
        <v>5.7109084619999999</v>
      </c>
      <c r="E34" s="214">
        <v>5.6659387614999996</v>
      </c>
      <c r="F34" s="214">
        <v>5.4756268079000003</v>
      </c>
      <c r="G34" s="214">
        <v>5.5881751057000004</v>
      </c>
      <c r="H34" s="214">
        <v>5.6428616613000004</v>
      </c>
      <c r="I34" s="214">
        <v>5.7498572283999998</v>
      </c>
      <c r="J34" s="214">
        <v>5.8712929399</v>
      </c>
      <c r="K34" s="214">
        <v>5.6968881978999999</v>
      </c>
      <c r="L34" s="214">
        <v>5.4138279970000003</v>
      </c>
      <c r="M34" s="214">
        <v>5.2685972927</v>
      </c>
      <c r="N34" s="214">
        <v>5.2134898688</v>
      </c>
      <c r="O34" s="214">
        <v>5.1820360868000002</v>
      </c>
      <c r="P34" s="214">
        <v>5.1050500896999997</v>
      </c>
      <c r="Q34" s="214">
        <v>5.2029957991</v>
      </c>
      <c r="R34" s="214">
        <v>5.0427350534000004</v>
      </c>
      <c r="S34" s="214">
        <v>5.1467947360000004</v>
      </c>
      <c r="T34" s="214">
        <v>5.3191057466</v>
      </c>
      <c r="U34" s="214">
        <v>5.4603491361999996</v>
      </c>
      <c r="V34" s="214">
        <v>5.5167238074</v>
      </c>
      <c r="W34" s="214">
        <v>5.6050211455000003</v>
      </c>
      <c r="X34" s="214">
        <v>5.3882807590999997</v>
      </c>
      <c r="Y34" s="214">
        <v>5.3225988960999997</v>
      </c>
      <c r="Z34" s="214">
        <v>5.4203498838000002</v>
      </c>
      <c r="AA34" s="214">
        <v>5.1593206141000003</v>
      </c>
      <c r="AB34" s="214">
        <v>5.3403576656</v>
      </c>
      <c r="AC34" s="214">
        <v>5.3821733183999996</v>
      </c>
      <c r="AD34" s="214">
        <v>5.3975078194000004</v>
      </c>
      <c r="AE34" s="214">
        <v>5.5262809046000001</v>
      </c>
      <c r="AF34" s="214">
        <v>5.6142178283000002</v>
      </c>
      <c r="AG34" s="214">
        <v>5.7689608707</v>
      </c>
      <c r="AH34" s="214">
        <v>5.5769746991</v>
      </c>
      <c r="AI34" s="214">
        <v>5.6007644922999997</v>
      </c>
      <c r="AJ34" s="214">
        <v>5.4304743879000004</v>
      </c>
      <c r="AK34" s="214">
        <v>5.3118826983999998</v>
      </c>
      <c r="AL34" s="214">
        <v>5.2102966420000003</v>
      </c>
      <c r="AM34" s="214">
        <v>5.5083330617000001</v>
      </c>
      <c r="AN34" s="214">
        <v>5.3731878375999997</v>
      </c>
      <c r="AO34" s="214">
        <v>5.3642951936000003</v>
      </c>
      <c r="AP34" s="214">
        <v>5.1945380818000002</v>
      </c>
      <c r="AQ34" s="214">
        <v>5.4124162329000001</v>
      </c>
      <c r="AR34" s="214">
        <v>5.6211135367000002</v>
      </c>
      <c r="AS34" s="214">
        <v>5.9528622867000003</v>
      </c>
      <c r="AT34" s="214">
        <v>5.7273586221999997</v>
      </c>
      <c r="AU34" s="214">
        <v>5.32</v>
      </c>
      <c r="AV34" s="214">
        <v>5.24</v>
      </c>
      <c r="AW34" s="214">
        <v>5.3641040000000002</v>
      </c>
      <c r="AX34" s="214">
        <v>5.2171880000000002</v>
      </c>
      <c r="AY34" s="355">
        <v>5.0522030000000004</v>
      </c>
      <c r="AZ34" s="355">
        <v>5.1375209999999996</v>
      </c>
      <c r="BA34" s="355">
        <v>5.2728630000000001</v>
      </c>
      <c r="BB34" s="355">
        <v>5.0869330000000001</v>
      </c>
      <c r="BC34" s="355">
        <v>5.3394490000000001</v>
      </c>
      <c r="BD34" s="355">
        <v>5.529928</v>
      </c>
      <c r="BE34" s="355">
        <v>5.8426340000000003</v>
      </c>
      <c r="BF34" s="355">
        <v>5.6581479999999997</v>
      </c>
      <c r="BG34" s="355">
        <v>5.2779220000000002</v>
      </c>
      <c r="BH34" s="355">
        <v>5.2584520000000001</v>
      </c>
      <c r="BI34" s="355">
        <v>5.1780270000000002</v>
      </c>
      <c r="BJ34" s="355">
        <v>5.1481890000000003</v>
      </c>
      <c r="BK34" s="355">
        <v>4.8634219999999999</v>
      </c>
      <c r="BL34" s="355">
        <v>5.0248569999999999</v>
      </c>
      <c r="BM34" s="355">
        <v>5.2282770000000003</v>
      </c>
      <c r="BN34" s="355">
        <v>5.0798300000000003</v>
      </c>
      <c r="BO34" s="355">
        <v>5.3334000000000001</v>
      </c>
      <c r="BP34" s="355">
        <v>5.5487310000000001</v>
      </c>
      <c r="BQ34" s="355">
        <v>5.8500930000000002</v>
      </c>
      <c r="BR34" s="355">
        <v>5.6775859999999998</v>
      </c>
      <c r="BS34" s="355">
        <v>5.3062250000000004</v>
      </c>
      <c r="BT34" s="355">
        <v>5.3051500000000003</v>
      </c>
      <c r="BU34" s="355">
        <v>5.2312969999999996</v>
      </c>
      <c r="BV34" s="355">
        <v>5.2192879999999997</v>
      </c>
    </row>
    <row r="35" spans="1:74" s="120" customFormat="1" ht="11.1" customHeight="1" x14ac:dyDescent="0.2">
      <c r="A35" s="119" t="s">
        <v>791</v>
      </c>
      <c r="B35" s="205" t="s">
        <v>571</v>
      </c>
      <c r="C35" s="214">
        <v>6.1055820460000003</v>
      </c>
      <c r="D35" s="214">
        <v>6.2526322966999999</v>
      </c>
      <c r="E35" s="214">
        <v>6.3613808435000001</v>
      </c>
      <c r="F35" s="214">
        <v>6.3842104965999997</v>
      </c>
      <c r="G35" s="214">
        <v>6.6260694297000002</v>
      </c>
      <c r="H35" s="214">
        <v>7.0681810096</v>
      </c>
      <c r="I35" s="214">
        <v>7.4082426298000001</v>
      </c>
      <c r="J35" s="214">
        <v>7.2269500265</v>
      </c>
      <c r="K35" s="214">
        <v>7.0791671391</v>
      </c>
      <c r="L35" s="214">
        <v>6.4048750846000004</v>
      </c>
      <c r="M35" s="214">
        <v>5.9569378324000004</v>
      </c>
      <c r="N35" s="214">
        <v>5.8184458996000004</v>
      </c>
      <c r="O35" s="214">
        <v>5.8334736812000001</v>
      </c>
      <c r="P35" s="214">
        <v>5.8972449047</v>
      </c>
      <c r="Q35" s="214">
        <v>5.9098078233000004</v>
      </c>
      <c r="R35" s="214">
        <v>5.9691439794000001</v>
      </c>
      <c r="S35" s="214">
        <v>6.1227806584</v>
      </c>
      <c r="T35" s="214">
        <v>6.8115690543999996</v>
      </c>
      <c r="U35" s="214">
        <v>7.1596605395999999</v>
      </c>
      <c r="V35" s="214">
        <v>7.1099751383000003</v>
      </c>
      <c r="W35" s="214">
        <v>6.9219673614000001</v>
      </c>
      <c r="X35" s="214">
        <v>6.5230546006000001</v>
      </c>
      <c r="Y35" s="214">
        <v>5.7787142420000004</v>
      </c>
      <c r="Z35" s="214">
        <v>6.0385924759999998</v>
      </c>
      <c r="AA35" s="214">
        <v>6.0131854254999997</v>
      </c>
      <c r="AB35" s="214">
        <v>6.1367556565000001</v>
      </c>
      <c r="AC35" s="214">
        <v>6.2470914781999998</v>
      </c>
      <c r="AD35" s="214">
        <v>6.0832461157999997</v>
      </c>
      <c r="AE35" s="214">
        <v>6.4843956441000001</v>
      </c>
      <c r="AF35" s="214">
        <v>7.1671016299000003</v>
      </c>
      <c r="AG35" s="214">
        <v>7.2276296645000002</v>
      </c>
      <c r="AH35" s="214">
        <v>7.2475426034000003</v>
      </c>
      <c r="AI35" s="214">
        <v>7.0492265628000004</v>
      </c>
      <c r="AJ35" s="214">
        <v>6.4389484180999998</v>
      </c>
      <c r="AK35" s="214">
        <v>6.1192063806999997</v>
      </c>
      <c r="AL35" s="214">
        <v>5.9797980826000003</v>
      </c>
      <c r="AM35" s="214">
        <v>6.0333216516999997</v>
      </c>
      <c r="AN35" s="214">
        <v>6.1805371274000001</v>
      </c>
      <c r="AO35" s="214">
        <v>6.1059301124000003</v>
      </c>
      <c r="AP35" s="214">
        <v>6.0734718201</v>
      </c>
      <c r="AQ35" s="214">
        <v>6.4448294912000001</v>
      </c>
      <c r="AR35" s="214">
        <v>6.8601698819000001</v>
      </c>
      <c r="AS35" s="214">
        <v>6.9641184238999996</v>
      </c>
      <c r="AT35" s="214">
        <v>7.1140334015000004</v>
      </c>
      <c r="AU35" s="214">
        <v>6.69</v>
      </c>
      <c r="AV35" s="214">
        <v>6.32</v>
      </c>
      <c r="AW35" s="214">
        <v>6.0634750000000004</v>
      </c>
      <c r="AX35" s="214">
        <v>5.956728</v>
      </c>
      <c r="AY35" s="355">
        <v>6.0730219999999999</v>
      </c>
      <c r="AZ35" s="355">
        <v>6.2557900000000002</v>
      </c>
      <c r="BA35" s="355">
        <v>6.2068479999999999</v>
      </c>
      <c r="BB35" s="355">
        <v>6.1826449999999999</v>
      </c>
      <c r="BC35" s="355">
        <v>6.5733259999999998</v>
      </c>
      <c r="BD35" s="355">
        <v>7.0030400000000004</v>
      </c>
      <c r="BE35" s="355">
        <v>7.1155929999999996</v>
      </c>
      <c r="BF35" s="355">
        <v>7.2787610000000003</v>
      </c>
      <c r="BG35" s="355">
        <v>6.8568300000000004</v>
      </c>
      <c r="BH35" s="355">
        <v>6.4813720000000004</v>
      </c>
      <c r="BI35" s="355">
        <v>6.2054770000000001</v>
      </c>
      <c r="BJ35" s="355">
        <v>6.1044809999999998</v>
      </c>
      <c r="BK35" s="355">
        <v>6.2466710000000001</v>
      </c>
      <c r="BL35" s="355">
        <v>6.4391499999999997</v>
      </c>
      <c r="BM35" s="355">
        <v>6.3924000000000003</v>
      </c>
      <c r="BN35" s="355">
        <v>6.365183</v>
      </c>
      <c r="BO35" s="355">
        <v>6.7645239999999998</v>
      </c>
      <c r="BP35" s="355">
        <v>7.2048560000000004</v>
      </c>
      <c r="BQ35" s="355">
        <v>7.3164769999999999</v>
      </c>
      <c r="BR35" s="355">
        <v>7.4832419999999997</v>
      </c>
      <c r="BS35" s="355">
        <v>7.0493360000000003</v>
      </c>
      <c r="BT35" s="355">
        <v>6.6633699999999996</v>
      </c>
      <c r="BU35" s="355">
        <v>6.378571</v>
      </c>
      <c r="BV35" s="355">
        <v>6.2753030000000001</v>
      </c>
    </row>
    <row r="36" spans="1:74" s="120" customFormat="1" ht="11.1" customHeight="1" x14ac:dyDescent="0.2">
      <c r="A36" s="119" t="s">
        <v>792</v>
      </c>
      <c r="B36" s="207" t="s">
        <v>572</v>
      </c>
      <c r="C36" s="214">
        <v>7.7288201042000004</v>
      </c>
      <c r="D36" s="214">
        <v>7.9269008998999997</v>
      </c>
      <c r="E36" s="214">
        <v>7.8971649236000001</v>
      </c>
      <c r="F36" s="214">
        <v>7.9352571658000004</v>
      </c>
      <c r="G36" s="214">
        <v>8.5599645578000008</v>
      </c>
      <c r="H36" s="214">
        <v>9.7654559225999993</v>
      </c>
      <c r="I36" s="214">
        <v>10.429158824</v>
      </c>
      <c r="J36" s="214">
        <v>10.111332064000001</v>
      </c>
      <c r="K36" s="214">
        <v>10.223876978</v>
      </c>
      <c r="L36" s="214">
        <v>10.057718999</v>
      </c>
      <c r="M36" s="214">
        <v>8.9872185699999996</v>
      </c>
      <c r="N36" s="214">
        <v>7.9239208297000001</v>
      </c>
      <c r="O36" s="214">
        <v>7.6987706936000002</v>
      </c>
      <c r="P36" s="214">
        <v>7.7489934837999996</v>
      </c>
      <c r="Q36" s="214">
        <v>7.9256788951999999</v>
      </c>
      <c r="R36" s="214">
        <v>8.0555463793000008</v>
      </c>
      <c r="S36" s="214">
        <v>8.5691209557000008</v>
      </c>
      <c r="T36" s="214">
        <v>9.9075253108000005</v>
      </c>
      <c r="U36" s="214">
        <v>10.306360959999999</v>
      </c>
      <c r="V36" s="214">
        <v>10.392962916</v>
      </c>
      <c r="W36" s="214">
        <v>10.279197339</v>
      </c>
      <c r="X36" s="214">
        <v>8.2889192301999994</v>
      </c>
      <c r="Y36" s="214">
        <v>8.9337565880999996</v>
      </c>
      <c r="Z36" s="214">
        <v>8.1369997788999999</v>
      </c>
      <c r="AA36" s="214">
        <v>7.9190484406000001</v>
      </c>
      <c r="AB36" s="214">
        <v>8.0288173099000009</v>
      </c>
      <c r="AC36" s="214">
        <v>8.2011075357000003</v>
      </c>
      <c r="AD36" s="214">
        <v>7.6751617175</v>
      </c>
      <c r="AE36" s="214">
        <v>8.932352453</v>
      </c>
      <c r="AF36" s="214">
        <v>10.71691362</v>
      </c>
      <c r="AG36" s="214">
        <v>10.373329936999999</v>
      </c>
      <c r="AH36" s="214">
        <v>10.603914230000001</v>
      </c>
      <c r="AI36" s="214">
        <v>10.526235914000001</v>
      </c>
      <c r="AJ36" s="214">
        <v>10.509296689999999</v>
      </c>
      <c r="AK36" s="214">
        <v>9.4924522578000001</v>
      </c>
      <c r="AL36" s="214">
        <v>8.3150749027999993</v>
      </c>
      <c r="AM36" s="214">
        <v>8.4833516259999993</v>
      </c>
      <c r="AN36" s="214">
        <v>8.6054479816999994</v>
      </c>
      <c r="AO36" s="214">
        <v>8.8033475942999999</v>
      </c>
      <c r="AP36" s="214">
        <v>8.3709706736000005</v>
      </c>
      <c r="AQ36" s="214">
        <v>9.3631223220000006</v>
      </c>
      <c r="AR36" s="214">
        <v>10.665430144</v>
      </c>
      <c r="AS36" s="214">
        <v>10.9846228</v>
      </c>
      <c r="AT36" s="214">
        <v>11.472366344999999</v>
      </c>
      <c r="AU36" s="214">
        <v>11.08</v>
      </c>
      <c r="AV36" s="214">
        <v>10.75</v>
      </c>
      <c r="AW36" s="214">
        <v>9.6272699999999993</v>
      </c>
      <c r="AX36" s="214">
        <v>8.415991</v>
      </c>
      <c r="AY36" s="355">
        <v>8.6629389999999997</v>
      </c>
      <c r="AZ36" s="355">
        <v>8.7193640000000006</v>
      </c>
      <c r="BA36" s="355">
        <v>8.8158799999999999</v>
      </c>
      <c r="BB36" s="355">
        <v>8.4153140000000004</v>
      </c>
      <c r="BC36" s="355">
        <v>9.4064910000000008</v>
      </c>
      <c r="BD36" s="355">
        <v>10.721500000000001</v>
      </c>
      <c r="BE36" s="355">
        <v>11.05912</v>
      </c>
      <c r="BF36" s="355">
        <v>11.591699999999999</v>
      </c>
      <c r="BG36" s="355">
        <v>11.148709999999999</v>
      </c>
      <c r="BH36" s="355">
        <v>10.778600000000001</v>
      </c>
      <c r="BI36" s="355">
        <v>9.727112</v>
      </c>
      <c r="BJ36" s="355">
        <v>8.4967459999999999</v>
      </c>
      <c r="BK36" s="355">
        <v>8.8500580000000006</v>
      </c>
      <c r="BL36" s="355">
        <v>8.8624770000000002</v>
      </c>
      <c r="BM36" s="355">
        <v>8.8666459999999994</v>
      </c>
      <c r="BN36" s="355">
        <v>8.4868520000000007</v>
      </c>
      <c r="BO36" s="355">
        <v>9.4921869999999995</v>
      </c>
      <c r="BP36" s="355">
        <v>10.82028</v>
      </c>
      <c r="BQ36" s="355">
        <v>11.149050000000001</v>
      </c>
      <c r="BR36" s="355">
        <v>11.6896</v>
      </c>
      <c r="BS36" s="355">
        <v>11.24508</v>
      </c>
      <c r="BT36" s="355">
        <v>10.859500000000001</v>
      </c>
      <c r="BU36" s="355">
        <v>9.8038880000000006</v>
      </c>
      <c r="BV36" s="355">
        <v>8.5612739999999992</v>
      </c>
    </row>
    <row r="37" spans="1:74" s="120" customFormat="1" ht="11.1" customHeight="1" x14ac:dyDescent="0.2">
      <c r="A37" s="119" t="s">
        <v>793</v>
      </c>
      <c r="B37" s="207" t="s">
        <v>546</v>
      </c>
      <c r="C37" s="214">
        <v>6.67</v>
      </c>
      <c r="D37" s="214">
        <v>6.88</v>
      </c>
      <c r="E37" s="214">
        <v>6.83</v>
      </c>
      <c r="F37" s="214">
        <v>6.61</v>
      </c>
      <c r="G37" s="214">
        <v>6.74</v>
      </c>
      <c r="H37" s="214">
        <v>7.11</v>
      </c>
      <c r="I37" s="214">
        <v>7.45</v>
      </c>
      <c r="J37" s="214">
        <v>7.35</v>
      </c>
      <c r="K37" s="214">
        <v>7.21</v>
      </c>
      <c r="L37" s="214">
        <v>6.88</v>
      </c>
      <c r="M37" s="214">
        <v>6.61</v>
      </c>
      <c r="N37" s="214">
        <v>6.45</v>
      </c>
      <c r="O37" s="214">
        <v>6.44</v>
      </c>
      <c r="P37" s="214">
        <v>6.42</v>
      </c>
      <c r="Q37" s="214">
        <v>6.46</v>
      </c>
      <c r="R37" s="214">
        <v>6.44</v>
      </c>
      <c r="S37" s="214">
        <v>6.57</v>
      </c>
      <c r="T37" s="214">
        <v>7.03</v>
      </c>
      <c r="U37" s="214">
        <v>7.23</v>
      </c>
      <c r="V37" s="214">
        <v>7.23</v>
      </c>
      <c r="W37" s="214">
        <v>7.14</v>
      </c>
      <c r="X37" s="214">
        <v>6.73</v>
      </c>
      <c r="Y37" s="214">
        <v>6.66</v>
      </c>
      <c r="Z37" s="214">
        <v>6.67</v>
      </c>
      <c r="AA37" s="214">
        <v>6.59</v>
      </c>
      <c r="AB37" s="214">
        <v>6.63</v>
      </c>
      <c r="AC37" s="214">
        <v>6.71</v>
      </c>
      <c r="AD37" s="214">
        <v>6.6</v>
      </c>
      <c r="AE37" s="214">
        <v>6.78</v>
      </c>
      <c r="AF37" s="214">
        <v>7.19</v>
      </c>
      <c r="AG37" s="214">
        <v>7.31</v>
      </c>
      <c r="AH37" s="214">
        <v>7.22</v>
      </c>
      <c r="AI37" s="214">
        <v>7.17</v>
      </c>
      <c r="AJ37" s="214">
        <v>6.91</v>
      </c>
      <c r="AK37" s="214">
        <v>6.73</v>
      </c>
      <c r="AL37" s="214">
        <v>6.54</v>
      </c>
      <c r="AM37" s="214">
        <v>6.95</v>
      </c>
      <c r="AN37" s="214">
        <v>6.81</v>
      </c>
      <c r="AO37" s="214">
        <v>6.66</v>
      </c>
      <c r="AP37" s="214">
        <v>6.58</v>
      </c>
      <c r="AQ37" s="214">
        <v>6.82</v>
      </c>
      <c r="AR37" s="214">
        <v>7.18</v>
      </c>
      <c r="AS37" s="214">
        <v>7.34</v>
      </c>
      <c r="AT37" s="214">
        <v>7.24</v>
      </c>
      <c r="AU37" s="214">
        <v>7.09</v>
      </c>
      <c r="AV37" s="214">
        <v>6.91</v>
      </c>
      <c r="AW37" s="214">
        <v>6.8805249999999996</v>
      </c>
      <c r="AX37" s="214">
        <v>6.661143</v>
      </c>
      <c r="AY37" s="355">
        <v>6.8137530000000002</v>
      </c>
      <c r="AZ37" s="355">
        <v>6.8118780000000001</v>
      </c>
      <c r="BA37" s="355">
        <v>6.7218090000000004</v>
      </c>
      <c r="BB37" s="355">
        <v>6.618608</v>
      </c>
      <c r="BC37" s="355">
        <v>6.872293</v>
      </c>
      <c r="BD37" s="355">
        <v>7.2220360000000001</v>
      </c>
      <c r="BE37" s="355">
        <v>7.3694559999999996</v>
      </c>
      <c r="BF37" s="355">
        <v>7.2869780000000004</v>
      </c>
      <c r="BG37" s="355">
        <v>7.1324569999999996</v>
      </c>
      <c r="BH37" s="355">
        <v>6.9659570000000004</v>
      </c>
      <c r="BI37" s="355">
        <v>6.8346989999999996</v>
      </c>
      <c r="BJ37" s="355">
        <v>6.677187</v>
      </c>
      <c r="BK37" s="355">
        <v>6.8070969999999997</v>
      </c>
      <c r="BL37" s="355">
        <v>6.8644990000000004</v>
      </c>
      <c r="BM37" s="355">
        <v>6.7964279999999997</v>
      </c>
      <c r="BN37" s="355">
        <v>6.7033579999999997</v>
      </c>
      <c r="BO37" s="355">
        <v>6.9580489999999999</v>
      </c>
      <c r="BP37" s="355">
        <v>7.3220929999999997</v>
      </c>
      <c r="BQ37" s="355">
        <v>7.4607219999999996</v>
      </c>
      <c r="BR37" s="355">
        <v>7.3830530000000003</v>
      </c>
      <c r="BS37" s="355">
        <v>7.2253230000000004</v>
      </c>
      <c r="BT37" s="355">
        <v>7.056203</v>
      </c>
      <c r="BU37" s="355">
        <v>6.9197050000000004</v>
      </c>
      <c r="BV37" s="355">
        <v>6.7654820000000004</v>
      </c>
    </row>
    <row r="38" spans="1:74" ht="11.1" customHeight="1" x14ac:dyDescent="0.2">
      <c r="A38" s="119"/>
      <c r="B38" s="122" t="s">
        <v>258</v>
      </c>
      <c r="C38" s="490"/>
      <c r="D38" s="490"/>
      <c r="E38" s="490"/>
      <c r="F38" s="490"/>
      <c r="G38" s="490"/>
      <c r="H38" s="490"/>
      <c r="I38" s="490"/>
      <c r="J38" s="490"/>
      <c r="K38" s="490"/>
      <c r="L38" s="490"/>
      <c r="M38" s="490"/>
      <c r="N38" s="490"/>
      <c r="O38" s="490"/>
      <c r="P38" s="490"/>
      <c r="Q38" s="490"/>
      <c r="R38" s="490"/>
      <c r="S38" s="490"/>
      <c r="T38" s="490"/>
      <c r="U38" s="490"/>
      <c r="V38" s="490"/>
      <c r="W38" s="490"/>
      <c r="X38" s="490"/>
      <c r="Y38" s="490"/>
      <c r="Z38" s="490"/>
      <c r="AA38" s="490"/>
      <c r="AB38" s="490"/>
      <c r="AC38" s="490"/>
      <c r="AD38" s="490"/>
      <c r="AE38" s="490"/>
      <c r="AF38" s="490"/>
      <c r="AG38" s="490"/>
      <c r="AH38" s="490"/>
      <c r="AI38" s="490"/>
      <c r="AJ38" s="490"/>
      <c r="AK38" s="490"/>
      <c r="AL38" s="490"/>
      <c r="AM38" s="490"/>
      <c r="AN38" s="490"/>
      <c r="AO38" s="490"/>
      <c r="AP38" s="490"/>
      <c r="AQ38" s="490"/>
      <c r="AR38" s="490"/>
      <c r="AS38" s="490"/>
      <c r="AT38" s="490"/>
      <c r="AU38" s="490"/>
      <c r="AV38" s="490"/>
      <c r="AW38" s="490"/>
      <c r="AX38" s="490"/>
      <c r="AY38" s="491"/>
      <c r="AZ38" s="491"/>
      <c r="BA38" s="491"/>
      <c r="BB38" s="491"/>
      <c r="BC38" s="491"/>
      <c r="BD38" s="491"/>
      <c r="BE38" s="491"/>
      <c r="BF38" s="491"/>
      <c r="BG38" s="491"/>
      <c r="BH38" s="491"/>
      <c r="BI38" s="491"/>
      <c r="BJ38" s="491"/>
      <c r="BK38" s="491"/>
      <c r="BL38" s="491"/>
      <c r="BM38" s="491"/>
      <c r="BN38" s="491"/>
      <c r="BO38" s="491"/>
      <c r="BP38" s="491"/>
      <c r="BQ38" s="491"/>
      <c r="BR38" s="491"/>
      <c r="BS38" s="491"/>
      <c r="BT38" s="491"/>
      <c r="BU38" s="491"/>
      <c r="BV38" s="491"/>
    </row>
    <row r="39" spans="1:74" ht="11.1" customHeight="1" x14ac:dyDescent="0.2">
      <c r="A39" s="265" t="s">
        <v>201</v>
      </c>
      <c r="B39" s="205" t="s">
        <v>565</v>
      </c>
      <c r="C39" s="261">
        <v>17.340830916000002</v>
      </c>
      <c r="D39" s="261">
        <v>18.312635122</v>
      </c>
      <c r="E39" s="261">
        <v>17.997268972000001</v>
      </c>
      <c r="F39" s="261">
        <v>17.002186130999998</v>
      </c>
      <c r="G39" s="261">
        <v>16.423230061000002</v>
      </c>
      <c r="H39" s="261">
        <v>16.166327625000001</v>
      </c>
      <c r="I39" s="261">
        <v>15.771609995</v>
      </c>
      <c r="J39" s="261">
        <v>15.794660416999999</v>
      </c>
      <c r="K39" s="261">
        <v>15.994561035</v>
      </c>
      <c r="L39" s="261">
        <v>15.702529402</v>
      </c>
      <c r="M39" s="261">
        <v>15.605887904999999</v>
      </c>
      <c r="N39" s="261">
        <v>15.958031088</v>
      </c>
      <c r="O39" s="261">
        <v>16.225829396999998</v>
      </c>
      <c r="P39" s="261">
        <v>16.606979820999999</v>
      </c>
      <c r="Q39" s="261">
        <v>16.357681349</v>
      </c>
      <c r="R39" s="261">
        <v>16.256933607000001</v>
      </c>
      <c r="S39" s="261">
        <v>15.883431049</v>
      </c>
      <c r="T39" s="261">
        <v>15.978756298</v>
      </c>
      <c r="U39" s="261">
        <v>15.990349514</v>
      </c>
      <c r="V39" s="261">
        <v>16.028572158999999</v>
      </c>
      <c r="W39" s="261">
        <v>16.422082495000002</v>
      </c>
      <c r="X39" s="261">
        <v>16.033653480000002</v>
      </c>
      <c r="Y39" s="261">
        <v>15.871025081000001</v>
      </c>
      <c r="Z39" s="261">
        <v>15.845880518</v>
      </c>
      <c r="AA39" s="261">
        <v>16.394965669000001</v>
      </c>
      <c r="AB39" s="261">
        <v>16.69715892</v>
      </c>
      <c r="AC39" s="261">
        <v>16.189465037000002</v>
      </c>
      <c r="AD39" s="261">
        <v>16.474666986999999</v>
      </c>
      <c r="AE39" s="261">
        <v>16.068820038999998</v>
      </c>
      <c r="AF39" s="261">
        <v>16.480907834</v>
      </c>
      <c r="AG39" s="261">
        <v>16.750683528</v>
      </c>
      <c r="AH39" s="261">
        <v>16.680256921000002</v>
      </c>
      <c r="AI39" s="261">
        <v>16.959381315000002</v>
      </c>
      <c r="AJ39" s="261">
        <v>16.666948237</v>
      </c>
      <c r="AK39" s="261">
        <v>16.704016787</v>
      </c>
      <c r="AL39" s="261">
        <v>16.744647749999999</v>
      </c>
      <c r="AM39" s="261">
        <v>17.892028541999998</v>
      </c>
      <c r="AN39" s="261">
        <v>18.148818531</v>
      </c>
      <c r="AO39" s="261">
        <v>17.588683143000001</v>
      </c>
      <c r="AP39" s="261">
        <v>17.375175424999998</v>
      </c>
      <c r="AQ39" s="261">
        <v>17.045221157</v>
      </c>
      <c r="AR39" s="261">
        <v>17.059288402</v>
      </c>
      <c r="AS39" s="261">
        <v>17.253667738000001</v>
      </c>
      <c r="AT39" s="261">
        <v>17.317514358</v>
      </c>
      <c r="AU39" s="261">
        <v>17.97</v>
      </c>
      <c r="AV39" s="261">
        <v>17.38</v>
      </c>
      <c r="AW39" s="261">
        <v>17.41621</v>
      </c>
      <c r="AX39" s="261">
        <v>17.553519999999999</v>
      </c>
      <c r="AY39" s="384">
        <v>18.599160000000001</v>
      </c>
      <c r="AZ39" s="384">
        <v>18.687580000000001</v>
      </c>
      <c r="BA39" s="384">
        <v>17.915109999999999</v>
      </c>
      <c r="BB39" s="384">
        <v>17.701450000000001</v>
      </c>
      <c r="BC39" s="384">
        <v>17.32884</v>
      </c>
      <c r="BD39" s="384">
        <v>17.214210000000001</v>
      </c>
      <c r="BE39" s="384">
        <v>17.58718</v>
      </c>
      <c r="BF39" s="384">
        <v>17.714079999999999</v>
      </c>
      <c r="BG39" s="384">
        <v>18.157869999999999</v>
      </c>
      <c r="BH39" s="384">
        <v>17.430140000000002</v>
      </c>
      <c r="BI39" s="384">
        <v>17.49333</v>
      </c>
      <c r="BJ39" s="384">
        <v>17.595490000000002</v>
      </c>
      <c r="BK39" s="384">
        <v>18.918600000000001</v>
      </c>
      <c r="BL39" s="384">
        <v>18.969180000000001</v>
      </c>
      <c r="BM39" s="384">
        <v>17.954170000000001</v>
      </c>
      <c r="BN39" s="384">
        <v>17.710339999999999</v>
      </c>
      <c r="BO39" s="384">
        <v>17.29298</v>
      </c>
      <c r="BP39" s="384">
        <v>17.190819999999999</v>
      </c>
      <c r="BQ39" s="384">
        <v>17.631250000000001</v>
      </c>
      <c r="BR39" s="384">
        <v>17.796700000000001</v>
      </c>
      <c r="BS39" s="384">
        <v>18.298249999999999</v>
      </c>
      <c r="BT39" s="384">
        <v>17.59412</v>
      </c>
      <c r="BU39" s="384">
        <v>17.748519999999999</v>
      </c>
      <c r="BV39" s="384">
        <v>17.927569999999999</v>
      </c>
    </row>
    <row r="40" spans="1:74" ht="11.1" customHeight="1" x14ac:dyDescent="0.2">
      <c r="A40" s="265" t="s">
        <v>202</v>
      </c>
      <c r="B40" s="187" t="s">
        <v>598</v>
      </c>
      <c r="C40" s="261">
        <v>12.815494831000001</v>
      </c>
      <c r="D40" s="261">
        <v>13.281197195000001</v>
      </c>
      <c r="E40" s="261">
        <v>13.251592942</v>
      </c>
      <c r="F40" s="261">
        <v>12.498220347</v>
      </c>
      <c r="G40" s="261">
        <v>12.614944896000001</v>
      </c>
      <c r="H40" s="261">
        <v>13.350193109999999</v>
      </c>
      <c r="I40" s="261">
        <v>13.509824814</v>
      </c>
      <c r="J40" s="261">
        <v>13.517725296</v>
      </c>
      <c r="K40" s="261">
        <v>13.359682111</v>
      </c>
      <c r="L40" s="261">
        <v>12.734578813000001</v>
      </c>
      <c r="M40" s="261">
        <v>12.346288744000001</v>
      </c>
      <c r="N40" s="261">
        <v>12.358873689999999</v>
      </c>
      <c r="O40" s="261">
        <v>12.158868701999999</v>
      </c>
      <c r="P40" s="261">
        <v>12.229037018</v>
      </c>
      <c r="Q40" s="261">
        <v>12.133290450000001</v>
      </c>
      <c r="R40" s="261">
        <v>12.145797399999999</v>
      </c>
      <c r="S40" s="261">
        <v>12.129694615</v>
      </c>
      <c r="T40" s="261">
        <v>12.842353541</v>
      </c>
      <c r="U40" s="261">
        <v>13.177121395</v>
      </c>
      <c r="V40" s="261">
        <v>13.312404211</v>
      </c>
      <c r="W40" s="261">
        <v>13.214819138999999</v>
      </c>
      <c r="X40" s="261">
        <v>12.475485256000001</v>
      </c>
      <c r="Y40" s="261">
        <v>12.226639183</v>
      </c>
      <c r="Z40" s="261">
        <v>12.156250775</v>
      </c>
      <c r="AA40" s="261">
        <v>12.375055440000001</v>
      </c>
      <c r="AB40" s="261">
        <v>12.235478246</v>
      </c>
      <c r="AC40" s="261">
        <v>12.292025966000001</v>
      </c>
      <c r="AD40" s="261">
        <v>12.142377669</v>
      </c>
      <c r="AE40" s="261">
        <v>12.582338209</v>
      </c>
      <c r="AF40" s="261">
        <v>13.160471338000001</v>
      </c>
      <c r="AG40" s="261">
        <v>13.354413308</v>
      </c>
      <c r="AH40" s="261">
        <v>13.223182012000001</v>
      </c>
      <c r="AI40" s="261">
        <v>13.047336834999999</v>
      </c>
      <c r="AJ40" s="261">
        <v>12.503062654000001</v>
      </c>
      <c r="AK40" s="261">
        <v>12.120859167000001</v>
      </c>
      <c r="AL40" s="261">
        <v>12.139663585999999</v>
      </c>
      <c r="AM40" s="261">
        <v>12.764761179000001</v>
      </c>
      <c r="AN40" s="261">
        <v>12.591112636</v>
      </c>
      <c r="AO40" s="261">
        <v>12.048596376000001</v>
      </c>
      <c r="AP40" s="261">
        <v>12.05245627</v>
      </c>
      <c r="AQ40" s="261">
        <v>12.289563356</v>
      </c>
      <c r="AR40" s="261">
        <v>12.993510084</v>
      </c>
      <c r="AS40" s="261">
        <v>13.356815741</v>
      </c>
      <c r="AT40" s="261">
        <v>13.136534617000001</v>
      </c>
      <c r="AU40" s="261">
        <v>13.16</v>
      </c>
      <c r="AV40" s="261">
        <v>12.63</v>
      </c>
      <c r="AW40" s="261">
        <v>12.28439</v>
      </c>
      <c r="AX40" s="261">
        <v>12.253170000000001</v>
      </c>
      <c r="AY40" s="384">
        <v>12.767849999999999</v>
      </c>
      <c r="AZ40" s="384">
        <v>12.67342</v>
      </c>
      <c r="BA40" s="384">
        <v>12.154070000000001</v>
      </c>
      <c r="BB40" s="384">
        <v>12.08441</v>
      </c>
      <c r="BC40" s="384">
        <v>12.300050000000001</v>
      </c>
      <c r="BD40" s="384">
        <v>13.064500000000001</v>
      </c>
      <c r="BE40" s="384">
        <v>13.38702</v>
      </c>
      <c r="BF40" s="384">
        <v>13.096830000000001</v>
      </c>
      <c r="BG40" s="384">
        <v>13.108470000000001</v>
      </c>
      <c r="BH40" s="384">
        <v>12.64367</v>
      </c>
      <c r="BI40" s="384">
        <v>12.24047</v>
      </c>
      <c r="BJ40" s="384">
        <v>12.301589999999999</v>
      </c>
      <c r="BK40" s="384">
        <v>12.81021</v>
      </c>
      <c r="BL40" s="384">
        <v>12.654210000000001</v>
      </c>
      <c r="BM40" s="384">
        <v>12.1473</v>
      </c>
      <c r="BN40" s="384">
        <v>12.09334</v>
      </c>
      <c r="BO40" s="384">
        <v>12.32033</v>
      </c>
      <c r="BP40" s="384">
        <v>13.12954</v>
      </c>
      <c r="BQ40" s="384">
        <v>13.49775</v>
      </c>
      <c r="BR40" s="384">
        <v>13.226089999999999</v>
      </c>
      <c r="BS40" s="384">
        <v>13.261139999999999</v>
      </c>
      <c r="BT40" s="384">
        <v>12.81812</v>
      </c>
      <c r="BU40" s="384">
        <v>12.43675</v>
      </c>
      <c r="BV40" s="384">
        <v>12.488020000000001</v>
      </c>
    </row>
    <row r="41" spans="1:74" ht="11.1" customHeight="1" x14ac:dyDescent="0.2">
      <c r="A41" s="265" t="s">
        <v>203</v>
      </c>
      <c r="B41" s="205" t="s">
        <v>566</v>
      </c>
      <c r="C41" s="261">
        <v>9.6942644266000002</v>
      </c>
      <c r="D41" s="261">
        <v>9.8092073451000008</v>
      </c>
      <c r="E41" s="261">
        <v>9.8050173425999994</v>
      </c>
      <c r="F41" s="261">
        <v>9.6350999446000003</v>
      </c>
      <c r="G41" s="261">
        <v>9.6898823091999997</v>
      </c>
      <c r="H41" s="261">
        <v>9.9849408708999992</v>
      </c>
      <c r="I41" s="261">
        <v>10.340826953000001</v>
      </c>
      <c r="J41" s="261">
        <v>10.235754428</v>
      </c>
      <c r="K41" s="261">
        <v>9.9785635881000001</v>
      </c>
      <c r="L41" s="261">
        <v>9.7834907780000009</v>
      </c>
      <c r="M41" s="261">
        <v>9.8501701178999994</v>
      </c>
      <c r="N41" s="261">
        <v>9.7097855798000001</v>
      </c>
      <c r="O41" s="261">
        <v>9.7235569550999994</v>
      </c>
      <c r="P41" s="261">
        <v>9.7205937432000002</v>
      </c>
      <c r="Q41" s="261">
        <v>9.6974702943000004</v>
      </c>
      <c r="R41" s="261">
        <v>9.7376903995999999</v>
      </c>
      <c r="S41" s="261">
        <v>9.8915104375999992</v>
      </c>
      <c r="T41" s="261">
        <v>10.018803639</v>
      </c>
      <c r="U41" s="261">
        <v>10.18477128</v>
      </c>
      <c r="V41" s="261">
        <v>10.225991233</v>
      </c>
      <c r="W41" s="261">
        <v>10.033247995</v>
      </c>
      <c r="X41" s="261">
        <v>9.9410443412999996</v>
      </c>
      <c r="Y41" s="261">
        <v>9.9594638610999997</v>
      </c>
      <c r="Z41" s="261">
        <v>9.9891884435999998</v>
      </c>
      <c r="AA41" s="261">
        <v>9.9298621055999998</v>
      </c>
      <c r="AB41" s="261">
        <v>10.006458747</v>
      </c>
      <c r="AC41" s="261">
        <v>10.232113160999999</v>
      </c>
      <c r="AD41" s="261">
        <v>10.000012444999999</v>
      </c>
      <c r="AE41" s="261">
        <v>10.172265475</v>
      </c>
      <c r="AF41" s="261">
        <v>10.303650233999999</v>
      </c>
      <c r="AG41" s="261">
        <v>10.287180595000001</v>
      </c>
      <c r="AH41" s="261">
        <v>10.217151665999999</v>
      </c>
      <c r="AI41" s="261">
        <v>10.120672152999999</v>
      </c>
      <c r="AJ41" s="261">
        <v>9.9396324896999992</v>
      </c>
      <c r="AK41" s="261">
        <v>10.123270312000001</v>
      </c>
      <c r="AL41" s="261">
        <v>10.055494935</v>
      </c>
      <c r="AM41" s="261">
        <v>10.267152288</v>
      </c>
      <c r="AN41" s="261">
        <v>10.115875516999999</v>
      </c>
      <c r="AO41" s="261">
        <v>10.029875643</v>
      </c>
      <c r="AP41" s="261">
        <v>10.093365323</v>
      </c>
      <c r="AQ41" s="261">
        <v>10.095079815</v>
      </c>
      <c r="AR41" s="261">
        <v>10.145629508000001</v>
      </c>
      <c r="AS41" s="261">
        <v>10.353743053000001</v>
      </c>
      <c r="AT41" s="261">
        <v>10.200279239</v>
      </c>
      <c r="AU41" s="261">
        <v>9.9600000000000009</v>
      </c>
      <c r="AV41" s="261">
        <v>10.08</v>
      </c>
      <c r="AW41" s="261">
        <v>10.35596</v>
      </c>
      <c r="AX41" s="261">
        <v>10.219290000000001</v>
      </c>
      <c r="AY41" s="384">
        <v>10.38217</v>
      </c>
      <c r="AZ41" s="384">
        <v>10.31808</v>
      </c>
      <c r="BA41" s="384">
        <v>10.256169999999999</v>
      </c>
      <c r="BB41" s="384">
        <v>10.25517</v>
      </c>
      <c r="BC41" s="384">
        <v>10.23541</v>
      </c>
      <c r="BD41" s="384">
        <v>10.341229999999999</v>
      </c>
      <c r="BE41" s="384">
        <v>10.56732</v>
      </c>
      <c r="BF41" s="384">
        <v>10.366099999999999</v>
      </c>
      <c r="BG41" s="384">
        <v>10.10041</v>
      </c>
      <c r="BH41" s="384">
        <v>10.25292</v>
      </c>
      <c r="BI41" s="384">
        <v>10.43394</v>
      </c>
      <c r="BJ41" s="384">
        <v>10.4175</v>
      </c>
      <c r="BK41" s="384">
        <v>10.564410000000001</v>
      </c>
      <c r="BL41" s="384">
        <v>10.49879</v>
      </c>
      <c r="BM41" s="384">
        <v>10.44054</v>
      </c>
      <c r="BN41" s="384">
        <v>10.450699999999999</v>
      </c>
      <c r="BO41" s="384">
        <v>10.42873</v>
      </c>
      <c r="BP41" s="384">
        <v>10.557729999999999</v>
      </c>
      <c r="BQ41" s="384">
        <v>10.79959</v>
      </c>
      <c r="BR41" s="384">
        <v>10.596920000000001</v>
      </c>
      <c r="BS41" s="384">
        <v>10.32741</v>
      </c>
      <c r="BT41" s="384">
        <v>10.49105</v>
      </c>
      <c r="BU41" s="384">
        <v>10.684380000000001</v>
      </c>
      <c r="BV41" s="384">
        <v>10.66658</v>
      </c>
    </row>
    <row r="42" spans="1:74" ht="11.1" customHeight="1" x14ac:dyDescent="0.2">
      <c r="A42" s="265" t="s">
        <v>204</v>
      </c>
      <c r="B42" s="205" t="s">
        <v>567</v>
      </c>
      <c r="C42" s="261">
        <v>8.5610997267000002</v>
      </c>
      <c r="D42" s="261">
        <v>8.6690802856999998</v>
      </c>
      <c r="E42" s="261">
        <v>8.6288235795000006</v>
      </c>
      <c r="F42" s="261">
        <v>8.8753773192000001</v>
      </c>
      <c r="G42" s="261">
        <v>9.2269008292999999</v>
      </c>
      <c r="H42" s="261">
        <v>10.210100125</v>
      </c>
      <c r="I42" s="261">
        <v>10.425515795999999</v>
      </c>
      <c r="J42" s="261">
        <v>10.226950533</v>
      </c>
      <c r="K42" s="261">
        <v>9.6525172240000003</v>
      </c>
      <c r="L42" s="261">
        <v>9.0266356771999998</v>
      </c>
      <c r="M42" s="261">
        <v>8.8301109299</v>
      </c>
      <c r="N42" s="261">
        <v>8.7829844967999993</v>
      </c>
      <c r="O42" s="261">
        <v>8.8275866761999993</v>
      </c>
      <c r="P42" s="261">
        <v>8.8940170901000002</v>
      </c>
      <c r="Q42" s="261">
        <v>9.0695600211999992</v>
      </c>
      <c r="R42" s="261">
        <v>9.0426343508000002</v>
      </c>
      <c r="S42" s="261">
        <v>9.5982114545999995</v>
      </c>
      <c r="T42" s="261">
        <v>10.484066761999999</v>
      </c>
      <c r="U42" s="261">
        <v>10.640113510000001</v>
      </c>
      <c r="V42" s="261">
        <v>10.61912893</v>
      </c>
      <c r="W42" s="261">
        <v>9.9834773742999996</v>
      </c>
      <c r="X42" s="261">
        <v>9.2507127089000001</v>
      </c>
      <c r="Y42" s="261">
        <v>9.1853315966999993</v>
      </c>
      <c r="Z42" s="261">
        <v>8.9830778428000002</v>
      </c>
      <c r="AA42" s="261">
        <v>8.9381325892000003</v>
      </c>
      <c r="AB42" s="261">
        <v>9.2194029022000006</v>
      </c>
      <c r="AC42" s="261">
        <v>9.1827662665999998</v>
      </c>
      <c r="AD42" s="261">
        <v>9.3514321869000003</v>
      </c>
      <c r="AE42" s="261">
        <v>9.8130804084999994</v>
      </c>
      <c r="AF42" s="261">
        <v>10.720952318</v>
      </c>
      <c r="AG42" s="261">
        <v>11.006127286</v>
      </c>
      <c r="AH42" s="261">
        <v>10.786761083</v>
      </c>
      <c r="AI42" s="261">
        <v>10.160803567</v>
      </c>
      <c r="AJ42" s="261">
        <v>9.3793230756000003</v>
      </c>
      <c r="AK42" s="261">
        <v>9.1843876787000003</v>
      </c>
      <c r="AL42" s="261">
        <v>9.0237716543000008</v>
      </c>
      <c r="AM42" s="261">
        <v>9.0948927014999992</v>
      </c>
      <c r="AN42" s="261">
        <v>9.3069873018999996</v>
      </c>
      <c r="AO42" s="261">
        <v>9.3954137068999994</v>
      </c>
      <c r="AP42" s="261">
        <v>9.2779692341000004</v>
      </c>
      <c r="AQ42" s="261">
        <v>10.061015125999999</v>
      </c>
      <c r="AR42" s="261">
        <v>10.887681174000001</v>
      </c>
      <c r="AS42" s="261">
        <v>11.043430532</v>
      </c>
      <c r="AT42" s="261">
        <v>10.731597968999999</v>
      </c>
      <c r="AU42" s="261">
        <v>10.15</v>
      </c>
      <c r="AV42" s="261">
        <v>9.5</v>
      </c>
      <c r="AW42" s="261">
        <v>9.3721499999999995</v>
      </c>
      <c r="AX42" s="261">
        <v>9.2102369999999993</v>
      </c>
      <c r="AY42" s="384">
        <v>9.2407160000000008</v>
      </c>
      <c r="AZ42" s="384">
        <v>9.5024080000000009</v>
      </c>
      <c r="BA42" s="384">
        <v>9.6096310000000003</v>
      </c>
      <c r="BB42" s="384">
        <v>9.4722439999999999</v>
      </c>
      <c r="BC42" s="384">
        <v>10.26327</v>
      </c>
      <c r="BD42" s="384">
        <v>11.13476</v>
      </c>
      <c r="BE42" s="384">
        <v>11.262930000000001</v>
      </c>
      <c r="BF42" s="384">
        <v>10.94398</v>
      </c>
      <c r="BG42" s="384">
        <v>10.34656</v>
      </c>
      <c r="BH42" s="384">
        <v>9.69163</v>
      </c>
      <c r="BI42" s="384">
        <v>9.5193150000000006</v>
      </c>
      <c r="BJ42" s="384">
        <v>9.4009260000000001</v>
      </c>
      <c r="BK42" s="384">
        <v>9.3968989999999994</v>
      </c>
      <c r="BL42" s="384">
        <v>9.6692239999999998</v>
      </c>
      <c r="BM42" s="384">
        <v>9.7839779999999994</v>
      </c>
      <c r="BN42" s="384">
        <v>9.6546439999999993</v>
      </c>
      <c r="BO42" s="384">
        <v>10.46607</v>
      </c>
      <c r="BP42" s="384">
        <v>11.37349</v>
      </c>
      <c r="BQ42" s="384">
        <v>11.51459</v>
      </c>
      <c r="BR42" s="384">
        <v>11.19872</v>
      </c>
      <c r="BS42" s="384">
        <v>10.597379999999999</v>
      </c>
      <c r="BT42" s="384">
        <v>9.9418760000000006</v>
      </c>
      <c r="BU42" s="384">
        <v>9.7674909999999997</v>
      </c>
      <c r="BV42" s="384">
        <v>9.6324229999999993</v>
      </c>
    </row>
    <row r="43" spans="1:74" ht="11.1" customHeight="1" x14ac:dyDescent="0.2">
      <c r="A43" s="265" t="s">
        <v>205</v>
      </c>
      <c r="B43" s="205" t="s">
        <v>568</v>
      </c>
      <c r="C43" s="261">
        <v>9.8727152074000006</v>
      </c>
      <c r="D43" s="261">
        <v>10.040653338</v>
      </c>
      <c r="E43" s="261">
        <v>9.9071204715000007</v>
      </c>
      <c r="F43" s="261">
        <v>9.7482798801000001</v>
      </c>
      <c r="G43" s="261">
        <v>9.7868559511999997</v>
      </c>
      <c r="H43" s="261">
        <v>10.049843483</v>
      </c>
      <c r="I43" s="261">
        <v>10.510176012000001</v>
      </c>
      <c r="J43" s="261">
        <v>10.219616652999999</v>
      </c>
      <c r="K43" s="261">
        <v>10.123553450999999</v>
      </c>
      <c r="L43" s="261">
        <v>9.8156136625000006</v>
      </c>
      <c r="M43" s="261">
        <v>9.6464072324999997</v>
      </c>
      <c r="N43" s="261">
        <v>9.6111386140999997</v>
      </c>
      <c r="O43" s="261">
        <v>9.7164810962000008</v>
      </c>
      <c r="P43" s="261">
        <v>9.7412390301999991</v>
      </c>
      <c r="Q43" s="261">
        <v>9.6268939448000008</v>
      </c>
      <c r="R43" s="261">
        <v>9.5348894611000006</v>
      </c>
      <c r="S43" s="261">
        <v>9.5702859277000005</v>
      </c>
      <c r="T43" s="261">
        <v>10.013318178</v>
      </c>
      <c r="U43" s="261">
        <v>10.097223001</v>
      </c>
      <c r="V43" s="261">
        <v>10.080974786000001</v>
      </c>
      <c r="W43" s="261">
        <v>9.9793311433999996</v>
      </c>
      <c r="X43" s="261">
        <v>9.6797463491000002</v>
      </c>
      <c r="Y43" s="261">
        <v>9.5959473710999994</v>
      </c>
      <c r="Z43" s="261">
        <v>9.5762073307000009</v>
      </c>
      <c r="AA43" s="261">
        <v>9.7516229049999996</v>
      </c>
      <c r="AB43" s="261">
        <v>9.8879011087999995</v>
      </c>
      <c r="AC43" s="261">
        <v>9.8251884280000006</v>
      </c>
      <c r="AD43" s="261">
        <v>9.7850185466999999</v>
      </c>
      <c r="AE43" s="261">
        <v>9.7956693818999998</v>
      </c>
      <c r="AF43" s="261">
        <v>10.105596155000001</v>
      </c>
      <c r="AG43" s="261">
        <v>10.262871225</v>
      </c>
      <c r="AH43" s="261">
        <v>10.215284752000001</v>
      </c>
      <c r="AI43" s="261">
        <v>10.243364914000001</v>
      </c>
      <c r="AJ43" s="261">
        <v>9.9905149632000008</v>
      </c>
      <c r="AK43" s="261">
        <v>9.7436208267000008</v>
      </c>
      <c r="AL43" s="261">
        <v>9.7186668550000004</v>
      </c>
      <c r="AM43" s="261">
        <v>10.193488023</v>
      </c>
      <c r="AN43" s="261">
        <v>10.156130824</v>
      </c>
      <c r="AO43" s="261">
        <v>9.8083131078000001</v>
      </c>
      <c r="AP43" s="261">
        <v>9.7839097397000003</v>
      </c>
      <c r="AQ43" s="261">
        <v>9.7578038870999997</v>
      </c>
      <c r="AR43" s="261">
        <v>10.069719067999999</v>
      </c>
      <c r="AS43" s="261">
        <v>10.124205334999999</v>
      </c>
      <c r="AT43" s="261">
        <v>9.8793054714000004</v>
      </c>
      <c r="AU43" s="261">
        <v>9.9600000000000009</v>
      </c>
      <c r="AV43" s="261">
        <v>9.8800000000000008</v>
      </c>
      <c r="AW43" s="261">
        <v>9.8060539999999996</v>
      </c>
      <c r="AX43" s="261">
        <v>9.8156789999999994</v>
      </c>
      <c r="AY43" s="384">
        <v>10.337210000000001</v>
      </c>
      <c r="AZ43" s="384">
        <v>10.32456</v>
      </c>
      <c r="BA43" s="384">
        <v>10.01272</v>
      </c>
      <c r="BB43" s="384">
        <v>9.9535470000000004</v>
      </c>
      <c r="BC43" s="384">
        <v>9.9303380000000008</v>
      </c>
      <c r="BD43" s="384">
        <v>10.25708</v>
      </c>
      <c r="BE43" s="384">
        <v>10.286770000000001</v>
      </c>
      <c r="BF43" s="384">
        <v>10.027520000000001</v>
      </c>
      <c r="BG43" s="384">
        <v>10.10477</v>
      </c>
      <c r="BH43" s="384">
        <v>9.9971460000000008</v>
      </c>
      <c r="BI43" s="384">
        <v>9.8752049999999993</v>
      </c>
      <c r="BJ43" s="384">
        <v>9.8883200000000002</v>
      </c>
      <c r="BK43" s="384">
        <v>10.46796</v>
      </c>
      <c r="BL43" s="384">
        <v>10.463290000000001</v>
      </c>
      <c r="BM43" s="384">
        <v>10.122920000000001</v>
      </c>
      <c r="BN43" s="384">
        <v>10.04791</v>
      </c>
      <c r="BO43" s="384">
        <v>10.01277</v>
      </c>
      <c r="BP43" s="384">
        <v>10.3401</v>
      </c>
      <c r="BQ43" s="384">
        <v>10.37116</v>
      </c>
      <c r="BR43" s="384">
        <v>10.11795</v>
      </c>
      <c r="BS43" s="384">
        <v>10.205310000000001</v>
      </c>
      <c r="BT43" s="384">
        <v>10.10866</v>
      </c>
      <c r="BU43" s="384">
        <v>9.9980399999999996</v>
      </c>
      <c r="BV43" s="384">
        <v>10.029199999999999</v>
      </c>
    </row>
    <row r="44" spans="1:74" ht="11.1" customHeight="1" x14ac:dyDescent="0.2">
      <c r="A44" s="265" t="s">
        <v>206</v>
      </c>
      <c r="B44" s="205" t="s">
        <v>569</v>
      </c>
      <c r="C44" s="261">
        <v>8.8193737823999996</v>
      </c>
      <c r="D44" s="261">
        <v>9.0685915887000004</v>
      </c>
      <c r="E44" s="261">
        <v>8.8093156380999993</v>
      </c>
      <c r="F44" s="261">
        <v>8.8268562121999992</v>
      </c>
      <c r="G44" s="261">
        <v>8.9040994630999997</v>
      </c>
      <c r="H44" s="261">
        <v>9.3137344511000002</v>
      </c>
      <c r="I44" s="261">
        <v>9.4084861013999994</v>
      </c>
      <c r="J44" s="261">
        <v>9.4204208001000005</v>
      </c>
      <c r="K44" s="261">
        <v>9.3910675603999998</v>
      </c>
      <c r="L44" s="261">
        <v>8.9242349736000008</v>
      </c>
      <c r="M44" s="261">
        <v>8.8355077716999997</v>
      </c>
      <c r="N44" s="261">
        <v>8.7996161381999993</v>
      </c>
      <c r="O44" s="261">
        <v>8.7700196997000006</v>
      </c>
      <c r="P44" s="261">
        <v>8.6744082347999996</v>
      </c>
      <c r="Q44" s="261">
        <v>8.6802342304</v>
      </c>
      <c r="R44" s="261">
        <v>8.6594477151000007</v>
      </c>
      <c r="S44" s="261">
        <v>8.6585608501000006</v>
      </c>
      <c r="T44" s="261">
        <v>9.1959633829000005</v>
      </c>
      <c r="U44" s="261">
        <v>9.3629862560999992</v>
      </c>
      <c r="V44" s="261">
        <v>9.3519368894999992</v>
      </c>
      <c r="W44" s="261">
        <v>9.3588308522000005</v>
      </c>
      <c r="X44" s="261">
        <v>9.1751703220999996</v>
      </c>
      <c r="Y44" s="261">
        <v>9.0827522617999996</v>
      </c>
      <c r="Z44" s="261">
        <v>9.2765964123</v>
      </c>
      <c r="AA44" s="261">
        <v>9.1474471153000003</v>
      </c>
      <c r="AB44" s="261">
        <v>9.2432793814000007</v>
      </c>
      <c r="AC44" s="261">
        <v>9.1287102542999996</v>
      </c>
      <c r="AD44" s="261">
        <v>9.0782279199999998</v>
      </c>
      <c r="AE44" s="261">
        <v>9.1206237925</v>
      </c>
      <c r="AF44" s="261">
        <v>9.4720078801999996</v>
      </c>
      <c r="AG44" s="261">
        <v>9.5761099536999996</v>
      </c>
      <c r="AH44" s="261">
        <v>9.4761309251999997</v>
      </c>
      <c r="AI44" s="261">
        <v>9.4837478747000006</v>
      </c>
      <c r="AJ44" s="261">
        <v>9.1807961038000006</v>
      </c>
      <c r="AK44" s="261">
        <v>9.2260905301000005</v>
      </c>
      <c r="AL44" s="261">
        <v>9.1810935926999999</v>
      </c>
      <c r="AM44" s="261">
        <v>9.2022129765000003</v>
      </c>
      <c r="AN44" s="261">
        <v>9.2858718363000001</v>
      </c>
      <c r="AO44" s="261">
        <v>9.2561483887999998</v>
      </c>
      <c r="AP44" s="261">
        <v>9.1934489199999998</v>
      </c>
      <c r="AQ44" s="261">
        <v>9.2880438212000005</v>
      </c>
      <c r="AR44" s="261">
        <v>9.5653646148</v>
      </c>
      <c r="AS44" s="261">
        <v>9.4467915614999995</v>
      </c>
      <c r="AT44" s="261">
        <v>9.2286062058000002</v>
      </c>
      <c r="AU44" s="261">
        <v>9.43</v>
      </c>
      <c r="AV44" s="261">
        <v>9.17</v>
      </c>
      <c r="AW44" s="261">
        <v>9.3553329999999999</v>
      </c>
      <c r="AX44" s="261">
        <v>9.3263560000000005</v>
      </c>
      <c r="AY44" s="384">
        <v>9.2153320000000001</v>
      </c>
      <c r="AZ44" s="384">
        <v>9.3924070000000004</v>
      </c>
      <c r="BA44" s="384">
        <v>9.4741389999999992</v>
      </c>
      <c r="BB44" s="384">
        <v>9.3799700000000001</v>
      </c>
      <c r="BC44" s="384">
        <v>9.501576</v>
      </c>
      <c r="BD44" s="384">
        <v>9.786702</v>
      </c>
      <c r="BE44" s="384">
        <v>9.6255120000000005</v>
      </c>
      <c r="BF44" s="384">
        <v>9.3764660000000006</v>
      </c>
      <c r="BG44" s="384">
        <v>9.5620910000000006</v>
      </c>
      <c r="BH44" s="384">
        <v>9.2916410000000003</v>
      </c>
      <c r="BI44" s="384">
        <v>9.3733149999999998</v>
      </c>
      <c r="BJ44" s="384">
        <v>9.4263820000000003</v>
      </c>
      <c r="BK44" s="384">
        <v>9.2505520000000008</v>
      </c>
      <c r="BL44" s="384">
        <v>9.4781910000000007</v>
      </c>
      <c r="BM44" s="384">
        <v>9.5704429999999991</v>
      </c>
      <c r="BN44" s="384">
        <v>9.5039619999999996</v>
      </c>
      <c r="BO44" s="384">
        <v>9.6268519999999995</v>
      </c>
      <c r="BP44" s="384">
        <v>9.9512319999999992</v>
      </c>
      <c r="BQ44" s="384">
        <v>9.8061939999999996</v>
      </c>
      <c r="BR44" s="384">
        <v>9.5755859999999995</v>
      </c>
      <c r="BS44" s="384">
        <v>9.7891239999999993</v>
      </c>
      <c r="BT44" s="384">
        <v>9.5407580000000003</v>
      </c>
      <c r="BU44" s="384">
        <v>9.6445480000000003</v>
      </c>
      <c r="BV44" s="384">
        <v>9.6804950000000005</v>
      </c>
    </row>
    <row r="45" spans="1:74" ht="11.1" customHeight="1" x14ac:dyDescent="0.2">
      <c r="A45" s="265" t="s">
        <v>207</v>
      </c>
      <c r="B45" s="205" t="s">
        <v>570</v>
      </c>
      <c r="C45" s="261">
        <v>8.4908958499999994</v>
      </c>
      <c r="D45" s="261">
        <v>8.4799347183999991</v>
      </c>
      <c r="E45" s="261">
        <v>8.4325287734999996</v>
      </c>
      <c r="F45" s="261">
        <v>8.1786008452000001</v>
      </c>
      <c r="G45" s="261">
        <v>8.3784336458999995</v>
      </c>
      <c r="H45" s="261">
        <v>8.5726254148999992</v>
      </c>
      <c r="I45" s="261">
        <v>8.6691018705000005</v>
      </c>
      <c r="J45" s="261">
        <v>8.7807012025999995</v>
      </c>
      <c r="K45" s="261">
        <v>8.6319207598999999</v>
      </c>
      <c r="L45" s="261">
        <v>8.2139078602000009</v>
      </c>
      <c r="M45" s="261">
        <v>7.8929936109999996</v>
      </c>
      <c r="N45" s="261">
        <v>7.8776666732000002</v>
      </c>
      <c r="O45" s="261">
        <v>7.9826758053000004</v>
      </c>
      <c r="P45" s="261">
        <v>7.9978511977000002</v>
      </c>
      <c r="Q45" s="261">
        <v>7.9758277706999996</v>
      </c>
      <c r="R45" s="261">
        <v>7.8616534920000003</v>
      </c>
      <c r="S45" s="261">
        <v>8.0096294393999994</v>
      </c>
      <c r="T45" s="261">
        <v>8.2736713551999994</v>
      </c>
      <c r="U45" s="261">
        <v>8.4499587267000003</v>
      </c>
      <c r="V45" s="261">
        <v>8.5353161053999997</v>
      </c>
      <c r="W45" s="261">
        <v>8.5873875700000006</v>
      </c>
      <c r="X45" s="261">
        <v>8.2618322785</v>
      </c>
      <c r="Y45" s="261">
        <v>7.9597636293000003</v>
      </c>
      <c r="Z45" s="261">
        <v>8.0586585617999997</v>
      </c>
      <c r="AA45" s="261">
        <v>7.9050610627999998</v>
      </c>
      <c r="AB45" s="261">
        <v>8.1715961830000001</v>
      </c>
      <c r="AC45" s="261">
        <v>8.0430949844999997</v>
      </c>
      <c r="AD45" s="261">
        <v>8.0985772342000004</v>
      </c>
      <c r="AE45" s="261">
        <v>8.2127721012000006</v>
      </c>
      <c r="AF45" s="261">
        <v>8.5105058555999999</v>
      </c>
      <c r="AG45" s="261">
        <v>8.6133539590999995</v>
      </c>
      <c r="AH45" s="261">
        <v>8.5513984166999997</v>
      </c>
      <c r="AI45" s="261">
        <v>8.5246060336999996</v>
      </c>
      <c r="AJ45" s="261">
        <v>8.2623755112000001</v>
      </c>
      <c r="AK45" s="261">
        <v>8.0394780187000006</v>
      </c>
      <c r="AL45" s="261">
        <v>7.9004460238999998</v>
      </c>
      <c r="AM45" s="261">
        <v>8.3368470094999996</v>
      </c>
      <c r="AN45" s="261">
        <v>8.3449354224000007</v>
      </c>
      <c r="AO45" s="261">
        <v>8.2928523276000004</v>
      </c>
      <c r="AP45" s="261">
        <v>8.0851826695</v>
      </c>
      <c r="AQ45" s="261">
        <v>8.2274480999000001</v>
      </c>
      <c r="AR45" s="261">
        <v>8.6202768927999998</v>
      </c>
      <c r="AS45" s="261">
        <v>8.7063437909000001</v>
      </c>
      <c r="AT45" s="261">
        <v>8.7743396701999998</v>
      </c>
      <c r="AU45" s="261">
        <v>8.4600000000000009</v>
      </c>
      <c r="AV45" s="261">
        <v>8.18</v>
      </c>
      <c r="AW45" s="261">
        <v>8.0740239999999996</v>
      </c>
      <c r="AX45" s="261">
        <v>7.9103389999999996</v>
      </c>
      <c r="AY45" s="384">
        <v>8.1077259999999995</v>
      </c>
      <c r="AZ45" s="384">
        <v>8.1951680000000007</v>
      </c>
      <c r="BA45" s="384">
        <v>8.1797749999999994</v>
      </c>
      <c r="BB45" s="384">
        <v>7.9617769999999997</v>
      </c>
      <c r="BC45" s="384">
        <v>8.1023189999999996</v>
      </c>
      <c r="BD45" s="384">
        <v>8.4981249999999999</v>
      </c>
      <c r="BE45" s="384">
        <v>8.565569</v>
      </c>
      <c r="BF45" s="384">
        <v>8.6231570000000008</v>
      </c>
      <c r="BG45" s="384">
        <v>8.3180379999999996</v>
      </c>
      <c r="BH45" s="384">
        <v>8.0342610000000008</v>
      </c>
      <c r="BI45" s="384">
        <v>7.814209</v>
      </c>
      <c r="BJ45" s="384">
        <v>7.7395120000000004</v>
      </c>
      <c r="BK45" s="384">
        <v>7.9057279999999999</v>
      </c>
      <c r="BL45" s="384">
        <v>7.9410400000000001</v>
      </c>
      <c r="BM45" s="384">
        <v>7.9194750000000003</v>
      </c>
      <c r="BN45" s="384">
        <v>7.7488419999999998</v>
      </c>
      <c r="BO45" s="384">
        <v>7.9152370000000003</v>
      </c>
      <c r="BP45" s="384">
        <v>8.3581450000000004</v>
      </c>
      <c r="BQ45" s="384">
        <v>8.4692159999999994</v>
      </c>
      <c r="BR45" s="384">
        <v>8.5658410000000007</v>
      </c>
      <c r="BS45" s="384">
        <v>8.3039769999999997</v>
      </c>
      <c r="BT45" s="384">
        <v>8.0613229999999998</v>
      </c>
      <c r="BU45" s="384">
        <v>7.8760979999999998</v>
      </c>
      <c r="BV45" s="384">
        <v>7.7926000000000002</v>
      </c>
    </row>
    <row r="46" spans="1:74" s="120" customFormat="1" ht="11.1" customHeight="1" x14ac:dyDescent="0.2">
      <c r="A46" s="265" t="s">
        <v>208</v>
      </c>
      <c r="B46" s="205" t="s">
        <v>571</v>
      </c>
      <c r="C46" s="261">
        <v>8.9717513772000004</v>
      </c>
      <c r="D46" s="261">
        <v>9.0382848096000004</v>
      </c>
      <c r="E46" s="261">
        <v>9.0914873802000002</v>
      </c>
      <c r="F46" s="261">
        <v>9.1752935696000009</v>
      </c>
      <c r="G46" s="261">
        <v>9.5410256320000002</v>
      </c>
      <c r="H46" s="261">
        <v>10.054053739</v>
      </c>
      <c r="I46" s="261">
        <v>10.259765376000001</v>
      </c>
      <c r="J46" s="261">
        <v>10.130172985</v>
      </c>
      <c r="K46" s="261">
        <v>9.9837168086000005</v>
      </c>
      <c r="L46" s="261">
        <v>9.3723096881999997</v>
      </c>
      <c r="M46" s="261">
        <v>8.7556385308000007</v>
      </c>
      <c r="N46" s="261">
        <v>8.7607532657</v>
      </c>
      <c r="O46" s="261">
        <v>8.6819844744000001</v>
      </c>
      <c r="P46" s="261">
        <v>8.7367812879999995</v>
      </c>
      <c r="Q46" s="261">
        <v>8.7370038575999995</v>
      </c>
      <c r="R46" s="261">
        <v>8.8491311422999992</v>
      </c>
      <c r="S46" s="261">
        <v>9.2458550771999999</v>
      </c>
      <c r="T46" s="261">
        <v>9.8651229237999996</v>
      </c>
      <c r="U46" s="261">
        <v>10.007925885000001</v>
      </c>
      <c r="V46" s="261">
        <v>9.9862174737</v>
      </c>
      <c r="W46" s="261">
        <v>9.8540021325999998</v>
      </c>
      <c r="X46" s="261">
        <v>9.3116308238999999</v>
      </c>
      <c r="Y46" s="261">
        <v>8.8294577402000005</v>
      </c>
      <c r="Z46" s="261">
        <v>8.8818303708999995</v>
      </c>
      <c r="AA46" s="261">
        <v>8.8664293398999998</v>
      </c>
      <c r="AB46" s="261">
        <v>8.9620494291000004</v>
      </c>
      <c r="AC46" s="261">
        <v>9.0049081222999998</v>
      </c>
      <c r="AD46" s="261">
        <v>9.0695961040000004</v>
      </c>
      <c r="AE46" s="261">
        <v>9.5585648106000001</v>
      </c>
      <c r="AF46" s="261">
        <v>10.128077184</v>
      </c>
      <c r="AG46" s="261">
        <v>10.217574259999999</v>
      </c>
      <c r="AH46" s="261">
        <v>10.079898836</v>
      </c>
      <c r="AI46" s="261">
        <v>9.9118748076000003</v>
      </c>
      <c r="AJ46" s="261">
        <v>9.5399949930000005</v>
      </c>
      <c r="AK46" s="261">
        <v>9.0633304362999993</v>
      </c>
      <c r="AL46" s="261">
        <v>9.0533001804000008</v>
      </c>
      <c r="AM46" s="261">
        <v>9.0636826242000001</v>
      </c>
      <c r="AN46" s="261">
        <v>9.1694308614000004</v>
      </c>
      <c r="AO46" s="261">
        <v>9.1071897203999992</v>
      </c>
      <c r="AP46" s="261">
        <v>9.2606981231999992</v>
      </c>
      <c r="AQ46" s="261">
        <v>9.6317884024999998</v>
      </c>
      <c r="AR46" s="261">
        <v>10.032957946</v>
      </c>
      <c r="AS46" s="261">
        <v>10.114851335000001</v>
      </c>
      <c r="AT46" s="261">
        <v>10.133839772</v>
      </c>
      <c r="AU46" s="261">
        <v>9.85</v>
      </c>
      <c r="AV46" s="261">
        <v>9.4499999999999993</v>
      </c>
      <c r="AW46" s="261">
        <v>9.1114280000000001</v>
      </c>
      <c r="AX46" s="261">
        <v>9.1665519999999994</v>
      </c>
      <c r="AY46" s="384">
        <v>9.1603410000000007</v>
      </c>
      <c r="AZ46" s="384">
        <v>9.2565030000000004</v>
      </c>
      <c r="BA46" s="384">
        <v>9.2172719999999995</v>
      </c>
      <c r="BB46" s="384">
        <v>9.3498260000000002</v>
      </c>
      <c r="BC46" s="384">
        <v>9.7488569999999992</v>
      </c>
      <c r="BD46" s="384">
        <v>10.15056</v>
      </c>
      <c r="BE46" s="384">
        <v>10.223050000000001</v>
      </c>
      <c r="BF46" s="384">
        <v>10.26299</v>
      </c>
      <c r="BG46" s="384">
        <v>9.9481769999999994</v>
      </c>
      <c r="BH46" s="384">
        <v>9.5720519999999993</v>
      </c>
      <c r="BI46" s="384">
        <v>9.2244829999999993</v>
      </c>
      <c r="BJ46" s="384">
        <v>9.3039090000000009</v>
      </c>
      <c r="BK46" s="384">
        <v>9.3065870000000004</v>
      </c>
      <c r="BL46" s="384">
        <v>9.3801179999999995</v>
      </c>
      <c r="BM46" s="384">
        <v>9.3461689999999997</v>
      </c>
      <c r="BN46" s="384">
        <v>9.4850680000000001</v>
      </c>
      <c r="BO46" s="384">
        <v>9.8954660000000008</v>
      </c>
      <c r="BP46" s="384">
        <v>10.315329999999999</v>
      </c>
      <c r="BQ46" s="384">
        <v>10.398849999999999</v>
      </c>
      <c r="BR46" s="384">
        <v>10.443849999999999</v>
      </c>
      <c r="BS46" s="384">
        <v>10.127660000000001</v>
      </c>
      <c r="BT46" s="384">
        <v>9.7466100000000004</v>
      </c>
      <c r="BU46" s="384">
        <v>9.4003870000000003</v>
      </c>
      <c r="BV46" s="384">
        <v>9.4806450000000009</v>
      </c>
    </row>
    <row r="47" spans="1:74" s="120" customFormat="1" ht="11.1" customHeight="1" x14ac:dyDescent="0.2">
      <c r="A47" s="265" t="s">
        <v>209</v>
      </c>
      <c r="B47" s="207" t="s">
        <v>572</v>
      </c>
      <c r="C47" s="261">
        <v>11.892761303</v>
      </c>
      <c r="D47" s="261">
        <v>11.805263974000001</v>
      </c>
      <c r="E47" s="261">
        <v>11.798914330000001</v>
      </c>
      <c r="F47" s="261">
        <v>10.85856439</v>
      </c>
      <c r="G47" s="261">
        <v>12.306610761</v>
      </c>
      <c r="H47" s="261">
        <v>13.386375721</v>
      </c>
      <c r="I47" s="261">
        <v>14.377250878</v>
      </c>
      <c r="J47" s="261">
        <v>14.221404479</v>
      </c>
      <c r="K47" s="261">
        <v>14.581517472</v>
      </c>
      <c r="L47" s="261">
        <v>13.288538832</v>
      </c>
      <c r="M47" s="261">
        <v>12.512448202</v>
      </c>
      <c r="N47" s="261">
        <v>12.033384842</v>
      </c>
      <c r="O47" s="261">
        <v>12.081372213</v>
      </c>
      <c r="P47" s="261">
        <v>12.002573949</v>
      </c>
      <c r="Q47" s="261">
        <v>11.989813861</v>
      </c>
      <c r="R47" s="261">
        <v>10.962573969999999</v>
      </c>
      <c r="S47" s="261">
        <v>12.450028684999999</v>
      </c>
      <c r="T47" s="261">
        <v>13.503010263</v>
      </c>
      <c r="U47" s="261">
        <v>14.068066259</v>
      </c>
      <c r="V47" s="261">
        <v>14.382511969999999</v>
      </c>
      <c r="W47" s="261">
        <v>14.059625924000001</v>
      </c>
      <c r="X47" s="261">
        <v>12.115473398000001</v>
      </c>
      <c r="Y47" s="261">
        <v>12.520949219</v>
      </c>
      <c r="Z47" s="261">
        <v>12.191356553</v>
      </c>
      <c r="AA47" s="261">
        <v>12.242441464000001</v>
      </c>
      <c r="AB47" s="261">
        <v>12.415525027999999</v>
      </c>
      <c r="AC47" s="261">
        <v>12.598219672999999</v>
      </c>
      <c r="AD47" s="261">
        <v>11.21484734</v>
      </c>
      <c r="AE47" s="261">
        <v>12.851437862999999</v>
      </c>
      <c r="AF47" s="261">
        <v>14.374265238</v>
      </c>
      <c r="AG47" s="261">
        <v>14.412456614</v>
      </c>
      <c r="AH47" s="261">
        <v>14.705804235</v>
      </c>
      <c r="AI47" s="261">
        <v>14.898019624</v>
      </c>
      <c r="AJ47" s="261">
        <v>13.380792171</v>
      </c>
      <c r="AK47" s="261">
        <v>13.038590367999999</v>
      </c>
      <c r="AL47" s="261">
        <v>12.451982851</v>
      </c>
      <c r="AM47" s="261">
        <v>12.774953010000001</v>
      </c>
      <c r="AN47" s="261">
        <v>12.704204094</v>
      </c>
      <c r="AO47" s="261">
        <v>12.936480332</v>
      </c>
      <c r="AP47" s="261">
        <v>12.155138788</v>
      </c>
      <c r="AQ47" s="261">
        <v>13.380438377999999</v>
      </c>
      <c r="AR47" s="261">
        <v>14.560012641</v>
      </c>
      <c r="AS47" s="261">
        <v>15.217182255999999</v>
      </c>
      <c r="AT47" s="261">
        <v>16.047871700999998</v>
      </c>
      <c r="AU47" s="261">
        <v>14.46</v>
      </c>
      <c r="AV47" s="261">
        <v>13.63</v>
      </c>
      <c r="AW47" s="261">
        <v>13.477220000000001</v>
      </c>
      <c r="AX47" s="261">
        <v>12.82724</v>
      </c>
      <c r="AY47" s="384">
        <v>13.29766</v>
      </c>
      <c r="AZ47" s="384">
        <v>13.179830000000001</v>
      </c>
      <c r="BA47" s="384">
        <v>13.28669</v>
      </c>
      <c r="BB47" s="384">
        <v>12.702389999999999</v>
      </c>
      <c r="BC47" s="384">
        <v>13.745710000000001</v>
      </c>
      <c r="BD47" s="384">
        <v>14.964589999999999</v>
      </c>
      <c r="BE47" s="384">
        <v>15.6432</v>
      </c>
      <c r="BF47" s="384">
        <v>16.50375</v>
      </c>
      <c r="BG47" s="384">
        <v>14.816240000000001</v>
      </c>
      <c r="BH47" s="384">
        <v>13.762510000000001</v>
      </c>
      <c r="BI47" s="384">
        <v>13.8133</v>
      </c>
      <c r="BJ47" s="384">
        <v>13.146470000000001</v>
      </c>
      <c r="BK47" s="384">
        <v>13.790229999999999</v>
      </c>
      <c r="BL47" s="384">
        <v>13.627039999999999</v>
      </c>
      <c r="BM47" s="384">
        <v>13.657349999999999</v>
      </c>
      <c r="BN47" s="384">
        <v>13.24422</v>
      </c>
      <c r="BO47" s="384">
        <v>14.05795</v>
      </c>
      <c r="BP47" s="384">
        <v>15.259320000000001</v>
      </c>
      <c r="BQ47" s="384">
        <v>15.93732</v>
      </c>
      <c r="BR47" s="384">
        <v>16.790040000000001</v>
      </c>
      <c r="BS47" s="384">
        <v>15.03755</v>
      </c>
      <c r="BT47" s="384">
        <v>13.76361</v>
      </c>
      <c r="BU47" s="384">
        <v>13.9604</v>
      </c>
      <c r="BV47" s="384">
        <v>13.349019999999999</v>
      </c>
    </row>
    <row r="48" spans="1:74" s="120" customFormat="1" ht="11.1" customHeight="1" x14ac:dyDescent="0.2">
      <c r="A48" s="265" t="s">
        <v>210</v>
      </c>
      <c r="B48" s="208" t="s">
        <v>546</v>
      </c>
      <c r="C48" s="215">
        <v>10.18</v>
      </c>
      <c r="D48" s="215">
        <v>10.36</v>
      </c>
      <c r="E48" s="215">
        <v>10.29</v>
      </c>
      <c r="F48" s="215">
        <v>10.01</v>
      </c>
      <c r="G48" s="215">
        <v>10.210000000000001</v>
      </c>
      <c r="H48" s="215">
        <v>10.64</v>
      </c>
      <c r="I48" s="215">
        <v>10.95</v>
      </c>
      <c r="J48" s="215">
        <v>10.85</v>
      </c>
      <c r="K48" s="215">
        <v>10.79</v>
      </c>
      <c r="L48" s="215">
        <v>10.31</v>
      </c>
      <c r="M48" s="215">
        <v>10.050000000000001</v>
      </c>
      <c r="N48" s="215">
        <v>9.98</v>
      </c>
      <c r="O48" s="215">
        <v>9.9700000000000006</v>
      </c>
      <c r="P48" s="215">
        <v>10</v>
      </c>
      <c r="Q48" s="215">
        <v>10</v>
      </c>
      <c r="R48" s="215">
        <v>9.83</v>
      </c>
      <c r="S48" s="215">
        <v>10.06</v>
      </c>
      <c r="T48" s="215">
        <v>10.52</v>
      </c>
      <c r="U48" s="215">
        <v>10.7</v>
      </c>
      <c r="V48" s="215">
        <v>10.81</v>
      </c>
      <c r="W48" s="215">
        <v>10.68</v>
      </c>
      <c r="X48" s="215">
        <v>10.15</v>
      </c>
      <c r="Y48" s="215">
        <v>10.1</v>
      </c>
      <c r="Z48" s="215">
        <v>10.09</v>
      </c>
      <c r="AA48" s="215">
        <v>10.119999999999999</v>
      </c>
      <c r="AB48" s="215">
        <v>10.28</v>
      </c>
      <c r="AC48" s="215">
        <v>10.28</v>
      </c>
      <c r="AD48" s="215">
        <v>10.07</v>
      </c>
      <c r="AE48" s="215">
        <v>10.34</v>
      </c>
      <c r="AF48" s="215">
        <v>10.83</v>
      </c>
      <c r="AG48" s="215">
        <v>10.95</v>
      </c>
      <c r="AH48" s="215">
        <v>10.91</v>
      </c>
      <c r="AI48" s="215">
        <v>10.86</v>
      </c>
      <c r="AJ48" s="215">
        <v>10.4</v>
      </c>
      <c r="AK48" s="215">
        <v>10.28</v>
      </c>
      <c r="AL48" s="215">
        <v>10.17</v>
      </c>
      <c r="AM48" s="215">
        <v>10.47</v>
      </c>
      <c r="AN48" s="215">
        <v>10.48</v>
      </c>
      <c r="AO48" s="215">
        <v>10.39</v>
      </c>
      <c r="AP48" s="215">
        <v>10.23</v>
      </c>
      <c r="AQ48" s="215">
        <v>10.41</v>
      </c>
      <c r="AR48" s="215">
        <v>10.79</v>
      </c>
      <c r="AS48" s="215">
        <v>11.03</v>
      </c>
      <c r="AT48" s="215">
        <v>11.05</v>
      </c>
      <c r="AU48" s="215">
        <v>10.7</v>
      </c>
      <c r="AV48" s="215">
        <v>10.46</v>
      </c>
      <c r="AW48" s="215">
        <v>10.4375</v>
      </c>
      <c r="AX48" s="215">
        <v>10.32321</v>
      </c>
      <c r="AY48" s="386">
        <v>10.593970000000001</v>
      </c>
      <c r="AZ48" s="386">
        <v>10.63805</v>
      </c>
      <c r="BA48" s="386">
        <v>10.55171</v>
      </c>
      <c r="BB48" s="386">
        <v>10.3766</v>
      </c>
      <c r="BC48" s="386">
        <v>10.554500000000001</v>
      </c>
      <c r="BD48" s="386">
        <v>10.97653</v>
      </c>
      <c r="BE48" s="386">
        <v>11.157170000000001</v>
      </c>
      <c r="BF48" s="386">
        <v>11.118410000000001</v>
      </c>
      <c r="BG48" s="386">
        <v>10.77782</v>
      </c>
      <c r="BH48" s="386">
        <v>10.531359999999999</v>
      </c>
      <c r="BI48" s="386">
        <v>10.49409</v>
      </c>
      <c r="BJ48" s="386">
        <v>10.41442</v>
      </c>
      <c r="BK48" s="386">
        <v>10.69645</v>
      </c>
      <c r="BL48" s="386">
        <v>10.73005</v>
      </c>
      <c r="BM48" s="386">
        <v>10.630050000000001</v>
      </c>
      <c r="BN48" s="386">
        <v>10.47442</v>
      </c>
      <c r="BO48" s="386">
        <v>10.630879999999999</v>
      </c>
      <c r="BP48" s="386">
        <v>11.072609999999999</v>
      </c>
      <c r="BQ48" s="386">
        <v>11.274290000000001</v>
      </c>
      <c r="BR48" s="386">
        <v>11.249420000000001</v>
      </c>
      <c r="BS48" s="386">
        <v>10.913460000000001</v>
      </c>
      <c r="BT48" s="386">
        <v>10.6616</v>
      </c>
      <c r="BU48" s="386">
        <v>10.66004</v>
      </c>
      <c r="BV48" s="386">
        <v>10.58619</v>
      </c>
    </row>
    <row r="49" spans="1:74" s="296" customFormat="1" ht="11.1" customHeight="1" x14ac:dyDescent="0.2">
      <c r="A49" s="119"/>
      <c r="B49" s="294"/>
      <c r="C49" s="295"/>
      <c r="D49" s="295"/>
      <c r="E49" s="295"/>
      <c r="F49" s="295"/>
      <c r="G49" s="295"/>
      <c r="H49" s="295"/>
      <c r="I49" s="295"/>
      <c r="J49" s="295"/>
      <c r="K49" s="295"/>
      <c r="L49" s="295"/>
      <c r="M49" s="295"/>
      <c r="N49" s="295"/>
      <c r="O49" s="295"/>
      <c r="P49" s="295"/>
      <c r="Q49" s="295"/>
      <c r="R49" s="295"/>
      <c r="S49" s="295"/>
      <c r="T49" s="295"/>
      <c r="U49" s="295"/>
      <c r="V49" s="295"/>
      <c r="W49" s="295"/>
      <c r="X49" s="295"/>
      <c r="Y49" s="295"/>
      <c r="Z49" s="295"/>
      <c r="AA49" s="295"/>
      <c r="AB49" s="295"/>
      <c r="AC49" s="295"/>
      <c r="AD49" s="295"/>
      <c r="AE49" s="295"/>
      <c r="AF49" s="295"/>
      <c r="AG49" s="295"/>
      <c r="AH49" s="295"/>
      <c r="AI49" s="295"/>
      <c r="AJ49" s="295"/>
      <c r="AK49" s="295"/>
      <c r="AL49" s="295"/>
      <c r="AM49" s="295"/>
      <c r="AN49" s="295"/>
      <c r="AO49" s="295"/>
      <c r="AP49" s="295"/>
      <c r="AQ49" s="295"/>
      <c r="AR49" s="295"/>
      <c r="AS49" s="295"/>
      <c r="AT49" s="295"/>
      <c r="AU49" s="295"/>
      <c r="AV49" s="295"/>
      <c r="AW49" s="295"/>
      <c r="AX49" s="295"/>
      <c r="AY49" s="366"/>
      <c r="AZ49" s="366"/>
      <c r="BA49" s="366"/>
      <c r="BB49" s="366"/>
      <c r="BC49" s="366"/>
      <c r="BD49" s="295"/>
      <c r="BE49" s="295"/>
      <c r="BF49" s="295"/>
      <c r="BG49" s="366"/>
      <c r="BH49" s="366"/>
      <c r="BI49" s="366"/>
      <c r="BJ49" s="366"/>
      <c r="BK49" s="366"/>
      <c r="BL49" s="366"/>
      <c r="BM49" s="366"/>
      <c r="BN49" s="366"/>
      <c r="BO49" s="366"/>
      <c r="BP49" s="366"/>
      <c r="BQ49" s="366"/>
      <c r="BR49" s="366"/>
      <c r="BS49" s="366"/>
      <c r="BT49" s="366"/>
      <c r="BU49" s="366"/>
      <c r="BV49" s="366"/>
    </row>
    <row r="50" spans="1:74" s="296" customFormat="1" ht="12" customHeight="1" x14ac:dyDescent="0.2">
      <c r="A50" s="119"/>
      <c r="B50" s="802" t="s">
        <v>1011</v>
      </c>
      <c r="C50" s="799"/>
      <c r="D50" s="799"/>
      <c r="E50" s="799"/>
      <c r="F50" s="799"/>
      <c r="G50" s="799"/>
      <c r="H50" s="799"/>
      <c r="I50" s="799"/>
      <c r="J50" s="799"/>
      <c r="K50" s="799"/>
      <c r="L50" s="799"/>
      <c r="M50" s="799"/>
      <c r="N50" s="799"/>
      <c r="O50" s="799"/>
      <c r="P50" s="799"/>
      <c r="Q50" s="799"/>
      <c r="AY50" s="514"/>
      <c r="AZ50" s="514"/>
      <c r="BA50" s="514"/>
      <c r="BB50" s="514"/>
      <c r="BC50" s="514"/>
      <c r="BD50" s="691"/>
      <c r="BE50" s="691"/>
      <c r="BF50" s="691"/>
      <c r="BG50" s="514"/>
      <c r="BH50" s="514"/>
      <c r="BI50" s="514"/>
      <c r="BJ50" s="514"/>
    </row>
    <row r="51" spans="1:74" s="296" customFormat="1" ht="12" customHeight="1" x14ac:dyDescent="0.2">
      <c r="A51" s="119"/>
      <c r="B51" s="804" t="s">
        <v>137</v>
      </c>
      <c r="C51" s="799"/>
      <c r="D51" s="799"/>
      <c r="E51" s="799"/>
      <c r="F51" s="799"/>
      <c r="G51" s="799"/>
      <c r="H51" s="799"/>
      <c r="I51" s="799"/>
      <c r="J51" s="799"/>
      <c r="K51" s="799"/>
      <c r="L51" s="799"/>
      <c r="M51" s="799"/>
      <c r="N51" s="799"/>
      <c r="O51" s="799"/>
      <c r="P51" s="799"/>
      <c r="Q51" s="799"/>
      <c r="AY51" s="514"/>
      <c r="AZ51" s="514"/>
      <c r="BA51" s="514"/>
      <c r="BB51" s="514"/>
      <c r="BC51" s="514"/>
      <c r="BD51" s="691"/>
      <c r="BE51" s="691"/>
      <c r="BF51" s="691"/>
      <c r="BG51" s="514"/>
      <c r="BH51" s="514"/>
      <c r="BI51" s="514"/>
      <c r="BJ51" s="514"/>
    </row>
    <row r="52" spans="1:74" s="465" customFormat="1" ht="12" customHeight="1" x14ac:dyDescent="0.2">
      <c r="A52" s="464"/>
      <c r="B52" s="845" t="s">
        <v>1085</v>
      </c>
      <c r="C52" s="785"/>
      <c r="D52" s="785"/>
      <c r="E52" s="785"/>
      <c r="F52" s="785"/>
      <c r="G52" s="785"/>
      <c r="H52" s="785"/>
      <c r="I52" s="785"/>
      <c r="J52" s="785"/>
      <c r="K52" s="785"/>
      <c r="L52" s="785"/>
      <c r="M52" s="785"/>
      <c r="N52" s="785"/>
      <c r="O52" s="785"/>
      <c r="P52" s="785"/>
      <c r="Q52" s="785"/>
      <c r="AY52" s="515"/>
      <c r="AZ52" s="515"/>
      <c r="BA52" s="515"/>
      <c r="BB52" s="515"/>
      <c r="BC52" s="515"/>
      <c r="BD52" s="692"/>
      <c r="BE52" s="692"/>
      <c r="BF52" s="692"/>
      <c r="BG52" s="515"/>
      <c r="BH52" s="515"/>
      <c r="BI52" s="515"/>
      <c r="BJ52" s="515"/>
    </row>
    <row r="53" spans="1:74" s="465" customFormat="1" ht="12" customHeight="1" x14ac:dyDescent="0.2">
      <c r="A53" s="466"/>
      <c r="B53" s="788" t="s">
        <v>1036</v>
      </c>
      <c r="C53" s="789"/>
      <c r="D53" s="789"/>
      <c r="E53" s="789"/>
      <c r="F53" s="789"/>
      <c r="G53" s="789"/>
      <c r="H53" s="789"/>
      <c r="I53" s="789"/>
      <c r="J53" s="789"/>
      <c r="K53" s="789"/>
      <c r="L53" s="789"/>
      <c r="M53" s="789"/>
      <c r="N53" s="789"/>
      <c r="O53" s="789"/>
      <c r="P53" s="789"/>
      <c r="Q53" s="785"/>
      <c r="AY53" s="515"/>
      <c r="AZ53" s="515"/>
      <c r="BA53" s="515"/>
      <c r="BB53" s="515"/>
      <c r="BC53" s="515"/>
      <c r="BD53" s="692"/>
      <c r="BE53" s="692"/>
      <c r="BF53" s="692"/>
      <c r="BG53" s="515"/>
      <c r="BH53" s="515"/>
      <c r="BI53" s="515"/>
      <c r="BJ53" s="515"/>
    </row>
    <row r="54" spans="1:74" s="465" customFormat="1" ht="12" customHeight="1" x14ac:dyDescent="0.2">
      <c r="A54" s="466"/>
      <c r="B54" s="783" t="s">
        <v>1073</v>
      </c>
      <c r="C54" s="789"/>
      <c r="D54" s="789"/>
      <c r="E54" s="789"/>
      <c r="F54" s="789"/>
      <c r="G54" s="789"/>
      <c r="H54" s="789"/>
      <c r="I54" s="789"/>
      <c r="J54" s="789"/>
      <c r="K54" s="789"/>
      <c r="L54" s="789"/>
      <c r="M54" s="789"/>
      <c r="N54" s="789"/>
      <c r="O54" s="789"/>
      <c r="P54" s="789"/>
      <c r="Q54" s="785"/>
      <c r="AY54" s="515"/>
      <c r="AZ54" s="515"/>
      <c r="BA54" s="515"/>
      <c r="BB54" s="515"/>
      <c r="BC54" s="515"/>
      <c r="BD54" s="692"/>
      <c r="BE54" s="692"/>
      <c r="BF54" s="692"/>
      <c r="BG54" s="515"/>
      <c r="BH54" s="515"/>
      <c r="BI54" s="515"/>
      <c r="BJ54" s="515"/>
    </row>
    <row r="55" spans="1:74" s="465" customFormat="1" ht="12" customHeight="1" x14ac:dyDescent="0.2">
      <c r="A55" s="466"/>
      <c r="B55" s="829" t="s">
        <v>1074</v>
      </c>
      <c r="C55" s="785"/>
      <c r="D55" s="785"/>
      <c r="E55" s="785"/>
      <c r="F55" s="785"/>
      <c r="G55" s="785"/>
      <c r="H55" s="785"/>
      <c r="I55" s="785"/>
      <c r="J55" s="785"/>
      <c r="K55" s="785"/>
      <c r="L55" s="785"/>
      <c r="M55" s="785"/>
      <c r="N55" s="785"/>
      <c r="O55" s="785"/>
      <c r="P55" s="785"/>
      <c r="Q55" s="785"/>
      <c r="AY55" s="515"/>
      <c r="AZ55" s="515"/>
      <c r="BA55" s="515"/>
      <c r="BB55" s="515"/>
      <c r="BC55" s="515"/>
      <c r="BD55" s="692"/>
      <c r="BE55" s="692"/>
      <c r="BF55" s="692"/>
      <c r="BG55" s="515"/>
      <c r="BH55" s="515"/>
      <c r="BI55" s="515"/>
      <c r="BJ55" s="515"/>
    </row>
    <row r="56" spans="1:74" s="465" customFormat="1" ht="22.35" customHeight="1" x14ac:dyDescent="0.2">
      <c r="A56" s="466"/>
      <c r="B56" s="788" t="s">
        <v>1081</v>
      </c>
      <c r="C56" s="789"/>
      <c r="D56" s="789"/>
      <c r="E56" s="789"/>
      <c r="F56" s="789"/>
      <c r="G56" s="789"/>
      <c r="H56" s="789"/>
      <c r="I56" s="789"/>
      <c r="J56" s="789"/>
      <c r="K56" s="789"/>
      <c r="L56" s="789"/>
      <c r="M56" s="789"/>
      <c r="N56" s="789"/>
      <c r="O56" s="789"/>
      <c r="P56" s="789"/>
      <c r="Q56" s="785"/>
      <c r="AY56" s="515"/>
      <c r="AZ56" s="515"/>
      <c r="BA56" s="515"/>
      <c r="BB56" s="515"/>
      <c r="BC56" s="515"/>
      <c r="BD56" s="692"/>
      <c r="BE56" s="692"/>
      <c r="BF56" s="692"/>
      <c r="BG56" s="515"/>
      <c r="BH56" s="515"/>
      <c r="BI56" s="515"/>
      <c r="BJ56" s="515"/>
    </row>
    <row r="57" spans="1:74" s="465" customFormat="1" ht="12" customHeight="1" x14ac:dyDescent="0.2">
      <c r="A57" s="466"/>
      <c r="B57" s="783" t="s">
        <v>1040</v>
      </c>
      <c r="C57" s="784"/>
      <c r="D57" s="784"/>
      <c r="E57" s="784"/>
      <c r="F57" s="784"/>
      <c r="G57" s="784"/>
      <c r="H57" s="784"/>
      <c r="I57" s="784"/>
      <c r="J57" s="784"/>
      <c r="K57" s="784"/>
      <c r="L57" s="784"/>
      <c r="M57" s="784"/>
      <c r="N57" s="784"/>
      <c r="O57" s="784"/>
      <c r="P57" s="784"/>
      <c r="Q57" s="785"/>
      <c r="AY57" s="515"/>
      <c r="AZ57" s="515"/>
      <c r="BA57" s="515"/>
      <c r="BB57" s="515"/>
      <c r="BC57" s="515"/>
      <c r="BD57" s="692"/>
      <c r="BE57" s="692"/>
      <c r="BF57" s="692"/>
      <c r="BG57" s="515"/>
      <c r="BH57" s="515"/>
      <c r="BI57" s="515"/>
      <c r="BJ57" s="515"/>
    </row>
    <row r="58" spans="1:74" s="461" customFormat="1" ht="12" customHeight="1" x14ac:dyDescent="0.2">
      <c r="A58" s="436"/>
      <c r="B58" s="805" t="s">
        <v>1138</v>
      </c>
      <c r="C58" s="785"/>
      <c r="D58" s="785"/>
      <c r="E58" s="785"/>
      <c r="F58" s="785"/>
      <c r="G58" s="785"/>
      <c r="H58" s="785"/>
      <c r="I58" s="785"/>
      <c r="J58" s="785"/>
      <c r="K58" s="785"/>
      <c r="L58" s="785"/>
      <c r="M58" s="785"/>
      <c r="N58" s="785"/>
      <c r="O58" s="785"/>
      <c r="P58" s="785"/>
      <c r="Q58" s="785"/>
      <c r="AY58" s="513"/>
      <c r="AZ58" s="513"/>
      <c r="BA58" s="513"/>
      <c r="BB58" s="513"/>
      <c r="BC58" s="513"/>
      <c r="BD58" s="685"/>
      <c r="BE58" s="685"/>
      <c r="BF58" s="685"/>
      <c r="BG58" s="513"/>
      <c r="BH58" s="513"/>
      <c r="BI58" s="513"/>
      <c r="BJ58" s="513"/>
    </row>
    <row r="59" spans="1:74" x14ac:dyDescent="0.2">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67"/>
      <c r="AZ59" s="367"/>
      <c r="BA59" s="367"/>
      <c r="BB59" s="367"/>
      <c r="BC59" s="367"/>
      <c r="BD59" s="693"/>
      <c r="BE59" s="693"/>
      <c r="BF59" s="693"/>
      <c r="BG59" s="367"/>
      <c r="BH59" s="367"/>
      <c r="BI59" s="367"/>
      <c r="BJ59" s="367"/>
      <c r="BK59" s="367"/>
      <c r="BL59" s="367"/>
      <c r="BM59" s="367"/>
      <c r="BN59" s="367"/>
      <c r="BO59" s="367"/>
      <c r="BP59" s="367"/>
      <c r="BQ59" s="367"/>
      <c r="BR59" s="367"/>
      <c r="BS59" s="367"/>
      <c r="BT59" s="367"/>
      <c r="BU59" s="367"/>
      <c r="BV59" s="367"/>
    </row>
    <row r="60" spans="1:74" x14ac:dyDescent="0.2">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67"/>
      <c r="AZ60" s="367"/>
      <c r="BA60" s="367"/>
      <c r="BB60" s="367"/>
      <c r="BC60" s="367"/>
      <c r="BD60" s="693"/>
      <c r="BE60" s="693"/>
      <c r="BF60" s="693"/>
      <c r="BG60" s="367"/>
      <c r="BH60" s="367"/>
      <c r="BI60" s="367"/>
      <c r="BJ60" s="367"/>
      <c r="BK60" s="367"/>
      <c r="BL60" s="367"/>
      <c r="BM60" s="367"/>
      <c r="BN60" s="367"/>
      <c r="BO60" s="367"/>
      <c r="BP60" s="367"/>
      <c r="BQ60" s="367"/>
      <c r="BR60" s="367"/>
      <c r="BS60" s="367"/>
      <c r="BT60" s="367"/>
      <c r="BU60" s="367"/>
      <c r="BV60" s="367"/>
    </row>
    <row r="61" spans="1:74" x14ac:dyDescent="0.2">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67"/>
      <c r="AZ61" s="367"/>
      <c r="BA61" s="367"/>
      <c r="BB61" s="367"/>
      <c r="BC61" s="367"/>
      <c r="BD61" s="693"/>
      <c r="BE61" s="693"/>
      <c r="BF61" s="693"/>
      <c r="BG61" s="367"/>
      <c r="BH61" s="367"/>
      <c r="BI61" s="367"/>
      <c r="BJ61" s="367"/>
      <c r="BK61" s="367"/>
      <c r="BL61" s="367"/>
      <c r="BM61" s="367"/>
      <c r="BN61" s="367"/>
      <c r="BO61" s="367"/>
      <c r="BP61" s="367"/>
      <c r="BQ61" s="367"/>
      <c r="BR61" s="367"/>
      <c r="BS61" s="367"/>
      <c r="BT61" s="367"/>
      <c r="BU61" s="367"/>
      <c r="BV61" s="367"/>
    </row>
    <row r="62" spans="1:74" x14ac:dyDescent="0.2">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67"/>
      <c r="AZ62" s="367"/>
      <c r="BA62" s="367"/>
      <c r="BB62" s="367"/>
      <c r="BC62" s="367"/>
      <c r="BD62" s="693"/>
      <c r="BE62" s="693"/>
      <c r="BF62" s="693"/>
      <c r="BG62" s="367"/>
      <c r="BH62" s="367"/>
      <c r="BI62" s="367"/>
      <c r="BJ62" s="367"/>
      <c r="BK62" s="367"/>
      <c r="BL62" s="367"/>
      <c r="BM62" s="367"/>
      <c r="BN62" s="367"/>
      <c r="BO62" s="367"/>
      <c r="BP62" s="367"/>
      <c r="BQ62" s="367"/>
      <c r="BR62" s="367"/>
      <c r="BS62" s="367"/>
      <c r="BT62" s="367"/>
      <c r="BU62" s="367"/>
      <c r="BV62" s="367"/>
    </row>
    <row r="63" spans="1:74" x14ac:dyDescent="0.2">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67"/>
      <c r="AZ63" s="367"/>
      <c r="BA63" s="367"/>
      <c r="BB63" s="367"/>
      <c r="BC63" s="367"/>
      <c r="BD63" s="693"/>
      <c r="BE63" s="693"/>
      <c r="BF63" s="693"/>
      <c r="BG63" s="367"/>
      <c r="BH63" s="367"/>
      <c r="BI63" s="367"/>
      <c r="BJ63" s="367"/>
      <c r="BK63" s="367"/>
      <c r="BL63" s="367"/>
      <c r="BM63" s="367"/>
      <c r="BN63" s="367"/>
      <c r="BO63" s="367"/>
      <c r="BP63" s="367"/>
      <c r="BQ63" s="367"/>
      <c r="BR63" s="367"/>
      <c r="BS63" s="367"/>
      <c r="BT63" s="367"/>
      <c r="BU63" s="367"/>
      <c r="BV63" s="367"/>
    </row>
    <row r="64" spans="1:74" x14ac:dyDescent="0.2">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67"/>
      <c r="AZ64" s="367"/>
      <c r="BA64" s="367"/>
      <c r="BB64" s="367"/>
      <c r="BC64" s="367"/>
      <c r="BD64" s="693"/>
      <c r="BE64" s="693"/>
      <c r="BF64" s="693"/>
      <c r="BG64" s="367"/>
      <c r="BH64" s="367"/>
      <c r="BI64" s="367"/>
      <c r="BJ64" s="367"/>
      <c r="BK64" s="367"/>
      <c r="BL64" s="367"/>
      <c r="BM64" s="367"/>
      <c r="BN64" s="367"/>
      <c r="BO64" s="367"/>
      <c r="BP64" s="367"/>
      <c r="BQ64" s="367"/>
      <c r="BR64" s="367"/>
      <c r="BS64" s="367"/>
      <c r="BT64" s="367"/>
      <c r="BU64" s="367"/>
      <c r="BV64" s="367"/>
    </row>
    <row r="65" spans="1:74" x14ac:dyDescent="0.2">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67"/>
      <c r="AZ65" s="367"/>
      <c r="BA65" s="367"/>
      <c r="BB65" s="367"/>
      <c r="BC65" s="367"/>
      <c r="BD65" s="693"/>
      <c r="BE65" s="693"/>
      <c r="BF65" s="693"/>
      <c r="BG65" s="367"/>
      <c r="BH65" s="367"/>
      <c r="BI65" s="367"/>
      <c r="BJ65" s="367"/>
      <c r="BK65" s="367"/>
      <c r="BL65" s="367"/>
      <c r="BM65" s="367"/>
      <c r="BN65" s="367"/>
      <c r="BO65" s="367"/>
      <c r="BP65" s="367"/>
      <c r="BQ65" s="367"/>
      <c r="BR65" s="367"/>
      <c r="BS65" s="367"/>
      <c r="BT65" s="367"/>
      <c r="BU65" s="367"/>
      <c r="BV65" s="367"/>
    </row>
    <row r="66" spans="1:74" x14ac:dyDescent="0.2">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67"/>
      <c r="AZ66" s="367"/>
      <c r="BA66" s="367"/>
      <c r="BB66" s="367"/>
      <c r="BC66" s="367"/>
      <c r="BD66" s="693"/>
      <c r="BE66" s="693"/>
      <c r="BF66" s="693"/>
      <c r="BG66" s="367"/>
      <c r="BH66" s="367"/>
      <c r="BI66" s="367"/>
      <c r="BJ66" s="367"/>
      <c r="BK66" s="367"/>
      <c r="BL66" s="367"/>
      <c r="BM66" s="367"/>
      <c r="BN66" s="367"/>
      <c r="BO66" s="367"/>
      <c r="BP66" s="367"/>
      <c r="BQ66" s="367"/>
      <c r="BR66" s="367"/>
      <c r="BS66" s="367"/>
      <c r="BT66" s="367"/>
      <c r="BU66" s="367"/>
      <c r="BV66" s="367"/>
    </row>
    <row r="67" spans="1:74" x14ac:dyDescent="0.2">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67"/>
      <c r="AZ67" s="367"/>
      <c r="BA67" s="367"/>
      <c r="BB67" s="367"/>
      <c r="BC67" s="367"/>
      <c r="BD67" s="693"/>
      <c r="BE67" s="693"/>
      <c r="BF67" s="693"/>
      <c r="BG67" s="367"/>
      <c r="BH67" s="367"/>
      <c r="BI67" s="367"/>
      <c r="BJ67" s="367"/>
      <c r="BK67" s="367"/>
      <c r="BL67" s="367"/>
      <c r="BM67" s="367"/>
      <c r="BN67" s="367"/>
      <c r="BO67" s="367"/>
      <c r="BP67" s="367"/>
      <c r="BQ67" s="367"/>
      <c r="BR67" s="367"/>
      <c r="BS67" s="367"/>
      <c r="BT67" s="367"/>
      <c r="BU67" s="367"/>
      <c r="BV67" s="367"/>
    </row>
    <row r="68" spans="1:74" x14ac:dyDescent="0.2">
      <c r="BK68" s="368"/>
      <c r="BL68" s="368"/>
      <c r="BM68" s="368"/>
      <c r="BN68" s="368"/>
      <c r="BO68" s="368"/>
      <c r="BP68" s="368"/>
      <c r="BQ68" s="368"/>
      <c r="BR68" s="368"/>
      <c r="BS68" s="368"/>
      <c r="BT68" s="368"/>
      <c r="BU68" s="368"/>
      <c r="BV68" s="368"/>
    </row>
    <row r="69" spans="1:74" x14ac:dyDescent="0.2">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67"/>
      <c r="AZ69" s="367"/>
      <c r="BA69" s="367"/>
      <c r="BB69" s="367"/>
      <c r="BC69" s="367"/>
      <c r="BD69" s="693"/>
      <c r="BE69" s="693"/>
      <c r="BF69" s="693"/>
      <c r="BG69" s="367"/>
      <c r="BH69" s="367"/>
      <c r="BI69" s="367"/>
      <c r="BJ69" s="367"/>
      <c r="BK69" s="367"/>
      <c r="BL69" s="367"/>
      <c r="BM69" s="367"/>
      <c r="BN69" s="367"/>
      <c r="BO69" s="367"/>
      <c r="BP69" s="367"/>
      <c r="BQ69" s="367"/>
      <c r="BR69" s="367"/>
      <c r="BS69" s="367"/>
      <c r="BT69" s="367"/>
      <c r="BU69" s="367"/>
      <c r="BV69" s="367"/>
    </row>
    <row r="70" spans="1:74" x14ac:dyDescent="0.2">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67"/>
      <c r="AZ70" s="367"/>
      <c r="BA70" s="367"/>
      <c r="BB70" s="367"/>
      <c r="BC70" s="367"/>
      <c r="BD70" s="693"/>
      <c r="BE70" s="693"/>
      <c r="BF70" s="693"/>
      <c r="BG70" s="367"/>
      <c r="BH70" s="367"/>
      <c r="BI70" s="367"/>
      <c r="BJ70" s="367"/>
      <c r="BK70" s="367"/>
      <c r="BL70" s="367"/>
      <c r="BM70" s="367"/>
      <c r="BN70" s="367"/>
      <c r="BO70" s="367"/>
      <c r="BP70" s="367"/>
      <c r="BQ70" s="367"/>
      <c r="BR70" s="367"/>
      <c r="BS70" s="367"/>
      <c r="BT70" s="367"/>
      <c r="BU70" s="367"/>
      <c r="BV70" s="367"/>
    </row>
    <row r="71" spans="1:74" x14ac:dyDescent="0.2">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67"/>
      <c r="AZ71" s="367"/>
      <c r="BA71" s="367"/>
      <c r="BB71" s="367"/>
      <c r="BC71" s="367"/>
      <c r="BD71" s="693"/>
      <c r="BE71" s="693"/>
      <c r="BF71" s="693"/>
      <c r="BG71" s="367"/>
      <c r="BH71" s="367"/>
      <c r="BI71" s="367"/>
      <c r="BJ71" s="367"/>
      <c r="BK71" s="367"/>
      <c r="BL71" s="367"/>
      <c r="BM71" s="367"/>
      <c r="BN71" s="367"/>
      <c r="BO71" s="367"/>
      <c r="BP71" s="367"/>
      <c r="BQ71" s="367"/>
      <c r="BR71" s="367"/>
      <c r="BS71" s="367"/>
      <c r="BT71" s="367"/>
      <c r="BU71" s="367"/>
      <c r="BV71" s="367"/>
    </row>
    <row r="72" spans="1:74" x14ac:dyDescent="0.2">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67"/>
      <c r="AZ72" s="367"/>
      <c r="BA72" s="367"/>
      <c r="BB72" s="367"/>
      <c r="BC72" s="367"/>
      <c r="BD72" s="693"/>
      <c r="BE72" s="693"/>
      <c r="BF72" s="693"/>
      <c r="BG72" s="367"/>
      <c r="BH72" s="367"/>
      <c r="BI72" s="367"/>
      <c r="BJ72" s="367"/>
      <c r="BK72" s="367"/>
      <c r="BL72" s="367"/>
      <c r="BM72" s="367"/>
      <c r="BN72" s="367"/>
      <c r="BO72" s="367"/>
      <c r="BP72" s="367"/>
      <c r="BQ72" s="367"/>
      <c r="BR72" s="367"/>
      <c r="BS72" s="367"/>
      <c r="BT72" s="367"/>
      <c r="BU72" s="367"/>
      <c r="BV72" s="367"/>
    </row>
    <row r="73" spans="1:74" x14ac:dyDescent="0.2">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67"/>
      <c r="AZ73" s="367"/>
      <c r="BA73" s="367"/>
      <c r="BB73" s="367"/>
      <c r="BC73" s="367"/>
      <c r="BD73" s="693"/>
      <c r="BE73" s="693"/>
      <c r="BF73" s="693"/>
      <c r="BG73" s="367"/>
      <c r="BH73" s="367"/>
      <c r="BI73" s="367"/>
      <c r="BJ73" s="367"/>
      <c r="BK73" s="367"/>
      <c r="BL73" s="367"/>
      <c r="BM73" s="367"/>
      <c r="BN73" s="367"/>
      <c r="BO73" s="367"/>
      <c r="BP73" s="367"/>
      <c r="BQ73" s="367"/>
      <c r="BR73" s="367"/>
      <c r="BS73" s="367"/>
      <c r="BT73" s="367"/>
      <c r="BU73" s="367"/>
      <c r="BV73" s="367"/>
    </row>
    <row r="74" spans="1:74" x14ac:dyDescent="0.2">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67"/>
      <c r="AZ74" s="367"/>
      <c r="BA74" s="367"/>
      <c r="BB74" s="367"/>
      <c r="BC74" s="367"/>
      <c r="BD74" s="693"/>
      <c r="BE74" s="693"/>
      <c r="BF74" s="693"/>
      <c r="BG74" s="367"/>
      <c r="BH74" s="367"/>
      <c r="BI74" s="367"/>
      <c r="BJ74" s="367"/>
      <c r="BK74" s="367"/>
      <c r="BL74" s="367"/>
      <c r="BM74" s="367"/>
      <c r="BN74" s="367"/>
      <c r="BO74" s="367"/>
      <c r="BP74" s="367"/>
      <c r="BQ74" s="367"/>
      <c r="BR74" s="367"/>
      <c r="BS74" s="367"/>
      <c r="BT74" s="367"/>
      <c r="BU74" s="367"/>
      <c r="BV74" s="367"/>
    </row>
    <row r="75" spans="1:74" x14ac:dyDescent="0.2">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67"/>
      <c r="AZ75" s="367"/>
      <c r="BA75" s="367"/>
      <c r="BB75" s="367"/>
      <c r="BC75" s="367"/>
      <c r="BD75" s="693"/>
      <c r="BE75" s="693"/>
      <c r="BF75" s="693"/>
      <c r="BG75" s="367"/>
      <c r="BH75" s="367"/>
      <c r="BI75" s="367"/>
      <c r="BJ75" s="367"/>
      <c r="BK75" s="367"/>
      <c r="BL75" s="367"/>
      <c r="BM75" s="367"/>
      <c r="BN75" s="367"/>
      <c r="BO75" s="367"/>
      <c r="BP75" s="367"/>
      <c r="BQ75" s="367"/>
      <c r="BR75" s="367"/>
      <c r="BS75" s="367"/>
      <c r="BT75" s="367"/>
      <c r="BU75" s="367"/>
      <c r="BV75" s="367"/>
    </row>
    <row r="76" spans="1:74" x14ac:dyDescent="0.2">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67"/>
      <c r="AZ76" s="367"/>
      <c r="BA76" s="367"/>
      <c r="BB76" s="367"/>
      <c r="BC76" s="367"/>
      <c r="BD76" s="693"/>
      <c r="BE76" s="693"/>
      <c r="BF76" s="693"/>
      <c r="BG76" s="367"/>
      <c r="BH76" s="367"/>
      <c r="BI76" s="367"/>
      <c r="BJ76" s="367"/>
      <c r="BK76" s="367"/>
      <c r="BL76" s="367"/>
      <c r="BM76" s="367"/>
      <c r="BN76" s="367"/>
      <c r="BO76" s="367"/>
      <c r="BP76" s="367"/>
      <c r="BQ76" s="367"/>
      <c r="BR76" s="367"/>
      <c r="BS76" s="367"/>
      <c r="BT76" s="367"/>
      <c r="BU76" s="367"/>
      <c r="BV76" s="367"/>
    </row>
    <row r="77" spans="1:74" x14ac:dyDescent="0.2">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67"/>
      <c r="AZ77" s="367"/>
      <c r="BA77" s="367"/>
      <c r="BB77" s="367"/>
      <c r="BC77" s="367"/>
      <c r="BD77" s="693"/>
      <c r="BE77" s="693"/>
      <c r="BF77" s="693"/>
      <c r="BG77" s="367"/>
      <c r="BH77" s="367"/>
      <c r="BI77" s="367"/>
      <c r="BJ77" s="367"/>
      <c r="BK77" s="367"/>
      <c r="BL77" s="367"/>
      <c r="BM77" s="367"/>
      <c r="BN77" s="367"/>
      <c r="BO77" s="367"/>
      <c r="BP77" s="367"/>
      <c r="BQ77" s="367"/>
      <c r="BR77" s="367"/>
      <c r="BS77" s="367"/>
      <c r="BT77" s="367"/>
      <c r="BU77" s="367"/>
      <c r="BV77" s="367"/>
    </row>
    <row r="78" spans="1:74" x14ac:dyDescent="0.2">
      <c r="BK78" s="368"/>
      <c r="BL78" s="368"/>
      <c r="BM78" s="368"/>
      <c r="BN78" s="368"/>
      <c r="BO78" s="368"/>
      <c r="BP78" s="368"/>
      <c r="BQ78" s="368"/>
      <c r="BR78" s="368"/>
      <c r="BS78" s="368"/>
      <c r="BT78" s="368"/>
      <c r="BU78" s="368"/>
      <c r="BV78" s="368"/>
    </row>
    <row r="79" spans="1:74" x14ac:dyDescent="0.2">
      <c r="BK79" s="368"/>
      <c r="BL79" s="368"/>
      <c r="BM79" s="368"/>
      <c r="BN79" s="368"/>
      <c r="BO79" s="368"/>
      <c r="BP79" s="368"/>
      <c r="BQ79" s="368"/>
      <c r="BR79" s="368"/>
      <c r="BS79" s="368"/>
      <c r="BT79" s="368"/>
      <c r="BU79" s="368"/>
      <c r="BV79" s="368"/>
    </row>
    <row r="80" spans="1:74" x14ac:dyDescent="0.2">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69"/>
      <c r="AZ80" s="369"/>
      <c r="BA80" s="369"/>
      <c r="BB80" s="369"/>
      <c r="BC80" s="369"/>
      <c r="BD80" s="694"/>
      <c r="BE80" s="694"/>
      <c r="BF80" s="694"/>
      <c r="BG80" s="369"/>
      <c r="BH80" s="369"/>
      <c r="BI80" s="369"/>
      <c r="BJ80" s="369"/>
      <c r="BK80" s="369"/>
      <c r="BL80" s="369"/>
      <c r="BM80" s="369"/>
      <c r="BN80" s="369"/>
      <c r="BO80" s="369"/>
      <c r="BP80" s="369"/>
      <c r="BQ80" s="369"/>
      <c r="BR80" s="369"/>
      <c r="BS80" s="369"/>
      <c r="BT80" s="369"/>
      <c r="BU80" s="369"/>
      <c r="BV80" s="369"/>
    </row>
    <row r="81" spans="3:74" x14ac:dyDescent="0.2">
      <c r="BK81" s="368"/>
      <c r="BL81" s="368"/>
      <c r="BM81" s="368"/>
      <c r="BN81" s="368"/>
      <c r="BO81" s="368"/>
      <c r="BP81" s="368"/>
      <c r="BQ81" s="368"/>
      <c r="BR81" s="368"/>
      <c r="BS81" s="368"/>
      <c r="BT81" s="368"/>
      <c r="BU81" s="368"/>
      <c r="BV81" s="368"/>
    </row>
    <row r="82" spans="3:74" x14ac:dyDescent="0.2">
      <c r="BK82" s="368"/>
      <c r="BL82" s="368"/>
      <c r="BM82" s="368"/>
      <c r="BN82" s="368"/>
      <c r="BO82" s="368"/>
      <c r="BP82" s="368"/>
      <c r="BQ82" s="368"/>
      <c r="BR82" s="368"/>
      <c r="BS82" s="368"/>
      <c r="BT82" s="368"/>
      <c r="BU82" s="368"/>
      <c r="BV82" s="368"/>
    </row>
    <row r="83" spans="3:74" x14ac:dyDescent="0.2">
      <c r="BK83" s="368"/>
      <c r="BL83" s="368"/>
      <c r="BM83" s="368"/>
      <c r="BN83" s="368"/>
      <c r="BO83" s="368"/>
      <c r="BP83" s="368"/>
      <c r="BQ83" s="368"/>
      <c r="BR83" s="368"/>
      <c r="BS83" s="368"/>
      <c r="BT83" s="368"/>
      <c r="BU83" s="368"/>
      <c r="BV83" s="368"/>
    </row>
    <row r="84" spans="3:74" x14ac:dyDescent="0.2">
      <c r="BK84" s="368"/>
      <c r="BL84" s="368"/>
      <c r="BM84" s="368"/>
      <c r="BN84" s="368"/>
      <c r="BO84" s="368"/>
      <c r="BP84" s="368"/>
      <c r="BQ84" s="368"/>
      <c r="BR84" s="368"/>
      <c r="BS84" s="368"/>
      <c r="BT84" s="368"/>
      <c r="BU84" s="368"/>
      <c r="BV84" s="368"/>
    </row>
    <row r="85" spans="3:74" x14ac:dyDescent="0.2">
      <c r="BK85" s="368"/>
      <c r="BL85" s="368"/>
      <c r="BM85" s="368"/>
      <c r="BN85" s="368"/>
      <c r="BO85" s="368"/>
      <c r="BP85" s="368"/>
      <c r="BQ85" s="368"/>
      <c r="BR85" s="368"/>
      <c r="BS85" s="368"/>
      <c r="BT85" s="368"/>
      <c r="BU85" s="368"/>
      <c r="BV85" s="368"/>
    </row>
    <row r="86" spans="3:74" x14ac:dyDescent="0.2">
      <c r="BK86" s="368"/>
      <c r="BL86" s="368"/>
      <c r="BM86" s="368"/>
      <c r="BN86" s="368"/>
      <c r="BO86" s="368"/>
      <c r="BP86" s="368"/>
      <c r="BQ86" s="368"/>
      <c r="BR86" s="368"/>
      <c r="BS86" s="368"/>
      <c r="BT86" s="368"/>
      <c r="BU86" s="368"/>
      <c r="BV86" s="368"/>
    </row>
    <row r="87" spans="3:74" x14ac:dyDescent="0.2">
      <c r="BK87" s="368"/>
      <c r="BL87" s="368"/>
      <c r="BM87" s="368"/>
      <c r="BN87" s="368"/>
      <c r="BO87" s="368"/>
      <c r="BP87" s="368"/>
      <c r="BQ87" s="368"/>
      <c r="BR87" s="368"/>
      <c r="BS87" s="368"/>
      <c r="BT87" s="368"/>
      <c r="BU87" s="368"/>
      <c r="BV87" s="368"/>
    </row>
    <row r="88" spans="3:74" x14ac:dyDescent="0.2">
      <c r="BK88" s="368"/>
      <c r="BL88" s="368"/>
      <c r="BM88" s="368"/>
      <c r="BN88" s="368"/>
      <c r="BO88" s="368"/>
      <c r="BP88" s="368"/>
      <c r="BQ88" s="368"/>
      <c r="BR88" s="368"/>
      <c r="BS88" s="368"/>
      <c r="BT88" s="368"/>
      <c r="BU88" s="368"/>
      <c r="BV88" s="368"/>
    </row>
    <row r="89" spans="3:74" x14ac:dyDescent="0.2">
      <c r="BK89" s="368"/>
      <c r="BL89" s="368"/>
      <c r="BM89" s="368"/>
      <c r="BN89" s="368"/>
      <c r="BO89" s="368"/>
      <c r="BP89" s="368"/>
      <c r="BQ89" s="368"/>
      <c r="BR89" s="368"/>
      <c r="BS89" s="368"/>
      <c r="BT89" s="368"/>
      <c r="BU89" s="368"/>
      <c r="BV89" s="368"/>
    </row>
    <row r="90" spans="3:74"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70"/>
      <c r="AZ90" s="370"/>
      <c r="BA90" s="370"/>
      <c r="BB90" s="370"/>
      <c r="BC90" s="370"/>
      <c r="BD90" s="695"/>
      <c r="BE90" s="695"/>
      <c r="BF90" s="695"/>
      <c r="BG90" s="370"/>
      <c r="BH90" s="370"/>
      <c r="BI90" s="370"/>
      <c r="BJ90" s="370"/>
      <c r="BK90" s="370"/>
      <c r="BL90" s="370"/>
      <c r="BM90" s="370"/>
      <c r="BN90" s="370"/>
      <c r="BO90" s="370"/>
      <c r="BP90" s="370"/>
      <c r="BQ90" s="370"/>
      <c r="BR90" s="370"/>
      <c r="BS90" s="370"/>
      <c r="BT90" s="370"/>
      <c r="BU90" s="370"/>
      <c r="BV90" s="370"/>
    </row>
    <row r="91" spans="3:74"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70"/>
      <c r="AZ91" s="370"/>
      <c r="BA91" s="370"/>
      <c r="BB91" s="370"/>
      <c r="BC91" s="370"/>
      <c r="BD91" s="695"/>
      <c r="BE91" s="695"/>
      <c r="BF91" s="695"/>
      <c r="BG91" s="370"/>
      <c r="BH91" s="370"/>
      <c r="BI91" s="370"/>
      <c r="BJ91" s="370"/>
      <c r="BK91" s="370"/>
      <c r="BL91" s="370"/>
      <c r="BM91" s="370"/>
      <c r="BN91" s="370"/>
      <c r="BO91" s="370"/>
      <c r="BP91" s="370"/>
      <c r="BQ91" s="370"/>
      <c r="BR91" s="370"/>
      <c r="BS91" s="370"/>
      <c r="BT91" s="370"/>
      <c r="BU91" s="370"/>
      <c r="BV91" s="370"/>
    </row>
    <row r="92" spans="3:74"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70"/>
      <c r="AZ92" s="370"/>
      <c r="BA92" s="370"/>
      <c r="BB92" s="370"/>
      <c r="BC92" s="370"/>
      <c r="BD92" s="695"/>
      <c r="BE92" s="695"/>
      <c r="BF92" s="695"/>
      <c r="BG92" s="370"/>
      <c r="BH92" s="370"/>
      <c r="BI92" s="370"/>
      <c r="BJ92" s="370"/>
      <c r="BK92" s="370"/>
      <c r="BL92" s="370"/>
      <c r="BM92" s="370"/>
      <c r="BN92" s="370"/>
      <c r="BO92" s="370"/>
      <c r="BP92" s="370"/>
      <c r="BQ92" s="370"/>
      <c r="BR92" s="370"/>
      <c r="BS92" s="370"/>
      <c r="BT92" s="370"/>
      <c r="BU92" s="370"/>
      <c r="BV92" s="370"/>
    </row>
    <row r="93" spans="3:74" x14ac:dyDescent="0.2">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70"/>
      <c r="AZ93" s="370"/>
      <c r="BA93" s="370"/>
      <c r="BB93" s="370"/>
      <c r="BC93" s="370"/>
      <c r="BD93" s="695"/>
      <c r="BE93" s="695"/>
      <c r="BF93" s="695"/>
      <c r="BG93" s="370"/>
      <c r="BH93" s="370"/>
      <c r="BI93" s="370"/>
      <c r="BJ93" s="370"/>
      <c r="BK93" s="370"/>
      <c r="BL93" s="370"/>
      <c r="BM93" s="370"/>
      <c r="BN93" s="370"/>
      <c r="BO93" s="370"/>
      <c r="BP93" s="370"/>
      <c r="BQ93" s="370"/>
      <c r="BR93" s="370"/>
      <c r="BS93" s="370"/>
      <c r="BT93" s="370"/>
      <c r="BU93" s="370"/>
      <c r="BV93" s="370"/>
    </row>
    <row r="94" spans="3:74" x14ac:dyDescent="0.2">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70"/>
      <c r="AZ94" s="370"/>
      <c r="BA94" s="370"/>
      <c r="BB94" s="370"/>
      <c r="BC94" s="370"/>
      <c r="BD94" s="695"/>
      <c r="BE94" s="695"/>
      <c r="BF94" s="695"/>
      <c r="BG94" s="370"/>
      <c r="BH94" s="370"/>
      <c r="BI94" s="370"/>
      <c r="BJ94" s="370"/>
      <c r="BK94" s="370"/>
      <c r="BL94" s="370"/>
      <c r="BM94" s="370"/>
      <c r="BN94" s="370"/>
      <c r="BO94" s="370"/>
      <c r="BP94" s="370"/>
      <c r="BQ94" s="370"/>
      <c r="BR94" s="370"/>
      <c r="BS94" s="370"/>
      <c r="BT94" s="370"/>
      <c r="BU94" s="370"/>
      <c r="BV94" s="370"/>
    </row>
    <row r="95" spans="3:74" x14ac:dyDescent="0.2">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70"/>
      <c r="AZ95" s="370"/>
      <c r="BA95" s="370"/>
      <c r="BB95" s="370"/>
      <c r="BC95" s="370"/>
      <c r="BD95" s="695"/>
      <c r="BE95" s="695"/>
      <c r="BF95" s="695"/>
      <c r="BG95" s="370"/>
      <c r="BH95" s="370"/>
      <c r="BI95" s="370"/>
      <c r="BJ95" s="370"/>
      <c r="BK95" s="370"/>
      <c r="BL95" s="370"/>
      <c r="BM95" s="370"/>
      <c r="BN95" s="370"/>
      <c r="BO95" s="370"/>
      <c r="BP95" s="370"/>
      <c r="BQ95" s="370"/>
      <c r="BR95" s="370"/>
      <c r="BS95" s="370"/>
      <c r="BT95" s="370"/>
      <c r="BU95" s="370"/>
      <c r="BV95" s="370"/>
    </row>
    <row r="96" spans="3:74" x14ac:dyDescent="0.2">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70"/>
      <c r="AZ96" s="370"/>
      <c r="BA96" s="370"/>
      <c r="BB96" s="370"/>
      <c r="BC96" s="370"/>
      <c r="BD96" s="695"/>
      <c r="BE96" s="695"/>
      <c r="BF96" s="695"/>
      <c r="BG96" s="370"/>
      <c r="BH96" s="370"/>
      <c r="BI96" s="370"/>
      <c r="BJ96" s="370"/>
      <c r="BK96" s="370"/>
      <c r="BL96" s="370"/>
      <c r="BM96" s="370"/>
      <c r="BN96" s="370"/>
      <c r="BO96" s="370"/>
      <c r="BP96" s="370"/>
      <c r="BQ96" s="370"/>
      <c r="BR96" s="370"/>
      <c r="BS96" s="370"/>
      <c r="BT96" s="370"/>
      <c r="BU96" s="370"/>
      <c r="BV96" s="370"/>
    </row>
    <row r="97" spans="3:74" x14ac:dyDescent="0.2">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70"/>
      <c r="AZ97" s="370"/>
      <c r="BA97" s="370"/>
      <c r="BB97" s="370"/>
      <c r="BC97" s="370"/>
      <c r="BD97" s="695"/>
      <c r="BE97" s="695"/>
      <c r="BF97" s="695"/>
      <c r="BG97" s="370"/>
      <c r="BH97" s="370"/>
      <c r="BI97" s="370"/>
      <c r="BJ97" s="370"/>
      <c r="BK97" s="370"/>
      <c r="BL97" s="370"/>
      <c r="BM97" s="370"/>
      <c r="BN97" s="370"/>
      <c r="BO97" s="370"/>
      <c r="BP97" s="370"/>
      <c r="BQ97" s="370"/>
      <c r="BR97" s="370"/>
      <c r="BS97" s="370"/>
      <c r="BT97" s="370"/>
      <c r="BU97" s="370"/>
      <c r="BV97" s="370"/>
    </row>
    <row r="98" spans="3:74" x14ac:dyDescent="0.2">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70"/>
      <c r="AZ98" s="370"/>
      <c r="BA98" s="370"/>
      <c r="BB98" s="370"/>
      <c r="BC98" s="370"/>
      <c r="BD98" s="695"/>
      <c r="BE98" s="695"/>
      <c r="BF98" s="695"/>
      <c r="BG98" s="370"/>
      <c r="BH98" s="370"/>
      <c r="BI98" s="370"/>
      <c r="BJ98" s="370"/>
      <c r="BK98" s="370"/>
      <c r="BL98" s="370"/>
      <c r="BM98" s="370"/>
      <c r="BN98" s="370"/>
      <c r="BO98" s="370"/>
      <c r="BP98" s="370"/>
      <c r="BQ98" s="370"/>
      <c r="BR98" s="370"/>
      <c r="BS98" s="370"/>
      <c r="BT98" s="370"/>
      <c r="BU98" s="370"/>
      <c r="BV98" s="370"/>
    </row>
    <row r="99" spans="3:74" x14ac:dyDescent="0.2">
      <c r="BK99" s="368"/>
      <c r="BL99" s="368"/>
      <c r="BM99" s="368"/>
      <c r="BN99" s="368"/>
      <c r="BO99" s="368"/>
      <c r="BP99" s="368"/>
      <c r="BQ99" s="368"/>
      <c r="BR99" s="368"/>
      <c r="BS99" s="368"/>
      <c r="BT99" s="368"/>
      <c r="BU99" s="368"/>
      <c r="BV99" s="368"/>
    </row>
    <row r="100" spans="3:74" x14ac:dyDescent="0.2">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71"/>
      <c r="AZ100" s="371"/>
      <c r="BA100" s="371"/>
      <c r="BB100" s="371"/>
      <c r="BC100" s="371"/>
      <c r="BD100" s="696"/>
      <c r="BE100" s="696"/>
      <c r="BF100" s="696"/>
      <c r="BG100" s="371"/>
      <c r="BH100" s="371"/>
      <c r="BI100" s="371"/>
      <c r="BJ100" s="371"/>
      <c r="BK100" s="371"/>
      <c r="BL100" s="371"/>
      <c r="BM100" s="371"/>
      <c r="BN100" s="371"/>
      <c r="BO100" s="371"/>
      <c r="BP100" s="371"/>
      <c r="BQ100" s="371"/>
      <c r="BR100" s="371"/>
      <c r="BS100" s="371"/>
      <c r="BT100" s="371"/>
      <c r="BU100" s="371"/>
      <c r="BV100" s="371"/>
    </row>
    <row r="101" spans="3:74" x14ac:dyDescent="0.2">
      <c r="BK101" s="368"/>
      <c r="BL101" s="368"/>
      <c r="BM101" s="368"/>
      <c r="BN101" s="368"/>
      <c r="BO101" s="368"/>
      <c r="BP101" s="368"/>
      <c r="BQ101" s="368"/>
      <c r="BR101" s="368"/>
      <c r="BS101" s="368"/>
      <c r="BT101" s="368"/>
      <c r="BU101" s="368"/>
      <c r="BV101" s="368"/>
    </row>
    <row r="102" spans="3:74" x14ac:dyDescent="0.2">
      <c r="BK102" s="368"/>
      <c r="BL102" s="368"/>
      <c r="BM102" s="368"/>
      <c r="BN102" s="368"/>
      <c r="BO102" s="368"/>
      <c r="BP102" s="368"/>
      <c r="BQ102" s="368"/>
      <c r="BR102" s="368"/>
      <c r="BS102" s="368"/>
      <c r="BT102" s="368"/>
      <c r="BU102" s="368"/>
      <c r="BV102" s="368"/>
    </row>
    <row r="103" spans="3:74" x14ac:dyDescent="0.2">
      <c r="BK103" s="368"/>
      <c r="BL103" s="368"/>
      <c r="BM103" s="368"/>
      <c r="BN103" s="368"/>
      <c r="BO103" s="368"/>
      <c r="BP103" s="368"/>
      <c r="BQ103" s="368"/>
      <c r="BR103" s="368"/>
      <c r="BS103" s="368"/>
      <c r="BT103" s="368"/>
      <c r="BU103" s="368"/>
      <c r="BV103" s="368"/>
    </row>
    <row r="104" spans="3:74" x14ac:dyDescent="0.2">
      <c r="BK104" s="368"/>
      <c r="BL104" s="368"/>
      <c r="BM104" s="368"/>
      <c r="BN104" s="368"/>
      <c r="BO104" s="368"/>
      <c r="BP104" s="368"/>
      <c r="BQ104" s="368"/>
      <c r="BR104" s="368"/>
      <c r="BS104" s="368"/>
      <c r="BT104" s="368"/>
      <c r="BU104" s="368"/>
      <c r="BV104" s="368"/>
    </row>
    <row r="105" spans="3:74" x14ac:dyDescent="0.2">
      <c r="BK105" s="368"/>
      <c r="BL105" s="368"/>
      <c r="BM105" s="368"/>
      <c r="BN105" s="368"/>
      <c r="BO105" s="368"/>
      <c r="BP105" s="368"/>
      <c r="BQ105" s="368"/>
      <c r="BR105" s="368"/>
      <c r="BS105" s="368"/>
      <c r="BT105" s="368"/>
      <c r="BU105" s="368"/>
      <c r="BV105" s="368"/>
    </row>
    <row r="106" spans="3:74" x14ac:dyDescent="0.2">
      <c r="BK106" s="368"/>
      <c r="BL106" s="368"/>
      <c r="BM106" s="368"/>
      <c r="BN106" s="368"/>
      <c r="BO106" s="368"/>
      <c r="BP106" s="368"/>
      <c r="BQ106" s="368"/>
      <c r="BR106" s="368"/>
      <c r="BS106" s="368"/>
      <c r="BT106" s="368"/>
      <c r="BU106" s="368"/>
      <c r="BV106" s="368"/>
    </row>
    <row r="107" spans="3:74" x14ac:dyDescent="0.2">
      <c r="BK107" s="368"/>
      <c r="BL107" s="368"/>
      <c r="BM107" s="368"/>
      <c r="BN107" s="368"/>
      <c r="BO107" s="368"/>
      <c r="BP107" s="368"/>
      <c r="BQ107" s="368"/>
      <c r="BR107" s="368"/>
      <c r="BS107" s="368"/>
      <c r="BT107" s="368"/>
      <c r="BU107" s="368"/>
      <c r="BV107" s="368"/>
    </row>
    <row r="108" spans="3:74" x14ac:dyDescent="0.2">
      <c r="BK108" s="368"/>
      <c r="BL108" s="368"/>
      <c r="BM108" s="368"/>
      <c r="BN108" s="368"/>
      <c r="BO108" s="368"/>
      <c r="BP108" s="368"/>
      <c r="BQ108" s="368"/>
      <c r="BR108" s="368"/>
      <c r="BS108" s="368"/>
      <c r="BT108" s="368"/>
      <c r="BU108" s="368"/>
      <c r="BV108" s="368"/>
    </row>
    <row r="109" spans="3:74" x14ac:dyDescent="0.2">
      <c r="BK109" s="368"/>
      <c r="BL109" s="368"/>
      <c r="BM109" s="368"/>
      <c r="BN109" s="368"/>
      <c r="BO109" s="368"/>
      <c r="BP109" s="368"/>
      <c r="BQ109" s="368"/>
      <c r="BR109" s="368"/>
      <c r="BS109" s="368"/>
      <c r="BT109" s="368"/>
      <c r="BU109" s="368"/>
      <c r="BV109" s="368"/>
    </row>
    <row r="110" spans="3:74" x14ac:dyDescent="0.2">
      <c r="BK110" s="368"/>
      <c r="BL110" s="368"/>
      <c r="BM110" s="368"/>
      <c r="BN110" s="368"/>
      <c r="BO110" s="368"/>
      <c r="BP110" s="368"/>
      <c r="BQ110" s="368"/>
      <c r="BR110" s="368"/>
      <c r="BS110" s="368"/>
      <c r="BT110" s="368"/>
      <c r="BU110" s="368"/>
      <c r="BV110" s="368"/>
    </row>
    <row r="111" spans="3:74" x14ac:dyDescent="0.2">
      <c r="BK111" s="368"/>
      <c r="BL111" s="368"/>
      <c r="BM111" s="368"/>
      <c r="BN111" s="368"/>
      <c r="BO111" s="368"/>
      <c r="BP111" s="368"/>
      <c r="BQ111" s="368"/>
      <c r="BR111" s="368"/>
      <c r="BS111" s="368"/>
      <c r="BT111" s="368"/>
      <c r="BU111" s="368"/>
      <c r="BV111" s="368"/>
    </row>
    <row r="112" spans="3:74" x14ac:dyDescent="0.2">
      <c r="BK112" s="368"/>
      <c r="BL112" s="368"/>
      <c r="BM112" s="368"/>
      <c r="BN112" s="368"/>
      <c r="BO112" s="368"/>
      <c r="BP112" s="368"/>
      <c r="BQ112" s="368"/>
      <c r="BR112" s="368"/>
      <c r="BS112" s="368"/>
      <c r="BT112" s="368"/>
      <c r="BU112" s="368"/>
      <c r="BV112" s="368"/>
    </row>
    <row r="113" spans="63:74" x14ac:dyDescent="0.2">
      <c r="BK113" s="368"/>
      <c r="BL113" s="368"/>
      <c r="BM113" s="368"/>
      <c r="BN113" s="368"/>
      <c r="BO113" s="368"/>
      <c r="BP113" s="368"/>
      <c r="BQ113" s="368"/>
      <c r="BR113" s="368"/>
      <c r="BS113" s="368"/>
      <c r="BT113" s="368"/>
      <c r="BU113" s="368"/>
      <c r="BV113" s="368"/>
    </row>
    <row r="114" spans="63:74" x14ac:dyDescent="0.2">
      <c r="BK114" s="368"/>
      <c r="BL114" s="368"/>
      <c r="BM114" s="368"/>
      <c r="BN114" s="368"/>
      <c r="BO114" s="368"/>
      <c r="BP114" s="368"/>
      <c r="BQ114" s="368"/>
      <c r="BR114" s="368"/>
      <c r="BS114" s="368"/>
      <c r="BT114" s="368"/>
      <c r="BU114" s="368"/>
      <c r="BV114" s="368"/>
    </row>
    <row r="115" spans="63:74" x14ac:dyDescent="0.2">
      <c r="BK115" s="368"/>
      <c r="BL115" s="368"/>
      <c r="BM115" s="368"/>
      <c r="BN115" s="368"/>
      <c r="BO115" s="368"/>
      <c r="BP115" s="368"/>
      <c r="BQ115" s="368"/>
      <c r="BR115" s="368"/>
      <c r="BS115" s="368"/>
      <c r="BT115" s="368"/>
      <c r="BU115" s="368"/>
      <c r="BV115" s="368"/>
    </row>
    <row r="116" spans="63:74" x14ac:dyDescent="0.2">
      <c r="BK116" s="368"/>
      <c r="BL116" s="368"/>
      <c r="BM116" s="368"/>
      <c r="BN116" s="368"/>
      <c r="BO116" s="368"/>
      <c r="BP116" s="368"/>
      <c r="BQ116" s="368"/>
      <c r="BR116" s="368"/>
      <c r="BS116" s="368"/>
      <c r="BT116" s="368"/>
      <c r="BU116" s="368"/>
      <c r="BV116" s="368"/>
    </row>
    <row r="117" spans="63:74" x14ac:dyDescent="0.2">
      <c r="BK117" s="368"/>
      <c r="BL117" s="368"/>
      <c r="BM117" s="368"/>
      <c r="BN117" s="368"/>
      <c r="BO117" s="368"/>
      <c r="BP117" s="368"/>
      <c r="BQ117" s="368"/>
      <c r="BR117" s="368"/>
      <c r="BS117" s="368"/>
      <c r="BT117" s="368"/>
      <c r="BU117" s="368"/>
      <c r="BV117" s="368"/>
    </row>
    <row r="118" spans="63:74" x14ac:dyDescent="0.2">
      <c r="BK118" s="368"/>
      <c r="BL118" s="368"/>
      <c r="BM118" s="368"/>
      <c r="BN118" s="368"/>
      <c r="BO118" s="368"/>
      <c r="BP118" s="368"/>
      <c r="BQ118" s="368"/>
      <c r="BR118" s="368"/>
      <c r="BS118" s="368"/>
      <c r="BT118" s="368"/>
      <c r="BU118" s="368"/>
      <c r="BV118" s="368"/>
    </row>
    <row r="119" spans="63:74" x14ac:dyDescent="0.2">
      <c r="BK119" s="368"/>
      <c r="BL119" s="368"/>
      <c r="BM119" s="368"/>
      <c r="BN119" s="368"/>
      <c r="BO119" s="368"/>
      <c r="BP119" s="368"/>
      <c r="BQ119" s="368"/>
      <c r="BR119" s="368"/>
      <c r="BS119" s="368"/>
      <c r="BT119" s="368"/>
      <c r="BU119" s="368"/>
      <c r="BV119" s="368"/>
    </row>
    <row r="120" spans="63:74" x14ac:dyDescent="0.2">
      <c r="BK120" s="368"/>
      <c r="BL120" s="368"/>
      <c r="BM120" s="368"/>
      <c r="BN120" s="368"/>
      <c r="BO120" s="368"/>
      <c r="BP120" s="368"/>
      <c r="BQ120" s="368"/>
      <c r="BR120" s="368"/>
      <c r="BS120" s="368"/>
      <c r="BT120" s="368"/>
      <c r="BU120" s="368"/>
      <c r="BV120" s="368"/>
    </row>
    <row r="121" spans="63:74" x14ac:dyDescent="0.2">
      <c r="BK121" s="368"/>
      <c r="BL121" s="368"/>
      <c r="BM121" s="368"/>
      <c r="BN121" s="368"/>
      <c r="BO121" s="368"/>
      <c r="BP121" s="368"/>
      <c r="BQ121" s="368"/>
      <c r="BR121" s="368"/>
      <c r="BS121" s="368"/>
      <c r="BT121" s="368"/>
      <c r="BU121" s="368"/>
      <c r="BV121" s="368"/>
    </row>
    <row r="122" spans="63:74" x14ac:dyDescent="0.2">
      <c r="BK122" s="368"/>
      <c r="BL122" s="368"/>
      <c r="BM122" s="368"/>
      <c r="BN122" s="368"/>
      <c r="BO122" s="368"/>
      <c r="BP122" s="368"/>
      <c r="BQ122" s="368"/>
      <c r="BR122" s="368"/>
      <c r="BS122" s="368"/>
      <c r="BT122" s="368"/>
      <c r="BU122" s="368"/>
      <c r="BV122" s="368"/>
    </row>
    <row r="123" spans="63:74" x14ac:dyDescent="0.2">
      <c r="BK123" s="368"/>
      <c r="BL123" s="368"/>
      <c r="BM123" s="368"/>
      <c r="BN123" s="368"/>
      <c r="BO123" s="368"/>
      <c r="BP123" s="368"/>
      <c r="BQ123" s="368"/>
      <c r="BR123" s="368"/>
      <c r="BS123" s="368"/>
      <c r="BT123" s="368"/>
      <c r="BU123" s="368"/>
      <c r="BV123" s="368"/>
    </row>
    <row r="124" spans="63:74" x14ac:dyDescent="0.2">
      <c r="BK124" s="368"/>
      <c r="BL124" s="368"/>
      <c r="BM124" s="368"/>
      <c r="BN124" s="368"/>
      <c r="BO124" s="368"/>
      <c r="BP124" s="368"/>
      <c r="BQ124" s="368"/>
      <c r="BR124" s="368"/>
      <c r="BS124" s="368"/>
      <c r="BT124" s="368"/>
      <c r="BU124" s="368"/>
      <c r="BV124" s="368"/>
    </row>
    <row r="125" spans="63:74" x14ac:dyDescent="0.2">
      <c r="BK125" s="368"/>
      <c r="BL125" s="368"/>
      <c r="BM125" s="368"/>
      <c r="BN125" s="368"/>
      <c r="BO125" s="368"/>
      <c r="BP125" s="368"/>
      <c r="BQ125" s="368"/>
      <c r="BR125" s="368"/>
      <c r="BS125" s="368"/>
      <c r="BT125" s="368"/>
      <c r="BU125" s="368"/>
      <c r="BV125" s="368"/>
    </row>
    <row r="126" spans="63:74" x14ac:dyDescent="0.2">
      <c r="BK126" s="368"/>
      <c r="BL126" s="368"/>
      <c r="BM126" s="368"/>
      <c r="BN126" s="368"/>
      <c r="BO126" s="368"/>
      <c r="BP126" s="368"/>
      <c r="BQ126" s="368"/>
      <c r="BR126" s="368"/>
      <c r="BS126" s="368"/>
      <c r="BT126" s="368"/>
      <c r="BU126" s="368"/>
      <c r="BV126" s="368"/>
    </row>
    <row r="127" spans="63:74" x14ac:dyDescent="0.2">
      <c r="BK127" s="368"/>
      <c r="BL127" s="368"/>
      <c r="BM127" s="368"/>
      <c r="BN127" s="368"/>
      <c r="BO127" s="368"/>
      <c r="BP127" s="368"/>
      <c r="BQ127" s="368"/>
      <c r="BR127" s="368"/>
      <c r="BS127" s="368"/>
      <c r="BT127" s="368"/>
      <c r="BU127" s="368"/>
      <c r="BV127" s="368"/>
    </row>
    <row r="128" spans="63:74" x14ac:dyDescent="0.2">
      <c r="BK128" s="368"/>
      <c r="BL128" s="368"/>
      <c r="BM128" s="368"/>
      <c r="BN128" s="368"/>
      <c r="BO128" s="368"/>
      <c r="BP128" s="368"/>
      <c r="BQ128" s="368"/>
      <c r="BR128" s="368"/>
      <c r="BS128" s="368"/>
      <c r="BT128" s="368"/>
      <c r="BU128" s="368"/>
      <c r="BV128" s="368"/>
    </row>
    <row r="129" spans="63:74" x14ac:dyDescent="0.2">
      <c r="BK129" s="368"/>
      <c r="BL129" s="368"/>
      <c r="BM129" s="368"/>
      <c r="BN129" s="368"/>
      <c r="BO129" s="368"/>
      <c r="BP129" s="368"/>
      <c r="BQ129" s="368"/>
      <c r="BR129" s="368"/>
      <c r="BS129" s="368"/>
      <c r="BT129" s="368"/>
      <c r="BU129" s="368"/>
      <c r="BV129" s="368"/>
    </row>
    <row r="130" spans="63:74" x14ac:dyDescent="0.2">
      <c r="BK130" s="368"/>
      <c r="BL130" s="368"/>
      <c r="BM130" s="368"/>
      <c r="BN130" s="368"/>
      <c r="BO130" s="368"/>
      <c r="BP130" s="368"/>
      <c r="BQ130" s="368"/>
      <c r="BR130" s="368"/>
      <c r="BS130" s="368"/>
      <c r="BT130" s="368"/>
      <c r="BU130" s="368"/>
      <c r="BV130" s="368"/>
    </row>
    <row r="131" spans="63:74" x14ac:dyDescent="0.2">
      <c r="BK131" s="368"/>
      <c r="BL131" s="368"/>
      <c r="BM131" s="368"/>
      <c r="BN131" s="368"/>
      <c r="BO131" s="368"/>
      <c r="BP131" s="368"/>
      <c r="BQ131" s="368"/>
      <c r="BR131" s="368"/>
      <c r="BS131" s="368"/>
      <c r="BT131" s="368"/>
      <c r="BU131" s="368"/>
      <c r="BV131" s="368"/>
    </row>
    <row r="132" spans="63:74" x14ac:dyDescent="0.2">
      <c r="BK132" s="368"/>
      <c r="BL132" s="368"/>
      <c r="BM132" s="368"/>
      <c r="BN132" s="368"/>
      <c r="BO132" s="368"/>
      <c r="BP132" s="368"/>
      <c r="BQ132" s="368"/>
      <c r="BR132" s="368"/>
      <c r="BS132" s="368"/>
      <c r="BT132" s="368"/>
      <c r="BU132" s="368"/>
      <c r="BV132" s="368"/>
    </row>
    <row r="133" spans="63:74" x14ac:dyDescent="0.2">
      <c r="BK133" s="368"/>
      <c r="BL133" s="368"/>
      <c r="BM133" s="368"/>
      <c r="BN133" s="368"/>
      <c r="BO133" s="368"/>
      <c r="BP133" s="368"/>
      <c r="BQ133" s="368"/>
      <c r="BR133" s="368"/>
      <c r="BS133" s="368"/>
      <c r="BT133" s="368"/>
      <c r="BU133" s="368"/>
      <c r="BV133" s="368"/>
    </row>
    <row r="134" spans="63:74" x14ac:dyDescent="0.2">
      <c r="BK134" s="368"/>
      <c r="BL134" s="368"/>
      <c r="BM134" s="368"/>
      <c r="BN134" s="368"/>
      <c r="BO134" s="368"/>
      <c r="BP134" s="368"/>
      <c r="BQ134" s="368"/>
      <c r="BR134" s="368"/>
      <c r="BS134" s="368"/>
      <c r="BT134" s="368"/>
      <c r="BU134" s="368"/>
      <c r="BV134" s="368"/>
    </row>
    <row r="135" spans="63:74" x14ac:dyDescent="0.2">
      <c r="BK135" s="368"/>
      <c r="BL135" s="368"/>
      <c r="BM135" s="368"/>
      <c r="BN135" s="368"/>
      <c r="BO135" s="368"/>
      <c r="BP135" s="368"/>
      <c r="BQ135" s="368"/>
      <c r="BR135" s="368"/>
      <c r="BS135" s="368"/>
      <c r="BT135" s="368"/>
      <c r="BU135" s="368"/>
      <c r="BV135" s="368"/>
    </row>
    <row r="136" spans="63:74" x14ac:dyDescent="0.2">
      <c r="BK136" s="368"/>
      <c r="BL136" s="368"/>
      <c r="BM136" s="368"/>
      <c r="BN136" s="368"/>
      <c r="BO136" s="368"/>
      <c r="BP136" s="368"/>
      <c r="BQ136" s="368"/>
      <c r="BR136" s="368"/>
      <c r="BS136" s="368"/>
      <c r="BT136" s="368"/>
      <c r="BU136" s="368"/>
      <c r="BV136" s="368"/>
    </row>
    <row r="137" spans="63:74" x14ac:dyDescent="0.2">
      <c r="BK137" s="368"/>
      <c r="BL137" s="368"/>
      <c r="BM137" s="368"/>
      <c r="BN137" s="368"/>
      <c r="BO137" s="368"/>
      <c r="BP137" s="368"/>
      <c r="BQ137" s="368"/>
      <c r="BR137" s="368"/>
      <c r="BS137" s="368"/>
      <c r="BT137" s="368"/>
      <c r="BU137" s="368"/>
      <c r="BV137" s="368"/>
    </row>
    <row r="138" spans="63:74" x14ac:dyDescent="0.2">
      <c r="BK138" s="368"/>
      <c r="BL138" s="368"/>
      <c r="BM138" s="368"/>
      <c r="BN138" s="368"/>
      <c r="BO138" s="368"/>
      <c r="BP138" s="368"/>
      <c r="BQ138" s="368"/>
      <c r="BR138" s="368"/>
      <c r="BS138" s="368"/>
      <c r="BT138" s="368"/>
      <c r="BU138" s="368"/>
      <c r="BV138" s="368"/>
    </row>
    <row r="139" spans="63:74" x14ac:dyDescent="0.2">
      <c r="BK139" s="368"/>
      <c r="BL139" s="368"/>
      <c r="BM139" s="368"/>
      <c r="BN139" s="368"/>
      <c r="BO139" s="368"/>
      <c r="BP139" s="368"/>
      <c r="BQ139" s="368"/>
      <c r="BR139" s="368"/>
      <c r="BS139" s="368"/>
      <c r="BT139" s="368"/>
      <c r="BU139" s="368"/>
      <c r="BV139" s="368"/>
    </row>
    <row r="140" spans="63:74" x14ac:dyDescent="0.2">
      <c r="BK140" s="368"/>
      <c r="BL140" s="368"/>
      <c r="BM140" s="368"/>
      <c r="BN140" s="368"/>
      <c r="BO140" s="368"/>
      <c r="BP140" s="368"/>
      <c r="BQ140" s="368"/>
      <c r="BR140" s="368"/>
      <c r="BS140" s="368"/>
      <c r="BT140" s="368"/>
      <c r="BU140" s="368"/>
      <c r="BV140" s="368"/>
    </row>
    <row r="141" spans="63:74" x14ac:dyDescent="0.2">
      <c r="BK141" s="368"/>
      <c r="BL141" s="368"/>
      <c r="BM141" s="368"/>
      <c r="BN141" s="368"/>
      <c r="BO141" s="368"/>
      <c r="BP141" s="368"/>
      <c r="BQ141" s="368"/>
      <c r="BR141" s="368"/>
      <c r="BS141" s="368"/>
      <c r="BT141" s="368"/>
      <c r="BU141" s="368"/>
      <c r="BV141" s="368"/>
    </row>
    <row r="142" spans="63:74" x14ac:dyDescent="0.2">
      <c r="BK142" s="368"/>
      <c r="BL142" s="368"/>
      <c r="BM142" s="368"/>
      <c r="BN142" s="368"/>
      <c r="BO142" s="368"/>
      <c r="BP142" s="368"/>
      <c r="BQ142" s="368"/>
      <c r="BR142" s="368"/>
      <c r="BS142" s="368"/>
      <c r="BT142" s="368"/>
      <c r="BU142" s="368"/>
      <c r="BV142" s="368"/>
    </row>
    <row r="143" spans="63:74" x14ac:dyDescent="0.2">
      <c r="BK143" s="368"/>
      <c r="BL143" s="368"/>
      <c r="BM143" s="368"/>
      <c r="BN143" s="368"/>
      <c r="BO143" s="368"/>
      <c r="BP143" s="368"/>
      <c r="BQ143" s="368"/>
      <c r="BR143" s="368"/>
      <c r="BS143" s="368"/>
      <c r="BT143" s="368"/>
      <c r="BU143" s="368"/>
      <c r="BV143" s="368"/>
    </row>
    <row r="144" spans="63:74" x14ac:dyDescent="0.2">
      <c r="BK144" s="368"/>
      <c r="BL144" s="368"/>
      <c r="BM144" s="368"/>
      <c r="BN144" s="368"/>
      <c r="BO144" s="368"/>
      <c r="BP144" s="368"/>
      <c r="BQ144" s="368"/>
      <c r="BR144" s="368"/>
      <c r="BS144" s="368"/>
      <c r="BT144" s="368"/>
      <c r="BU144" s="368"/>
      <c r="BV144" s="368"/>
    </row>
  </sheetData>
  <mergeCells count="17">
    <mergeCell ref="BK3:BV3"/>
    <mergeCell ref="B1:AL1"/>
    <mergeCell ref="C3:N3"/>
    <mergeCell ref="O3:Z3"/>
    <mergeCell ref="AA3:AL3"/>
    <mergeCell ref="AM3:AX3"/>
    <mergeCell ref="AY3:BJ3"/>
    <mergeCell ref="B56:Q56"/>
    <mergeCell ref="B57:Q57"/>
    <mergeCell ref="B58:Q58"/>
    <mergeCell ref="A1:A2"/>
    <mergeCell ref="B50:Q50"/>
    <mergeCell ref="B52:Q52"/>
    <mergeCell ref="B53:Q53"/>
    <mergeCell ref="B54:Q54"/>
    <mergeCell ref="B51:Q51"/>
    <mergeCell ref="B55:Q55"/>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2">
    <pageSetUpPr fitToPage="1"/>
  </sheetPr>
  <dimension ref="A1:BV43"/>
  <sheetViews>
    <sheetView showGridLines="0" workbookViewId="0">
      <pane xSplit="2" ySplit="4" topLeftCell="AW5" activePane="bottomRight" state="frozen"/>
      <selection activeCell="BF63" sqref="BF63"/>
      <selection pane="topRight" activeCell="BF63" sqref="BF63"/>
      <selection pane="bottomLeft" activeCell="BF63" sqref="BF63"/>
      <selection pane="bottomRight" activeCell="BF41" sqref="BF41"/>
    </sheetView>
  </sheetViews>
  <sheetFormatPr defaultColWidth="11" defaultRowHeight="11.25" x14ac:dyDescent="0.2"/>
  <cols>
    <col min="1" max="1" width="13.5703125" style="547" customWidth="1"/>
    <col min="2" max="2" width="24.42578125" style="547" customWidth="1"/>
    <col min="3" max="55" width="6.5703125" style="547" customWidth="1"/>
    <col min="56" max="58" width="6.5703125" style="706" customWidth="1"/>
    <col min="59" max="74" width="6.5703125" style="547" customWidth="1"/>
    <col min="75" max="249" width="11" style="547"/>
    <col min="250" max="250" width="1.5703125" style="547" customWidth="1"/>
    <col min="251" max="16384" width="11" style="547"/>
  </cols>
  <sheetData>
    <row r="1" spans="1:74" ht="12.75" customHeight="1" x14ac:dyDescent="0.2">
      <c r="A1" s="791" t="s">
        <v>990</v>
      </c>
      <c r="B1" s="545" t="s">
        <v>481</v>
      </c>
      <c r="C1" s="545"/>
      <c r="D1" s="545"/>
      <c r="E1" s="545"/>
      <c r="F1" s="545"/>
      <c r="G1" s="545"/>
      <c r="H1" s="545"/>
      <c r="I1" s="545"/>
      <c r="J1" s="545"/>
      <c r="K1" s="545"/>
      <c r="L1" s="545"/>
      <c r="M1" s="545"/>
      <c r="N1" s="545"/>
      <c r="O1" s="545"/>
      <c r="P1" s="545"/>
      <c r="Q1" s="545"/>
      <c r="R1" s="545"/>
      <c r="S1" s="545"/>
      <c r="T1" s="545"/>
      <c r="U1" s="545"/>
      <c r="V1" s="545"/>
      <c r="W1" s="545"/>
      <c r="X1" s="545"/>
      <c r="Y1" s="545"/>
      <c r="Z1" s="545"/>
      <c r="AA1" s="545"/>
      <c r="AB1" s="545"/>
      <c r="AC1" s="545"/>
      <c r="AD1" s="545"/>
      <c r="AE1" s="545"/>
      <c r="AF1" s="545"/>
      <c r="AG1" s="545"/>
      <c r="AH1" s="545"/>
      <c r="AI1" s="545"/>
      <c r="AJ1" s="545"/>
      <c r="AK1" s="545"/>
      <c r="AL1" s="545"/>
      <c r="AM1" s="545"/>
      <c r="AN1" s="545"/>
      <c r="AO1" s="545"/>
      <c r="AP1" s="545"/>
      <c r="AQ1" s="545"/>
      <c r="AR1" s="545"/>
      <c r="AS1" s="545"/>
      <c r="AT1" s="545"/>
      <c r="AU1" s="545"/>
      <c r="AV1" s="545"/>
      <c r="AW1" s="545"/>
      <c r="AX1" s="545"/>
      <c r="AY1" s="545"/>
      <c r="AZ1" s="545"/>
      <c r="BA1" s="545"/>
      <c r="BB1" s="545"/>
      <c r="BC1" s="545"/>
      <c r="BD1" s="545"/>
      <c r="BE1" s="545"/>
      <c r="BF1" s="545"/>
      <c r="BG1" s="545"/>
      <c r="BH1" s="545"/>
      <c r="BI1" s="545"/>
      <c r="BJ1" s="545"/>
      <c r="BK1" s="545"/>
      <c r="BL1" s="545"/>
      <c r="BM1" s="545"/>
      <c r="BN1" s="545"/>
      <c r="BO1" s="545"/>
      <c r="BP1" s="545"/>
      <c r="BQ1" s="545"/>
      <c r="BR1" s="545"/>
      <c r="BS1" s="545"/>
      <c r="BT1" s="545"/>
      <c r="BU1" s="545"/>
      <c r="BV1" s="545"/>
    </row>
    <row r="2" spans="1:74" ht="12.75" customHeight="1" x14ac:dyDescent="0.2">
      <c r="A2" s="792"/>
      <c r="B2" s="541" t="str">
        <f>"U.S. Energy Information Administration  |  Short-Term Energy Outlook  - "&amp;Dates!D1</f>
        <v>U.S. Energy Information Administration  |  Short-Term Energy Outlook  - January 2019</v>
      </c>
      <c r="C2" s="548"/>
      <c r="D2" s="548"/>
      <c r="E2" s="548"/>
      <c r="F2" s="548"/>
      <c r="G2" s="548"/>
      <c r="H2" s="548"/>
      <c r="I2" s="548"/>
      <c r="J2" s="548"/>
      <c r="K2" s="548"/>
      <c r="L2" s="548"/>
      <c r="M2" s="548"/>
      <c r="N2" s="548"/>
      <c r="O2" s="548"/>
      <c r="P2" s="548"/>
      <c r="Q2" s="548"/>
      <c r="R2" s="548"/>
      <c r="S2" s="548"/>
      <c r="T2" s="548"/>
      <c r="U2" s="548"/>
      <c r="V2" s="548"/>
      <c r="W2" s="548"/>
      <c r="X2" s="548"/>
      <c r="Y2" s="548"/>
      <c r="Z2" s="548"/>
      <c r="AA2" s="548"/>
      <c r="AB2" s="548"/>
      <c r="AC2" s="548"/>
      <c r="AD2" s="548"/>
      <c r="AE2" s="548"/>
      <c r="AF2" s="548"/>
      <c r="AG2" s="548"/>
      <c r="AH2" s="548"/>
      <c r="AI2" s="548"/>
      <c r="AJ2" s="548"/>
      <c r="AK2" s="548"/>
      <c r="AL2" s="548"/>
      <c r="AM2" s="548"/>
      <c r="AN2" s="548"/>
      <c r="AO2" s="548"/>
      <c r="AP2" s="548"/>
      <c r="AQ2" s="548"/>
      <c r="AR2" s="548"/>
      <c r="AS2" s="548"/>
      <c r="AT2" s="548"/>
      <c r="AU2" s="548"/>
      <c r="AV2" s="548"/>
      <c r="AW2" s="548"/>
      <c r="AX2" s="548"/>
      <c r="AY2" s="548"/>
      <c r="AZ2" s="548"/>
      <c r="BA2" s="548"/>
      <c r="BB2" s="548"/>
      <c r="BC2" s="548"/>
      <c r="BD2" s="697"/>
      <c r="BE2" s="697"/>
      <c r="BF2" s="697"/>
      <c r="BG2" s="548"/>
      <c r="BH2" s="548"/>
      <c r="BI2" s="548"/>
      <c r="BJ2" s="548"/>
      <c r="BK2" s="548"/>
      <c r="BL2" s="548"/>
      <c r="BM2" s="548"/>
      <c r="BN2" s="548"/>
      <c r="BO2" s="548"/>
      <c r="BP2" s="548"/>
      <c r="BQ2" s="548"/>
      <c r="BR2" s="548"/>
      <c r="BS2" s="548"/>
      <c r="BT2" s="548"/>
      <c r="BU2" s="548"/>
      <c r="BV2" s="548"/>
    </row>
    <row r="3" spans="1:74" ht="12.75" customHeight="1" x14ac:dyDescent="0.2">
      <c r="A3" s="580"/>
      <c r="B3" s="550"/>
      <c r="C3" s="800">
        <f>Dates!D3</f>
        <v>2015</v>
      </c>
      <c r="D3" s="801"/>
      <c r="E3" s="801"/>
      <c r="F3" s="801"/>
      <c r="G3" s="801"/>
      <c r="H3" s="801"/>
      <c r="I3" s="801"/>
      <c r="J3" s="801"/>
      <c r="K3" s="801"/>
      <c r="L3" s="801"/>
      <c r="M3" s="801"/>
      <c r="N3" s="844"/>
      <c r="O3" s="800">
        <f>C3+1</f>
        <v>2016</v>
      </c>
      <c r="P3" s="801"/>
      <c r="Q3" s="801"/>
      <c r="R3" s="801"/>
      <c r="S3" s="801"/>
      <c r="T3" s="801"/>
      <c r="U3" s="801"/>
      <c r="V3" s="801"/>
      <c r="W3" s="801"/>
      <c r="X3" s="801"/>
      <c r="Y3" s="801"/>
      <c r="Z3" s="844"/>
      <c r="AA3" s="800">
        <f>O3+1</f>
        <v>2017</v>
      </c>
      <c r="AB3" s="801"/>
      <c r="AC3" s="801"/>
      <c r="AD3" s="801"/>
      <c r="AE3" s="801"/>
      <c r="AF3" s="801"/>
      <c r="AG3" s="801"/>
      <c r="AH3" s="801"/>
      <c r="AI3" s="801"/>
      <c r="AJ3" s="801"/>
      <c r="AK3" s="801"/>
      <c r="AL3" s="844"/>
      <c r="AM3" s="800">
        <f>AA3+1</f>
        <v>2018</v>
      </c>
      <c r="AN3" s="801"/>
      <c r="AO3" s="801"/>
      <c r="AP3" s="801"/>
      <c r="AQ3" s="801"/>
      <c r="AR3" s="801"/>
      <c r="AS3" s="801"/>
      <c r="AT3" s="801"/>
      <c r="AU3" s="801"/>
      <c r="AV3" s="801"/>
      <c r="AW3" s="801"/>
      <c r="AX3" s="844"/>
      <c r="AY3" s="800">
        <f>AM3+1</f>
        <v>2019</v>
      </c>
      <c r="AZ3" s="801"/>
      <c r="BA3" s="801"/>
      <c r="BB3" s="801"/>
      <c r="BC3" s="801"/>
      <c r="BD3" s="801"/>
      <c r="BE3" s="801"/>
      <c r="BF3" s="801"/>
      <c r="BG3" s="801"/>
      <c r="BH3" s="801"/>
      <c r="BI3" s="801"/>
      <c r="BJ3" s="844"/>
      <c r="BK3" s="800">
        <f>AY3+1</f>
        <v>2020</v>
      </c>
      <c r="BL3" s="801"/>
      <c r="BM3" s="801"/>
      <c r="BN3" s="801"/>
      <c r="BO3" s="801"/>
      <c r="BP3" s="801"/>
      <c r="BQ3" s="801"/>
      <c r="BR3" s="801"/>
      <c r="BS3" s="801"/>
      <c r="BT3" s="801"/>
      <c r="BU3" s="801"/>
      <c r="BV3" s="844"/>
    </row>
    <row r="4" spans="1:74" ht="12.75" customHeight="1" x14ac:dyDescent="0.2">
      <c r="A4" s="580"/>
      <c r="B4" s="551"/>
      <c r="C4" s="18" t="s">
        <v>603</v>
      </c>
      <c r="D4" s="18" t="s">
        <v>604</v>
      </c>
      <c r="E4" s="18" t="s">
        <v>605</v>
      </c>
      <c r="F4" s="18" t="s">
        <v>606</v>
      </c>
      <c r="G4" s="18" t="s">
        <v>607</v>
      </c>
      <c r="H4" s="18" t="s">
        <v>608</v>
      </c>
      <c r="I4" s="18" t="s">
        <v>609</v>
      </c>
      <c r="J4" s="18" t="s">
        <v>610</v>
      </c>
      <c r="K4" s="18" t="s">
        <v>611</v>
      </c>
      <c r="L4" s="18" t="s">
        <v>612</v>
      </c>
      <c r="M4" s="18" t="s">
        <v>613</v>
      </c>
      <c r="N4" s="18" t="s">
        <v>614</v>
      </c>
      <c r="O4" s="18" t="s">
        <v>603</v>
      </c>
      <c r="P4" s="18" t="s">
        <v>604</v>
      </c>
      <c r="Q4" s="18" t="s">
        <v>605</v>
      </c>
      <c r="R4" s="18" t="s">
        <v>606</v>
      </c>
      <c r="S4" s="18" t="s">
        <v>607</v>
      </c>
      <c r="T4" s="18" t="s">
        <v>608</v>
      </c>
      <c r="U4" s="18" t="s">
        <v>609</v>
      </c>
      <c r="V4" s="18" t="s">
        <v>610</v>
      </c>
      <c r="W4" s="18" t="s">
        <v>611</v>
      </c>
      <c r="X4" s="18" t="s">
        <v>612</v>
      </c>
      <c r="Y4" s="18" t="s">
        <v>613</v>
      </c>
      <c r="Z4" s="18" t="s">
        <v>614</v>
      </c>
      <c r="AA4" s="18" t="s">
        <v>603</v>
      </c>
      <c r="AB4" s="18" t="s">
        <v>604</v>
      </c>
      <c r="AC4" s="18" t="s">
        <v>605</v>
      </c>
      <c r="AD4" s="18" t="s">
        <v>606</v>
      </c>
      <c r="AE4" s="18" t="s">
        <v>607</v>
      </c>
      <c r="AF4" s="18" t="s">
        <v>608</v>
      </c>
      <c r="AG4" s="18" t="s">
        <v>609</v>
      </c>
      <c r="AH4" s="18" t="s">
        <v>610</v>
      </c>
      <c r="AI4" s="18" t="s">
        <v>611</v>
      </c>
      <c r="AJ4" s="18" t="s">
        <v>612</v>
      </c>
      <c r="AK4" s="18" t="s">
        <v>613</v>
      </c>
      <c r="AL4" s="18" t="s">
        <v>614</v>
      </c>
      <c r="AM4" s="18" t="s">
        <v>603</v>
      </c>
      <c r="AN4" s="18" t="s">
        <v>604</v>
      </c>
      <c r="AO4" s="18" t="s">
        <v>605</v>
      </c>
      <c r="AP4" s="18" t="s">
        <v>606</v>
      </c>
      <c r="AQ4" s="18" t="s">
        <v>607</v>
      </c>
      <c r="AR4" s="18" t="s">
        <v>608</v>
      </c>
      <c r="AS4" s="18" t="s">
        <v>609</v>
      </c>
      <c r="AT4" s="18" t="s">
        <v>610</v>
      </c>
      <c r="AU4" s="18" t="s">
        <v>611</v>
      </c>
      <c r="AV4" s="18" t="s">
        <v>612</v>
      </c>
      <c r="AW4" s="18" t="s">
        <v>613</v>
      </c>
      <c r="AX4" s="18" t="s">
        <v>614</v>
      </c>
      <c r="AY4" s="18" t="s">
        <v>603</v>
      </c>
      <c r="AZ4" s="18" t="s">
        <v>604</v>
      </c>
      <c r="BA4" s="18" t="s">
        <v>605</v>
      </c>
      <c r="BB4" s="18" t="s">
        <v>606</v>
      </c>
      <c r="BC4" s="18" t="s">
        <v>607</v>
      </c>
      <c r="BD4" s="18" t="s">
        <v>608</v>
      </c>
      <c r="BE4" s="18" t="s">
        <v>609</v>
      </c>
      <c r="BF4" s="18" t="s">
        <v>610</v>
      </c>
      <c r="BG4" s="18" t="s">
        <v>611</v>
      </c>
      <c r="BH4" s="18" t="s">
        <v>612</v>
      </c>
      <c r="BI4" s="18" t="s">
        <v>613</v>
      </c>
      <c r="BJ4" s="18" t="s">
        <v>614</v>
      </c>
      <c r="BK4" s="18" t="s">
        <v>603</v>
      </c>
      <c r="BL4" s="18" t="s">
        <v>604</v>
      </c>
      <c r="BM4" s="18" t="s">
        <v>605</v>
      </c>
      <c r="BN4" s="18" t="s">
        <v>606</v>
      </c>
      <c r="BO4" s="18" t="s">
        <v>607</v>
      </c>
      <c r="BP4" s="18" t="s">
        <v>608</v>
      </c>
      <c r="BQ4" s="18" t="s">
        <v>609</v>
      </c>
      <c r="BR4" s="18" t="s">
        <v>610</v>
      </c>
      <c r="BS4" s="18" t="s">
        <v>611</v>
      </c>
      <c r="BT4" s="18" t="s">
        <v>612</v>
      </c>
      <c r="BU4" s="18" t="s">
        <v>613</v>
      </c>
      <c r="BV4" s="18" t="s">
        <v>614</v>
      </c>
    </row>
    <row r="5" spans="1:74" ht="11.1" customHeight="1" x14ac:dyDescent="0.2">
      <c r="A5" s="580"/>
      <c r="B5" s="129" t="s">
        <v>443</v>
      </c>
      <c r="C5" s="552"/>
      <c r="D5" s="552"/>
      <c r="E5" s="552"/>
      <c r="F5" s="552"/>
      <c r="G5" s="552"/>
      <c r="H5" s="552"/>
      <c r="I5" s="552"/>
      <c r="J5" s="552"/>
      <c r="K5" s="552"/>
      <c r="L5" s="552"/>
      <c r="M5" s="552"/>
      <c r="N5" s="552"/>
      <c r="O5" s="552"/>
      <c r="P5" s="552"/>
      <c r="Q5" s="552"/>
      <c r="R5" s="552"/>
      <c r="S5" s="552"/>
      <c r="T5" s="552"/>
      <c r="U5" s="552"/>
      <c r="V5" s="552"/>
      <c r="W5" s="552"/>
      <c r="X5" s="552"/>
      <c r="Y5" s="552"/>
      <c r="Z5" s="552"/>
      <c r="AA5" s="552"/>
      <c r="AB5" s="552"/>
      <c r="AC5" s="552"/>
      <c r="AD5" s="552"/>
      <c r="AE5" s="552"/>
      <c r="AF5" s="552"/>
      <c r="AG5" s="552"/>
      <c r="AH5" s="552"/>
      <c r="AI5" s="552"/>
      <c r="AJ5" s="552"/>
      <c r="AK5" s="552"/>
      <c r="AL5" s="552"/>
      <c r="AM5" s="552"/>
      <c r="AN5" s="552"/>
      <c r="AO5" s="552"/>
      <c r="AP5" s="552"/>
      <c r="AQ5" s="552"/>
      <c r="AR5" s="552"/>
      <c r="AS5" s="552"/>
      <c r="AT5" s="552"/>
      <c r="AU5" s="552"/>
      <c r="AV5" s="552"/>
      <c r="AW5" s="552"/>
      <c r="AX5" s="552"/>
      <c r="AY5" s="552"/>
      <c r="AZ5" s="552"/>
      <c r="BA5" s="552"/>
      <c r="BB5" s="552"/>
      <c r="BC5" s="552"/>
      <c r="BD5" s="707"/>
      <c r="BE5" s="707"/>
      <c r="BF5" s="707"/>
      <c r="BG5" s="707"/>
      <c r="BH5" s="707"/>
      <c r="BI5" s="707"/>
      <c r="BJ5" s="552"/>
      <c r="BK5" s="552"/>
      <c r="BL5" s="552"/>
      <c r="BM5" s="552"/>
      <c r="BN5" s="552"/>
      <c r="BO5" s="552"/>
      <c r="BP5" s="552"/>
      <c r="BQ5" s="552"/>
      <c r="BR5" s="552"/>
      <c r="BS5" s="552"/>
      <c r="BT5" s="552"/>
      <c r="BU5" s="552"/>
      <c r="BV5" s="552"/>
    </row>
    <row r="6" spans="1:74" ht="11.1" customHeight="1" x14ac:dyDescent="0.2">
      <c r="A6" s="580"/>
      <c r="B6" s="129" t="s">
        <v>444</v>
      </c>
      <c r="C6" s="581"/>
      <c r="D6" s="581"/>
      <c r="E6" s="581"/>
      <c r="F6" s="581"/>
      <c r="G6" s="581"/>
      <c r="H6" s="581"/>
      <c r="I6" s="581"/>
      <c r="J6" s="581"/>
      <c r="K6" s="581"/>
      <c r="L6" s="581"/>
      <c r="M6" s="581"/>
      <c r="N6" s="581"/>
      <c r="O6" s="581"/>
      <c r="P6" s="581"/>
      <c r="Q6" s="581"/>
      <c r="R6" s="581"/>
      <c r="S6" s="581"/>
      <c r="T6" s="581"/>
      <c r="U6" s="581"/>
      <c r="V6" s="581"/>
      <c r="W6" s="581"/>
      <c r="X6" s="581"/>
      <c r="Y6" s="581"/>
      <c r="Z6" s="581"/>
      <c r="AA6" s="581"/>
      <c r="AB6" s="581"/>
      <c r="AC6" s="581"/>
      <c r="AD6" s="581"/>
      <c r="AE6" s="581"/>
      <c r="AF6" s="581"/>
      <c r="AG6" s="581"/>
      <c r="AH6" s="581"/>
      <c r="AI6" s="581"/>
      <c r="AJ6" s="581"/>
      <c r="AK6" s="581"/>
      <c r="AL6" s="581"/>
      <c r="AM6" s="581"/>
      <c r="AN6" s="581"/>
      <c r="AO6" s="581"/>
      <c r="AP6" s="581"/>
      <c r="AQ6" s="581"/>
      <c r="AR6" s="581"/>
      <c r="AS6" s="581"/>
      <c r="AT6" s="581"/>
      <c r="AU6" s="581"/>
      <c r="AV6" s="581"/>
      <c r="AW6" s="581"/>
      <c r="AX6" s="581"/>
      <c r="AY6" s="581"/>
      <c r="AZ6" s="581"/>
      <c r="BA6" s="581"/>
      <c r="BB6" s="581"/>
      <c r="BC6" s="581"/>
      <c r="BD6" s="708"/>
      <c r="BE6" s="708"/>
      <c r="BF6" s="708"/>
      <c r="BG6" s="708"/>
      <c r="BH6" s="708"/>
      <c r="BI6" s="708"/>
      <c r="BJ6" s="581"/>
      <c r="BK6" s="581"/>
      <c r="BL6" s="581"/>
      <c r="BM6" s="581"/>
      <c r="BN6" s="581"/>
      <c r="BO6" s="581"/>
      <c r="BP6" s="581"/>
      <c r="BQ6" s="581"/>
      <c r="BR6" s="581"/>
      <c r="BS6" s="581"/>
      <c r="BT6" s="581"/>
      <c r="BU6" s="581"/>
      <c r="BV6" s="581"/>
    </row>
    <row r="7" spans="1:74" ht="11.1" customHeight="1" x14ac:dyDescent="0.2">
      <c r="A7" s="555" t="s">
        <v>445</v>
      </c>
      <c r="B7" s="556" t="s">
        <v>446</v>
      </c>
      <c r="C7" s="275">
        <v>2302.7021673999998</v>
      </c>
      <c r="D7" s="275">
        <v>2397.7039092999999</v>
      </c>
      <c r="E7" s="275">
        <v>1882.8129177000001</v>
      </c>
      <c r="F7" s="275">
        <v>1618.1147352999999</v>
      </c>
      <c r="G7" s="275">
        <v>1843.6400716000001</v>
      </c>
      <c r="H7" s="275">
        <v>2299.389921</v>
      </c>
      <c r="I7" s="275">
        <v>2469.9838141999999</v>
      </c>
      <c r="J7" s="275">
        <v>2380.9780461</v>
      </c>
      <c r="K7" s="275">
        <v>2160.7575732999999</v>
      </c>
      <c r="L7" s="275">
        <v>1730.9423577</v>
      </c>
      <c r="M7" s="275">
        <v>1631.4290607</v>
      </c>
      <c r="N7" s="275">
        <v>1620.1369632000001</v>
      </c>
      <c r="O7" s="275">
        <v>1999.4650326000001</v>
      </c>
      <c r="P7" s="275">
        <v>1741.9152366000001</v>
      </c>
      <c r="Q7" s="275">
        <v>1285.9316984</v>
      </c>
      <c r="R7" s="275">
        <v>1302.1561400000001</v>
      </c>
      <c r="S7" s="275">
        <v>1452.6492393999999</v>
      </c>
      <c r="T7" s="275">
        <v>2106.1918682999999</v>
      </c>
      <c r="U7" s="275">
        <v>2391.3675367999999</v>
      </c>
      <c r="V7" s="275">
        <v>2380.5749039000002</v>
      </c>
      <c r="W7" s="275">
        <v>2077.818342</v>
      </c>
      <c r="X7" s="275">
        <v>1759.2690081000001</v>
      </c>
      <c r="Y7" s="275">
        <v>1602.5286443</v>
      </c>
      <c r="Z7" s="275">
        <v>2091.8414535000002</v>
      </c>
      <c r="AA7" s="275">
        <v>2047.0914187000001</v>
      </c>
      <c r="AB7" s="275">
        <v>1713.7463236000001</v>
      </c>
      <c r="AC7" s="275">
        <v>1575.4754997</v>
      </c>
      <c r="AD7" s="275">
        <v>1475.9629872999999</v>
      </c>
      <c r="AE7" s="275">
        <v>1641.8531742</v>
      </c>
      <c r="AF7" s="275">
        <v>1961.735709</v>
      </c>
      <c r="AG7" s="275">
        <v>2250.5957274000002</v>
      </c>
      <c r="AH7" s="275">
        <v>2121.3297216000001</v>
      </c>
      <c r="AI7" s="275">
        <v>1823.7806430000001</v>
      </c>
      <c r="AJ7" s="275">
        <v>1613.3882739000001</v>
      </c>
      <c r="AK7" s="275">
        <v>1696.0532423</v>
      </c>
      <c r="AL7" s="275">
        <v>1885.7191481</v>
      </c>
      <c r="AM7" s="275">
        <v>2081.1850571</v>
      </c>
      <c r="AN7" s="275">
        <v>1630.5493586</v>
      </c>
      <c r="AO7" s="275">
        <v>1431.8783813</v>
      </c>
      <c r="AP7" s="275">
        <v>1351.7991973000001</v>
      </c>
      <c r="AQ7" s="275">
        <v>1531.2562065</v>
      </c>
      <c r="AR7" s="275">
        <v>1867.6678526999999</v>
      </c>
      <c r="AS7" s="275">
        <v>2058.2148047999999</v>
      </c>
      <c r="AT7" s="275">
        <v>2055.1542770999999</v>
      </c>
      <c r="AU7" s="275">
        <v>1798.1810720000001</v>
      </c>
      <c r="AV7" s="275">
        <v>1564.1141522999999</v>
      </c>
      <c r="AW7" s="275">
        <v>1765.7539999999999</v>
      </c>
      <c r="AX7" s="275">
        <v>1885.78</v>
      </c>
      <c r="AY7" s="338">
        <v>2003.414</v>
      </c>
      <c r="AZ7" s="338">
        <v>1724.5820000000001</v>
      </c>
      <c r="BA7" s="338">
        <v>1448.6310000000001</v>
      </c>
      <c r="BB7" s="338">
        <v>1225.9179999999999</v>
      </c>
      <c r="BC7" s="338">
        <v>1364.0039999999999</v>
      </c>
      <c r="BD7" s="338">
        <v>1618.434</v>
      </c>
      <c r="BE7" s="338">
        <v>1853.7619999999999</v>
      </c>
      <c r="BF7" s="338">
        <v>1893.037</v>
      </c>
      <c r="BG7" s="338">
        <v>1484.8530000000001</v>
      </c>
      <c r="BH7" s="338">
        <v>1405.903</v>
      </c>
      <c r="BI7" s="338">
        <v>1498.51</v>
      </c>
      <c r="BJ7" s="338">
        <v>1751.999</v>
      </c>
      <c r="BK7" s="338">
        <v>1899.405</v>
      </c>
      <c r="BL7" s="338">
        <v>1654.4380000000001</v>
      </c>
      <c r="BM7" s="338">
        <v>1338.806</v>
      </c>
      <c r="BN7" s="338">
        <v>1102.8610000000001</v>
      </c>
      <c r="BO7" s="338">
        <v>1229.94</v>
      </c>
      <c r="BP7" s="338">
        <v>1464.92</v>
      </c>
      <c r="BQ7" s="338">
        <v>1719.8240000000001</v>
      </c>
      <c r="BR7" s="338">
        <v>1760.347</v>
      </c>
      <c r="BS7" s="338">
        <v>1357.19</v>
      </c>
      <c r="BT7" s="338">
        <v>1272.24</v>
      </c>
      <c r="BU7" s="338">
        <v>1354.22</v>
      </c>
      <c r="BV7" s="338">
        <v>1630.6379999999999</v>
      </c>
    </row>
    <row r="8" spans="1:74" ht="11.1" customHeight="1" x14ac:dyDescent="0.2">
      <c r="A8" s="555" t="s">
        <v>447</v>
      </c>
      <c r="B8" s="556" t="s">
        <v>448</v>
      </c>
      <c r="C8" s="275">
        <v>24039.843903000001</v>
      </c>
      <c r="D8" s="275">
        <v>24147.814643000002</v>
      </c>
      <c r="E8" s="275">
        <v>23758.062387000002</v>
      </c>
      <c r="F8" s="275">
        <v>23073.310167</v>
      </c>
      <c r="G8" s="275">
        <v>24700.497644999999</v>
      </c>
      <c r="H8" s="275">
        <v>30748.691632999999</v>
      </c>
      <c r="I8" s="275">
        <v>34971.617386999998</v>
      </c>
      <c r="J8" s="275">
        <v>34344.610968000001</v>
      </c>
      <c r="K8" s="275">
        <v>31002.984967</v>
      </c>
      <c r="L8" s="275">
        <v>26608.977580999999</v>
      </c>
      <c r="M8" s="275">
        <v>25577.865933000001</v>
      </c>
      <c r="N8" s="275">
        <v>26039.330451999998</v>
      </c>
      <c r="O8" s="275">
        <v>25356.121580999999</v>
      </c>
      <c r="P8" s="275">
        <v>24209.732447999999</v>
      </c>
      <c r="Q8" s="275">
        <v>24462.724193999999</v>
      </c>
      <c r="R8" s="275">
        <v>24486.668233</v>
      </c>
      <c r="S8" s="275">
        <v>26430.474644999998</v>
      </c>
      <c r="T8" s="275">
        <v>32857.410633</v>
      </c>
      <c r="U8" s="275">
        <v>37341.578289999998</v>
      </c>
      <c r="V8" s="275">
        <v>37688.276355000002</v>
      </c>
      <c r="W8" s="275">
        <v>31068.026333000002</v>
      </c>
      <c r="X8" s="275">
        <v>24535.798354999999</v>
      </c>
      <c r="Y8" s="275">
        <v>22633.465166999998</v>
      </c>
      <c r="Z8" s="275">
        <v>22141.812097000002</v>
      </c>
      <c r="AA8" s="275">
        <v>21917.950516000001</v>
      </c>
      <c r="AB8" s="275">
        <v>20977.678320999999</v>
      </c>
      <c r="AC8" s="275">
        <v>22265.721129000001</v>
      </c>
      <c r="AD8" s="275">
        <v>21565.064933000001</v>
      </c>
      <c r="AE8" s="275">
        <v>23240.594516000001</v>
      </c>
      <c r="AF8" s="275">
        <v>29097.602133</v>
      </c>
      <c r="AG8" s="275">
        <v>35636.005128999997</v>
      </c>
      <c r="AH8" s="275">
        <v>33658.531612999999</v>
      </c>
      <c r="AI8" s="275">
        <v>29260.259267000001</v>
      </c>
      <c r="AJ8" s="275">
        <v>25537.833773999999</v>
      </c>
      <c r="AK8" s="275">
        <v>22878.204066999999</v>
      </c>
      <c r="AL8" s="275">
        <v>26012.751355</v>
      </c>
      <c r="AM8" s="275">
        <v>25931.293097000002</v>
      </c>
      <c r="AN8" s="275">
        <v>25623.521250000002</v>
      </c>
      <c r="AO8" s="275">
        <v>24877.458902999999</v>
      </c>
      <c r="AP8" s="275">
        <v>24222.563366999999</v>
      </c>
      <c r="AQ8" s="275">
        <v>28131.561871000002</v>
      </c>
      <c r="AR8" s="275">
        <v>32405.594400000002</v>
      </c>
      <c r="AS8" s="275">
        <v>40406.729419000003</v>
      </c>
      <c r="AT8" s="275">
        <v>39385.899644999998</v>
      </c>
      <c r="AU8" s="275">
        <v>35476.761532999997</v>
      </c>
      <c r="AV8" s="275">
        <v>29615.12429</v>
      </c>
      <c r="AW8" s="275">
        <v>25282.09</v>
      </c>
      <c r="AX8" s="275">
        <v>24272.6</v>
      </c>
      <c r="AY8" s="338">
        <v>27276.18</v>
      </c>
      <c r="AZ8" s="338">
        <v>26021.4</v>
      </c>
      <c r="BA8" s="338">
        <v>24936.11</v>
      </c>
      <c r="BB8" s="338">
        <v>23981.42</v>
      </c>
      <c r="BC8" s="338">
        <v>27567.54</v>
      </c>
      <c r="BD8" s="338">
        <v>33476.68</v>
      </c>
      <c r="BE8" s="338">
        <v>40273.019999999997</v>
      </c>
      <c r="BF8" s="338">
        <v>40226.71</v>
      </c>
      <c r="BG8" s="338">
        <v>32806.230000000003</v>
      </c>
      <c r="BH8" s="338">
        <v>28591.83</v>
      </c>
      <c r="BI8" s="338">
        <v>25792.53</v>
      </c>
      <c r="BJ8" s="338">
        <v>25765.82</v>
      </c>
      <c r="BK8" s="338">
        <v>27658.57</v>
      </c>
      <c r="BL8" s="338">
        <v>26054.01</v>
      </c>
      <c r="BM8" s="338">
        <v>25174.54</v>
      </c>
      <c r="BN8" s="338">
        <v>24479.39</v>
      </c>
      <c r="BO8" s="338">
        <v>28495.11</v>
      </c>
      <c r="BP8" s="338">
        <v>34927.22</v>
      </c>
      <c r="BQ8" s="338">
        <v>41861.089999999997</v>
      </c>
      <c r="BR8" s="338">
        <v>41962.86</v>
      </c>
      <c r="BS8" s="338">
        <v>34377.74</v>
      </c>
      <c r="BT8" s="338">
        <v>29868.53</v>
      </c>
      <c r="BU8" s="338">
        <v>26979.040000000001</v>
      </c>
      <c r="BV8" s="338">
        <v>27119.279999999999</v>
      </c>
    </row>
    <row r="9" spans="1:74" ht="11.1" customHeight="1" x14ac:dyDescent="0.2">
      <c r="A9" s="557" t="s">
        <v>449</v>
      </c>
      <c r="B9" s="558" t="s">
        <v>450</v>
      </c>
      <c r="C9" s="275">
        <v>171.0009871</v>
      </c>
      <c r="D9" s="275">
        <v>380.55934250000001</v>
      </c>
      <c r="E9" s="275">
        <v>101.94681</v>
      </c>
      <c r="F9" s="275">
        <v>100.67781232999999</v>
      </c>
      <c r="G9" s="275">
        <v>109.47803097000001</v>
      </c>
      <c r="H9" s="275">
        <v>109.23037866999999</v>
      </c>
      <c r="I9" s="275">
        <v>130.29223225999999</v>
      </c>
      <c r="J9" s="275">
        <v>120.64884355</v>
      </c>
      <c r="K9" s="275">
        <v>117.92922566999999</v>
      </c>
      <c r="L9" s="275">
        <v>98.111478387000005</v>
      </c>
      <c r="M9" s="275">
        <v>100.62484499999999</v>
      </c>
      <c r="N9" s="275">
        <v>95.527302903000006</v>
      </c>
      <c r="O9" s="275">
        <v>134.81590742</v>
      </c>
      <c r="P9" s="275">
        <v>133.71176310000001</v>
      </c>
      <c r="Q9" s="275">
        <v>106.64925774</v>
      </c>
      <c r="R9" s="275">
        <v>110.99182933</v>
      </c>
      <c r="S9" s="275">
        <v>113.34555322999999</v>
      </c>
      <c r="T9" s="275">
        <v>119.80260333</v>
      </c>
      <c r="U9" s="275">
        <v>138.36200676999999</v>
      </c>
      <c r="V9" s="275">
        <v>139.52801516</v>
      </c>
      <c r="W9" s="275">
        <v>116.66501667</v>
      </c>
      <c r="X9" s="275">
        <v>92.884118709999996</v>
      </c>
      <c r="Y9" s="275">
        <v>106.810468</v>
      </c>
      <c r="Z9" s="275">
        <v>118.46346</v>
      </c>
      <c r="AA9" s="275">
        <v>121.75855032</v>
      </c>
      <c r="AB9" s="275">
        <v>104.55677786</v>
      </c>
      <c r="AC9" s="275">
        <v>96.270155484</v>
      </c>
      <c r="AD9" s="275">
        <v>77.243323333000006</v>
      </c>
      <c r="AE9" s="275">
        <v>108.27863000000001</v>
      </c>
      <c r="AF9" s="275">
        <v>117.051715</v>
      </c>
      <c r="AG9" s="275">
        <v>106.84133</v>
      </c>
      <c r="AH9" s="275">
        <v>103.57562258</v>
      </c>
      <c r="AI9" s="275">
        <v>100.13622733</v>
      </c>
      <c r="AJ9" s="275">
        <v>90.837997419000004</v>
      </c>
      <c r="AK9" s="275">
        <v>101.812623</v>
      </c>
      <c r="AL9" s="275">
        <v>157.24300839</v>
      </c>
      <c r="AM9" s="275">
        <v>347.99765452000003</v>
      </c>
      <c r="AN9" s="275">
        <v>97.977924286000004</v>
      </c>
      <c r="AO9" s="275">
        <v>85.030752581000002</v>
      </c>
      <c r="AP9" s="275">
        <v>91.892643667000002</v>
      </c>
      <c r="AQ9" s="275">
        <v>83.441786452000002</v>
      </c>
      <c r="AR9" s="275">
        <v>112.942975</v>
      </c>
      <c r="AS9" s="275">
        <v>110.33656419</v>
      </c>
      <c r="AT9" s="275">
        <v>109.81864548</v>
      </c>
      <c r="AU9" s="275">
        <v>111.88283181</v>
      </c>
      <c r="AV9" s="275">
        <v>86.434913135000002</v>
      </c>
      <c r="AW9" s="275">
        <v>107.8955</v>
      </c>
      <c r="AX9" s="275">
        <v>115.572</v>
      </c>
      <c r="AY9" s="338">
        <v>187.79339999999999</v>
      </c>
      <c r="AZ9" s="338">
        <v>122.2201</v>
      </c>
      <c r="BA9" s="338">
        <v>105.2593</v>
      </c>
      <c r="BB9" s="338">
        <v>91.535160000000005</v>
      </c>
      <c r="BC9" s="338">
        <v>107.7801</v>
      </c>
      <c r="BD9" s="338">
        <v>110.9289</v>
      </c>
      <c r="BE9" s="338">
        <v>122.7538</v>
      </c>
      <c r="BF9" s="338">
        <v>118.1994</v>
      </c>
      <c r="BG9" s="338">
        <v>105.9004</v>
      </c>
      <c r="BH9" s="338">
        <v>94.729879999999994</v>
      </c>
      <c r="BI9" s="338">
        <v>97.429609999999997</v>
      </c>
      <c r="BJ9" s="338">
        <v>113.8323</v>
      </c>
      <c r="BK9" s="338">
        <v>168.85659999999999</v>
      </c>
      <c r="BL9" s="338">
        <v>124.1983</v>
      </c>
      <c r="BM9" s="338">
        <v>104.1596</v>
      </c>
      <c r="BN9" s="338">
        <v>90.220470000000006</v>
      </c>
      <c r="BO9" s="338">
        <v>106.7987</v>
      </c>
      <c r="BP9" s="338">
        <v>110.9027</v>
      </c>
      <c r="BQ9" s="338">
        <v>122.31010000000001</v>
      </c>
      <c r="BR9" s="338">
        <v>119.0827</v>
      </c>
      <c r="BS9" s="338">
        <v>105.99930000000001</v>
      </c>
      <c r="BT9" s="338">
        <v>94.756360000000001</v>
      </c>
      <c r="BU9" s="338">
        <v>99.486710000000002</v>
      </c>
      <c r="BV9" s="338">
        <v>117.4722</v>
      </c>
    </row>
    <row r="10" spans="1:74" ht="11.1" customHeight="1" x14ac:dyDescent="0.2">
      <c r="A10" s="555" t="s">
        <v>451</v>
      </c>
      <c r="B10" s="556" t="s">
        <v>530</v>
      </c>
      <c r="C10" s="275">
        <v>55.421451613000002</v>
      </c>
      <c r="D10" s="275">
        <v>146.50628570999999</v>
      </c>
      <c r="E10" s="275">
        <v>25.964354838999999</v>
      </c>
      <c r="F10" s="275">
        <v>25.394266667</v>
      </c>
      <c r="G10" s="275">
        <v>23.039258064999999</v>
      </c>
      <c r="H10" s="275">
        <v>27.447333333</v>
      </c>
      <c r="I10" s="275">
        <v>35.198806451999999</v>
      </c>
      <c r="J10" s="275">
        <v>30.996258064999999</v>
      </c>
      <c r="K10" s="275">
        <v>27.673500000000001</v>
      </c>
      <c r="L10" s="275">
        <v>24.493258064999999</v>
      </c>
      <c r="M10" s="275">
        <v>28.005800000000001</v>
      </c>
      <c r="N10" s="275">
        <v>23.162967741999999</v>
      </c>
      <c r="O10" s="275">
        <v>33.840193548000002</v>
      </c>
      <c r="P10" s="275">
        <v>39.005517241</v>
      </c>
      <c r="Q10" s="275">
        <v>21.855451613</v>
      </c>
      <c r="R10" s="275">
        <v>22.906700000000001</v>
      </c>
      <c r="S10" s="275">
        <v>24.253451612999999</v>
      </c>
      <c r="T10" s="275">
        <v>28.792666666999999</v>
      </c>
      <c r="U10" s="275">
        <v>43.487870968000003</v>
      </c>
      <c r="V10" s="275">
        <v>41.109161290000003</v>
      </c>
      <c r="W10" s="275">
        <v>28.528600000000001</v>
      </c>
      <c r="X10" s="275">
        <v>29.964548387000001</v>
      </c>
      <c r="Y10" s="275">
        <v>24.472533333000001</v>
      </c>
      <c r="Z10" s="275">
        <v>28.799032258</v>
      </c>
      <c r="AA10" s="275">
        <v>27.299032258</v>
      </c>
      <c r="AB10" s="275">
        <v>25.860178570999999</v>
      </c>
      <c r="AC10" s="275">
        <v>23.821774194</v>
      </c>
      <c r="AD10" s="275">
        <v>23.949866666999998</v>
      </c>
      <c r="AE10" s="275">
        <v>26.158064516</v>
      </c>
      <c r="AF10" s="275">
        <v>30.261533332999999</v>
      </c>
      <c r="AG10" s="275">
        <v>26.157935483999999</v>
      </c>
      <c r="AH10" s="275">
        <v>30.000516129000001</v>
      </c>
      <c r="AI10" s="275">
        <v>27.337933332999999</v>
      </c>
      <c r="AJ10" s="275">
        <v>27.209903226000002</v>
      </c>
      <c r="AK10" s="275">
        <v>23.685766666999999</v>
      </c>
      <c r="AL10" s="275">
        <v>50.990290323000004</v>
      </c>
      <c r="AM10" s="275">
        <v>105.5906129</v>
      </c>
      <c r="AN10" s="275">
        <v>24.151464286</v>
      </c>
      <c r="AO10" s="275">
        <v>21.497032258000001</v>
      </c>
      <c r="AP10" s="275">
        <v>23.874733332999998</v>
      </c>
      <c r="AQ10" s="275">
        <v>26.141225806000001</v>
      </c>
      <c r="AR10" s="275">
        <v>29.919499999999999</v>
      </c>
      <c r="AS10" s="275">
        <v>27.820548386999999</v>
      </c>
      <c r="AT10" s="275">
        <v>28.274903225999999</v>
      </c>
      <c r="AU10" s="275">
        <v>33.053600000000003</v>
      </c>
      <c r="AV10" s="275">
        <v>28.877774194000001</v>
      </c>
      <c r="AW10" s="275">
        <v>24.165199999999999</v>
      </c>
      <c r="AX10" s="275">
        <v>25.13261</v>
      </c>
      <c r="AY10" s="338">
        <v>59.809359999999998</v>
      </c>
      <c r="AZ10" s="338">
        <v>30.4008</v>
      </c>
      <c r="BA10" s="338">
        <v>24.55303</v>
      </c>
      <c r="BB10" s="338">
        <v>23.245830000000002</v>
      </c>
      <c r="BC10" s="338">
        <v>23.932600000000001</v>
      </c>
      <c r="BD10" s="338">
        <v>25.91187</v>
      </c>
      <c r="BE10" s="338">
        <v>29.707370000000001</v>
      </c>
      <c r="BF10" s="338">
        <v>28.98047</v>
      </c>
      <c r="BG10" s="338">
        <v>25.465589999999999</v>
      </c>
      <c r="BH10" s="338">
        <v>25.506229999999999</v>
      </c>
      <c r="BI10" s="338">
        <v>23.58089</v>
      </c>
      <c r="BJ10" s="338">
        <v>24.842369999999999</v>
      </c>
      <c r="BK10" s="338">
        <v>48.628489999999999</v>
      </c>
      <c r="BL10" s="338">
        <v>34.144109999999998</v>
      </c>
      <c r="BM10" s="338">
        <v>25.420120000000001</v>
      </c>
      <c r="BN10" s="338">
        <v>23.884889999999999</v>
      </c>
      <c r="BO10" s="338">
        <v>24.472860000000001</v>
      </c>
      <c r="BP10" s="338">
        <v>26.93506</v>
      </c>
      <c r="BQ10" s="338">
        <v>29.912109999999998</v>
      </c>
      <c r="BR10" s="338">
        <v>30.537659999999999</v>
      </c>
      <c r="BS10" s="338">
        <v>26.47767</v>
      </c>
      <c r="BT10" s="338">
        <v>26.683579999999999</v>
      </c>
      <c r="BU10" s="338">
        <v>27.173780000000001</v>
      </c>
      <c r="BV10" s="338">
        <v>29.270189999999999</v>
      </c>
    </row>
    <row r="11" spans="1:74" ht="11.1" customHeight="1" x14ac:dyDescent="0.2">
      <c r="A11" s="555" t="s">
        <v>452</v>
      </c>
      <c r="B11" s="556" t="s">
        <v>529</v>
      </c>
      <c r="C11" s="275">
        <v>41.748612903000001</v>
      </c>
      <c r="D11" s="275">
        <v>133.27092857</v>
      </c>
      <c r="E11" s="275">
        <v>27.455032257999999</v>
      </c>
      <c r="F11" s="275">
        <v>21.257966667000002</v>
      </c>
      <c r="G11" s="275">
        <v>27.113258065</v>
      </c>
      <c r="H11" s="275">
        <v>26.161366666999999</v>
      </c>
      <c r="I11" s="275">
        <v>23.895774194000001</v>
      </c>
      <c r="J11" s="275">
        <v>22.781612902999999</v>
      </c>
      <c r="K11" s="275">
        <v>21.430900000000001</v>
      </c>
      <c r="L11" s="275">
        <v>20.515129032000001</v>
      </c>
      <c r="M11" s="275">
        <v>26.791266666999999</v>
      </c>
      <c r="N11" s="275">
        <v>24.784548387000001</v>
      </c>
      <c r="O11" s="275">
        <v>40.577387096999999</v>
      </c>
      <c r="P11" s="275">
        <v>31.733517241000001</v>
      </c>
      <c r="Q11" s="275">
        <v>22.503354839</v>
      </c>
      <c r="R11" s="275">
        <v>21.465266667000002</v>
      </c>
      <c r="S11" s="275">
        <v>26.059290322999999</v>
      </c>
      <c r="T11" s="275">
        <v>23.553766667000001</v>
      </c>
      <c r="U11" s="275">
        <v>26.128193547999999</v>
      </c>
      <c r="V11" s="275">
        <v>24.81016129</v>
      </c>
      <c r="W11" s="275">
        <v>21.322233333</v>
      </c>
      <c r="X11" s="275">
        <v>20.518322581</v>
      </c>
      <c r="Y11" s="275">
        <v>27.680499999999999</v>
      </c>
      <c r="Z11" s="275">
        <v>30.406354838999999</v>
      </c>
      <c r="AA11" s="275">
        <v>30.321645160999999</v>
      </c>
      <c r="AB11" s="275">
        <v>25.504642857</v>
      </c>
      <c r="AC11" s="275">
        <v>26.261129031999999</v>
      </c>
      <c r="AD11" s="275">
        <v>21.919499999999999</v>
      </c>
      <c r="AE11" s="275">
        <v>26.063483870999999</v>
      </c>
      <c r="AF11" s="275">
        <v>23.559166667</v>
      </c>
      <c r="AG11" s="275">
        <v>22.211451613000001</v>
      </c>
      <c r="AH11" s="275">
        <v>21.135032257999999</v>
      </c>
      <c r="AI11" s="275">
        <v>23.0791</v>
      </c>
      <c r="AJ11" s="275">
        <v>23.573</v>
      </c>
      <c r="AK11" s="275">
        <v>25.041433333000001</v>
      </c>
      <c r="AL11" s="275">
        <v>49.945483871</v>
      </c>
      <c r="AM11" s="275">
        <v>166.19751613</v>
      </c>
      <c r="AN11" s="275">
        <v>20.653428570999999</v>
      </c>
      <c r="AO11" s="275">
        <v>20.279419355000002</v>
      </c>
      <c r="AP11" s="275">
        <v>23.705133332999999</v>
      </c>
      <c r="AQ11" s="275">
        <v>27.055161290000001</v>
      </c>
      <c r="AR11" s="275">
        <v>27.167066667</v>
      </c>
      <c r="AS11" s="275">
        <v>22.437967742000001</v>
      </c>
      <c r="AT11" s="275">
        <v>23.333258064999999</v>
      </c>
      <c r="AU11" s="275">
        <v>21.396266666999999</v>
      </c>
      <c r="AV11" s="275">
        <v>22.426677419000001</v>
      </c>
      <c r="AW11" s="275">
        <v>39.736919999999998</v>
      </c>
      <c r="AX11" s="275">
        <v>38.191859999999998</v>
      </c>
      <c r="AY11" s="338">
        <v>57.472839999999998</v>
      </c>
      <c r="AZ11" s="338">
        <v>31.860779999999998</v>
      </c>
      <c r="BA11" s="338">
        <v>26.506209999999999</v>
      </c>
      <c r="BB11" s="338">
        <v>22.913489999999999</v>
      </c>
      <c r="BC11" s="338">
        <v>27.51755</v>
      </c>
      <c r="BD11" s="338">
        <v>24.945219999999999</v>
      </c>
      <c r="BE11" s="338">
        <v>27.41197</v>
      </c>
      <c r="BF11" s="338">
        <v>24.935929999999999</v>
      </c>
      <c r="BG11" s="338">
        <v>22.114709999999999</v>
      </c>
      <c r="BH11" s="338">
        <v>22.531279999999999</v>
      </c>
      <c r="BI11" s="338">
        <v>27.130949999999999</v>
      </c>
      <c r="BJ11" s="338">
        <v>34.302410000000002</v>
      </c>
      <c r="BK11" s="338">
        <v>49.534019999999998</v>
      </c>
      <c r="BL11" s="338">
        <v>30.834309999999999</v>
      </c>
      <c r="BM11" s="338">
        <v>25.825240000000001</v>
      </c>
      <c r="BN11" s="338">
        <v>22.302990000000001</v>
      </c>
      <c r="BO11" s="338">
        <v>27.340779999999999</v>
      </c>
      <c r="BP11" s="338">
        <v>24.840959999999999</v>
      </c>
      <c r="BQ11" s="338">
        <v>27.343139999999998</v>
      </c>
      <c r="BR11" s="338">
        <v>24.764130000000002</v>
      </c>
      <c r="BS11" s="338">
        <v>21.818989999999999</v>
      </c>
      <c r="BT11" s="338">
        <v>22.14106</v>
      </c>
      <c r="BU11" s="338">
        <v>26.584669999999999</v>
      </c>
      <c r="BV11" s="338">
        <v>33.919359999999998</v>
      </c>
    </row>
    <row r="12" spans="1:74" ht="11.1" customHeight="1" x14ac:dyDescent="0.2">
      <c r="A12" s="555" t="s">
        <v>453</v>
      </c>
      <c r="B12" s="556" t="s">
        <v>454</v>
      </c>
      <c r="C12" s="275">
        <v>64.770814516000002</v>
      </c>
      <c r="D12" s="275">
        <v>73.818842857000007</v>
      </c>
      <c r="E12" s="275">
        <v>44.354999999999997</v>
      </c>
      <c r="F12" s="275">
        <v>49.948666666999998</v>
      </c>
      <c r="G12" s="275">
        <v>54.721156452000002</v>
      </c>
      <c r="H12" s="275">
        <v>51.055590000000002</v>
      </c>
      <c r="I12" s="275">
        <v>65.945091934999994</v>
      </c>
      <c r="J12" s="275">
        <v>62.560746774000002</v>
      </c>
      <c r="K12" s="275">
        <v>62.718696667000003</v>
      </c>
      <c r="L12" s="275">
        <v>48.400869354999998</v>
      </c>
      <c r="M12" s="275">
        <v>43.296146667000002</v>
      </c>
      <c r="N12" s="275">
        <v>44.531874193999997</v>
      </c>
      <c r="O12" s="275">
        <v>55.088683871000001</v>
      </c>
      <c r="P12" s="275">
        <v>56.820313792999997</v>
      </c>
      <c r="Q12" s="275">
        <v>58.436106451999997</v>
      </c>
      <c r="R12" s="275">
        <v>63.634360000000001</v>
      </c>
      <c r="S12" s="275">
        <v>59.738709677000003</v>
      </c>
      <c r="T12" s="275">
        <v>63.357166667000001</v>
      </c>
      <c r="U12" s="275">
        <v>64.583064515999993</v>
      </c>
      <c r="V12" s="275">
        <v>67.560483871000002</v>
      </c>
      <c r="W12" s="275">
        <v>62.673166666999997</v>
      </c>
      <c r="X12" s="275">
        <v>40.342258065000003</v>
      </c>
      <c r="Y12" s="275">
        <v>51.088000000000001</v>
      </c>
      <c r="Z12" s="275">
        <v>54.113709677000003</v>
      </c>
      <c r="AA12" s="275">
        <v>59.274516128999998</v>
      </c>
      <c r="AB12" s="275">
        <v>49.487321428999998</v>
      </c>
      <c r="AC12" s="275">
        <v>42.784838710000002</v>
      </c>
      <c r="AD12" s="275">
        <v>27.935500000000001</v>
      </c>
      <c r="AE12" s="275">
        <v>53.020806452000002</v>
      </c>
      <c r="AF12" s="275">
        <v>58.291166666999999</v>
      </c>
      <c r="AG12" s="275">
        <v>55.481451612999997</v>
      </c>
      <c r="AH12" s="275">
        <v>48.427096773999999</v>
      </c>
      <c r="AI12" s="275">
        <v>46.048666666999999</v>
      </c>
      <c r="AJ12" s="275">
        <v>36.833709677000002</v>
      </c>
      <c r="AK12" s="275">
        <v>48.776333332999997</v>
      </c>
      <c r="AL12" s="275">
        <v>47.116290323000001</v>
      </c>
      <c r="AM12" s="275">
        <v>56.259516128999998</v>
      </c>
      <c r="AN12" s="275">
        <v>49.096964286000002</v>
      </c>
      <c r="AO12" s="275">
        <v>39.575000000000003</v>
      </c>
      <c r="AP12" s="275">
        <v>40.917000000000002</v>
      </c>
      <c r="AQ12" s="275">
        <v>26.029032258000001</v>
      </c>
      <c r="AR12" s="275">
        <v>52.067999999999998</v>
      </c>
      <c r="AS12" s="275">
        <v>55.864516129000002</v>
      </c>
      <c r="AT12" s="275">
        <v>53.543870968</v>
      </c>
      <c r="AU12" s="275">
        <v>52.700166666999998</v>
      </c>
      <c r="AV12" s="275">
        <v>30.577419355</v>
      </c>
      <c r="AW12" s="275">
        <v>40.063809999999997</v>
      </c>
      <c r="AX12" s="275">
        <v>47.410510000000002</v>
      </c>
      <c r="AY12" s="338">
        <v>63.573140000000002</v>
      </c>
      <c r="AZ12" s="338">
        <v>54.713290000000001</v>
      </c>
      <c r="BA12" s="338">
        <v>49.831629999999997</v>
      </c>
      <c r="BB12" s="338">
        <v>42.21528</v>
      </c>
      <c r="BC12" s="338">
        <v>53.047640000000001</v>
      </c>
      <c r="BD12" s="338">
        <v>56.590980000000002</v>
      </c>
      <c r="BE12" s="338">
        <v>61.259250000000002</v>
      </c>
      <c r="BF12" s="338">
        <v>60.311059999999998</v>
      </c>
      <c r="BG12" s="338">
        <v>54.712710000000001</v>
      </c>
      <c r="BH12" s="338">
        <v>43.613900000000001</v>
      </c>
      <c r="BI12" s="338">
        <v>43.169710000000002</v>
      </c>
      <c r="BJ12" s="338">
        <v>49.936309999999999</v>
      </c>
      <c r="BK12" s="338">
        <v>64.04504</v>
      </c>
      <c r="BL12" s="338">
        <v>54.143810000000002</v>
      </c>
      <c r="BM12" s="338">
        <v>48.83549</v>
      </c>
      <c r="BN12" s="338">
        <v>41.147280000000002</v>
      </c>
      <c r="BO12" s="338">
        <v>51.903260000000003</v>
      </c>
      <c r="BP12" s="338">
        <v>55.813600000000001</v>
      </c>
      <c r="BQ12" s="338">
        <v>60.773710000000001</v>
      </c>
      <c r="BR12" s="338">
        <v>59.871220000000001</v>
      </c>
      <c r="BS12" s="338">
        <v>54.13353</v>
      </c>
      <c r="BT12" s="338">
        <v>42.897449999999999</v>
      </c>
      <c r="BU12" s="338">
        <v>42.269069999999999</v>
      </c>
      <c r="BV12" s="338">
        <v>49.675020000000004</v>
      </c>
    </row>
    <row r="13" spans="1:74" ht="11.1" customHeight="1" x14ac:dyDescent="0.2">
      <c r="A13" s="555" t="s">
        <v>455</v>
      </c>
      <c r="B13" s="556" t="s">
        <v>456</v>
      </c>
      <c r="C13" s="275">
        <v>9.0601080644999996</v>
      </c>
      <c r="D13" s="275">
        <v>26.963285357</v>
      </c>
      <c r="E13" s="275">
        <v>4.1724229032000002</v>
      </c>
      <c r="F13" s="275">
        <v>4.0769123333000001</v>
      </c>
      <c r="G13" s="275">
        <v>4.6043583870999996</v>
      </c>
      <c r="H13" s="275">
        <v>4.5660886666999998</v>
      </c>
      <c r="I13" s="275">
        <v>5.2525596773999998</v>
      </c>
      <c r="J13" s="275">
        <v>4.3102258065000001</v>
      </c>
      <c r="K13" s="275">
        <v>6.1061290000000001</v>
      </c>
      <c r="L13" s="275">
        <v>4.7022219354999999</v>
      </c>
      <c r="M13" s="275">
        <v>2.5316316667000001</v>
      </c>
      <c r="N13" s="275">
        <v>3.0479125805999998</v>
      </c>
      <c r="O13" s="275">
        <v>5.3096429032000003</v>
      </c>
      <c r="P13" s="275">
        <v>6.1524148276000004</v>
      </c>
      <c r="Q13" s="275">
        <v>3.8543448386999999</v>
      </c>
      <c r="R13" s="275">
        <v>2.9855026667</v>
      </c>
      <c r="S13" s="275">
        <v>3.2941016129</v>
      </c>
      <c r="T13" s="275">
        <v>4.0990033332999998</v>
      </c>
      <c r="U13" s="275">
        <v>4.1628777419</v>
      </c>
      <c r="V13" s="275">
        <v>6.0482087096999999</v>
      </c>
      <c r="W13" s="275">
        <v>4.1410166666999997</v>
      </c>
      <c r="X13" s="275">
        <v>2.0589896774000001</v>
      </c>
      <c r="Y13" s="275">
        <v>3.5694346666999999</v>
      </c>
      <c r="Z13" s="275">
        <v>5.1443632258000003</v>
      </c>
      <c r="AA13" s="275">
        <v>4.8633567741999997</v>
      </c>
      <c r="AB13" s="275">
        <v>3.7046350000000001</v>
      </c>
      <c r="AC13" s="275">
        <v>3.4024135484000002</v>
      </c>
      <c r="AD13" s="275">
        <v>3.4384566667000001</v>
      </c>
      <c r="AE13" s="275">
        <v>3.0362751612999999</v>
      </c>
      <c r="AF13" s="275">
        <v>4.9398483332999996</v>
      </c>
      <c r="AG13" s="275">
        <v>2.9904912903</v>
      </c>
      <c r="AH13" s="275">
        <v>4.0129774194000003</v>
      </c>
      <c r="AI13" s="275">
        <v>3.6705273332999999</v>
      </c>
      <c r="AJ13" s="275">
        <v>3.2213845161000001</v>
      </c>
      <c r="AK13" s="275">
        <v>4.3090896667000003</v>
      </c>
      <c r="AL13" s="275">
        <v>9.190943871</v>
      </c>
      <c r="AM13" s="275">
        <v>19.950009354999999</v>
      </c>
      <c r="AN13" s="275">
        <v>4.0760671429000004</v>
      </c>
      <c r="AO13" s="275">
        <v>3.6793009677000001</v>
      </c>
      <c r="AP13" s="275">
        <v>3.3957769999999998</v>
      </c>
      <c r="AQ13" s="275">
        <v>4.2163670968</v>
      </c>
      <c r="AR13" s="275">
        <v>3.7884083333</v>
      </c>
      <c r="AS13" s="275">
        <v>4.2135319354999998</v>
      </c>
      <c r="AT13" s="275">
        <v>4.6666132257999999</v>
      </c>
      <c r="AU13" s="275">
        <v>4.7327984749000001</v>
      </c>
      <c r="AV13" s="275">
        <v>4.5530421674000001</v>
      </c>
      <c r="AW13" s="275">
        <v>3.9296139999999999</v>
      </c>
      <c r="AX13" s="275">
        <v>4.8370050000000004</v>
      </c>
      <c r="AY13" s="338">
        <v>6.9380480000000002</v>
      </c>
      <c r="AZ13" s="338">
        <v>5.245234</v>
      </c>
      <c r="BA13" s="338">
        <v>4.3684070000000004</v>
      </c>
      <c r="BB13" s="338">
        <v>3.1605949999999998</v>
      </c>
      <c r="BC13" s="338">
        <v>3.2823470000000001</v>
      </c>
      <c r="BD13" s="338">
        <v>3.4808810000000001</v>
      </c>
      <c r="BE13" s="338">
        <v>4.3752120000000003</v>
      </c>
      <c r="BF13" s="338">
        <v>3.9719570000000002</v>
      </c>
      <c r="BG13" s="338">
        <v>3.6073469999999999</v>
      </c>
      <c r="BH13" s="338">
        <v>3.0784630000000002</v>
      </c>
      <c r="BI13" s="338">
        <v>3.5480619999999998</v>
      </c>
      <c r="BJ13" s="338">
        <v>4.751207</v>
      </c>
      <c r="BK13" s="338">
        <v>6.6490840000000002</v>
      </c>
      <c r="BL13" s="338">
        <v>5.0760820000000004</v>
      </c>
      <c r="BM13" s="338">
        <v>4.0787449999999996</v>
      </c>
      <c r="BN13" s="338">
        <v>2.8853460000000002</v>
      </c>
      <c r="BO13" s="338">
        <v>3.0818210000000001</v>
      </c>
      <c r="BP13" s="338">
        <v>3.3130299999999999</v>
      </c>
      <c r="BQ13" s="338">
        <v>4.2811640000000004</v>
      </c>
      <c r="BR13" s="338">
        <v>3.9096760000000002</v>
      </c>
      <c r="BS13" s="338">
        <v>3.569083</v>
      </c>
      <c r="BT13" s="338">
        <v>3.034268</v>
      </c>
      <c r="BU13" s="338">
        <v>3.4591919999999998</v>
      </c>
      <c r="BV13" s="338">
        <v>4.6076600000000001</v>
      </c>
    </row>
    <row r="14" spans="1:74" ht="11.1" customHeight="1" x14ac:dyDescent="0.2">
      <c r="A14" s="580"/>
      <c r="B14" s="131" t="s">
        <v>457</v>
      </c>
      <c r="C14" s="251"/>
      <c r="D14" s="251"/>
      <c r="E14" s="251"/>
      <c r="F14" s="251"/>
      <c r="G14" s="251"/>
      <c r="H14" s="251"/>
      <c r="I14" s="251"/>
      <c r="J14" s="251"/>
      <c r="K14" s="251"/>
      <c r="L14" s="251"/>
      <c r="M14" s="251"/>
      <c r="N14" s="251"/>
      <c r="O14" s="251"/>
      <c r="P14" s="251"/>
      <c r="Q14" s="251"/>
      <c r="R14" s="251"/>
      <c r="S14" s="251"/>
      <c r="T14" s="251"/>
      <c r="U14" s="251"/>
      <c r="V14" s="251"/>
      <c r="W14" s="251"/>
      <c r="X14" s="251"/>
      <c r="Y14" s="251"/>
      <c r="Z14" s="251"/>
      <c r="AA14" s="251"/>
      <c r="AB14" s="251"/>
      <c r="AC14" s="251"/>
      <c r="AD14" s="251"/>
      <c r="AE14" s="251"/>
      <c r="AF14" s="251"/>
      <c r="AG14" s="251"/>
      <c r="AH14" s="251"/>
      <c r="AI14" s="251"/>
      <c r="AJ14" s="251"/>
      <c r="AK14" s="251"/>
      <c r="AL14" s="251"/>
      <c r="AM14" s="251"/>
      <c r="AN14" s="251"/>
      <c r="AO14" s="251"/>
      <c r="AP14" s="251"/>
      <c r="AQ14" s="251"/>
      <c r="AR14" s="251"/>
      <c r="AS14" s="251"/>
      <c r="AT14" s="251"/>
      <c r="AU14" s="251"/>
      <c r="AV14" s="251"/>
      <c r="AW14" s="251"/>
      <c r="AX14" s="251"/>
      <c r="AY14" s="364"/>
      <c r="AZ14" s="364"/>
      <c r="BA14" s="364"/>
      <c r="BB14" s="364"/>
      <c r="BC14" s="364"/>
      <c r="BD14" s="364"/>
      <c r="BE14" s="364"/>
      <c r="BF14" s="364"/>
      <c r="BG14" s="364"/>
      <c r="BH14" s="364"/>
      <c r="BI14" s="364"/>
      <c r="BJ14" s="364"/>
      <c r="BK14" s="364"/>
      <c r="BL14" s="364"/>
      <c r="BM14" s="364"/>
      <c r="BN14" s="364"/>
      <c r="BO14" s="364"/>
      <c r="BP14" s="364"/>
      <c r="BQ14" s="364"/>
      <c r="BR14" s="364"/>
      <c r="BS14" s="364"/>
      <c r="BT14" s="364"/>
      <c r="BU14" s="364"/>
      <c r="BV14" s="364"/>
    </row>
    <row r="15" spans="1:74" ht="11.1" customHeight="1" x14ac:dyDescent="0.2">
      <c r="A15" s="555" t="s">
        <v>458</v>
      </c>
      <c r="B15" s="556" t="s">
        <v>446</v>
      </c>
      <c r="C15" s="275">
        <v>138.92890323</v>
      </c>
      <c r="D15" s="275">
        <v>154.09153570999999</v>
      </c>
      <c r="E15" s="275">
        <v>108.93890322999999</v>
      </c>
      <c r="F15" s="275">
        <v>70.664333333000002</v>
      </c>
      <c r="G15" s="275">
        <v>87.640580645</v>
      </c>
      <c r="H15" s="275">
        <v>87.712566667000004</v>
      </c>
      <c r="I15" s="275">
        <v>94.115741935000003</v>
      </c>
      <c r="J15" s="275">
        <v>99.860064515999994</v>
      </c>
      <c r="K15" s="275">
        <v>92.724433332999993</v>
      </c>
      <c r="L15" s="275">
        <v>58.375290323000002</v>
      </c>
      <c r="M15" s="275">
        <v>77.844533333000001</v>
      </c>
      <c r="N15" s="275">
        <v>69.143516129000005</v>
      </c>
      <c r="O15" s="275">
        <v>109.47922581</v>
      </c>
      <c r="P15" s="275">
        <v>94.494724137999995</v>
      </c>
      <c r="Q15" s="275">
        <v>50.449870967999999</v>
      </c>
      <c r="R15" s="275">
        <v>61.959200000000003</v>
      </c>
      <c r="S15" s="275">
        <v>66.445645161000002</v>
      </c>
      <c r="T15" s="275">
        <v>82.411966667000002</v>
      </c>
      <c r="U15" s="275">
        <v>108.39187097</v>
      </c>
      <c r="V15" s="275">
        <v>107.39922581</v>
      </c>
      <c r="W15" s="275">
        <v>82.762233332999998</v>
      </c>
      <c r="X15" s="275">
        <v>56.194806452000002</v>
      </c>
      <c r="Y15" s="275">
        <v>64.559033333000002</v>
      </c>
      <c r="Z15" s="275">
        <v>100.56348387</v>
      </c>
      <c r="AA15" s="275">
        <v>82.663516129000001</v>
      </c>
      <c r="AB15" s="275">
        <v>74.357071429000001</v>
      </c>
      <c r="AC15" s="275">
        <v>83.592354838999995</v>
      </c>
      <c r="AD15" s="275">
        <v>58.946633333000001</v>
      </c>
      <c r="AE15" s="275">
        <v>66.454096774000007</v>
      </c>
      <c r="AF15" s="275">
        <v>71.891733333000005</v>
      </c>
      <c r="AG15" s="275">
        <v>82.336516129000003</v>
      </c>
      <c r="AH15" s="275">
        <v>70.464419355000004</v>
      </c>
      <c r="AI15" s="275">
        <v>56.042233332999999</v>
      </c>
      <c r="AJ15" s="275">
        <v>47.432354838999998</v>
      </c>
      <c r="AK15" s="275">
        <v>64.874466666999993</v>
      </c>
      <c r="AL15" s="275">
        <v>93.690806452000004</v>
      </c>
      <c r="AM15" s="275">
        <v>96.352580645000003</v>
      </c>
      <c r="AN15" s="275">
        <v>68.312892856999994</v>
      </c>
      <c r="AO15" s="275">
        <v>64.098612903000003</v>
      </c>
      <c r="AP15" s="275">
        <v>66.098933333000005</v>
      </c>
      <c r="AQ15" s="275">
        <v>58.18</v>
      </c>
      <c r="AR15" s="275">
        <v>66.137166667000002</v>
      </c>
      <c r="AS15" s="275">
        <v>77.877935484000005</v>
      </c>
      <c r="AT15" s="275">
        <v>74.793935484000002</v>
      </c>
      <c r="AU15" s="275">
        <v>52.650633333000002</v>
      </c>
      <c r="AV15" s="275">
        <v>44.518967742000001</v>
      </c>
      <c r="AW15" s="275">
        <v>94.101600000000005</v>
      </c>
      <c r="AX15" s="275">
        <v>104.81529999999999</v>
      </c>
      <c r="AY15" s="338">
        <v>102.9337</v>
      </c>
      <c r="AZ15" s="338">
        <v>96.689750000000004</v>
      </c>
      <c r="BA15" s="338">
        <v>76.71414</v>
      </c>
      <c r="BB15" s="338">
        <v>29.32752</v>
      </c>
      <c r="BC15" s="338">
        <v>27.259969999999999</v>
      </c>
      <c r="BD15" s="338">
        <v>57.52946</v>
      </c>
      <c r="BE15" s="338">
        <v>51.972209999999997</v>
      </c>
      <c r="BF15" s="338">
        <v>45.808450000000001</v>
      </c>
      <c r="BG15" s="338">
        <v>14.73845</v>
      </c>
      <c r="BH15" s="338">
        <v>30.827439999999999</v>
      </c>
      <c r="BI15" s="338">
        <v>71.974879999999999</v>
      </c>
      <c r="BJ15" s="338">
        <v>95.175169999999994</v>
      </c>
      <c r="BK15" s="338">
        <v>99.316000000000003</v>
      </c>
      <c r="BL15" s="338">
        <v>93.915580000000006</v>
      </c>
      <c r="BM15" s="338">
        <v>71.333500000000001</v>
      </c>
      <c r="BN15" s="338">
        <v>25.88702</v>
      </c>
      <c r="BO15" s="338">
        <v>21.843170000000001</v>
      </c>
      <c r="BP15" s="338">
        <v>49.052680000000002</v>
      </c>
      <c r="BQ15" s="338">
        <v>46.093499999999999</v>
      </c>
      <c r="BR15" s="338">
        <v>41.396949999999997</v>
      </c>
      <c r="BS15" s="338">
        <v>8.7959680000000002</v>
      </c>
      <c r="BT15" s="338">
        <v>20.486689999999999</v>
      </c>
      <c r="BU15" s="338">
        <v>58.68712</v>
      </c>
      <c r="BV15" s="338">
        <v>82.098079999999996</v>
      </c>
    </row>
    <row r="16" spans="1:74" ht="11.1" customHeight="1" x14ac:dyDescent="0.2">
      <c r="A16" s="555" t="s">
        <v>459</v>
      </c>
      <c r="B16" s="556" t="s">
        <v>448</v>
      </c>
      <c r="C16" s="275">
        <v>3606.9043225999999</v>
      </c>
      <c r="D16" s="275">
        <v>3263.0475000000001</v>
      </c>
      <c r="E16" s="275">
        <v>3896.7602581000001</v>
      </c>
      <c r="F16" s="275">
        <v>3500.5189332999998</v>
      </c>
      <c r="G16" s="275">
        <v>4179.1440645000002</v>
      </c>
      <c r="H16" s="275">
        <v>4568.7839333000002</v>
      </c>
      <c r="I16" s="275">
        <v>5812.125129</v>
      </c>
      <c r="J16" s="275">
        <v>5838.6579355000003</v>
      </c>
      <c r="K16" s="275">
        <v>5162.8723332999998</v>
      </c>
      <c r="L16" s="275">
        <v>4395.1115160999998</v>
      </c>
      <c r="M16" s="275">
        <v>4033.5933666999999</v>
      </c>
      <c r="N16" s="275">
        <v>3751.8176451999998</v>
      </c>
      <c r="O16" s="275">
        <v>3759.0854515999999</v>
      </c>
      <c r="P16" s="275">
        <v>3631.2626206999998</v>
      </c>
      <c r="Q16" s="275">
        <v>3716.8133548000001</v>
      </c>
      <c r="R16" s="275">
        <v>4003.6389666999999</v>
      </c>
      <c r="S16" s="275">
        <v>4292.4941289999997</v>
      </c>
      <c r="T16" s="275">
        <v>5188.8120667000003</v>
      </c>
      <c r="U16" s="275">
        <v>6477.3220645000001</v>
      </c>
      <c r="V16" s="275">
        <v>6687.2150645000002</v>
      </c>
      <c r="W16" s="275">
        <v>5148.7179999999998</v>
      </c>
      <c r="X16" s="275">
        <v>3985.1826452</v>
      </c>
      <c r="Y16" s="275">
        <v>3656.3316</v>
      </c>
      <c r="Z16" s="275">
        <v>3749.8477097</v>
      </c>
      <c r="AA16" s="275">
        <v>3764.6302258000001</v>
      </c>
      <c r="AB16" s="275">
        <v>3651.1007143000002</v>
      </c>
      <c r="AC16" s="275">
        <v>3772.2685806</v>
      </c>
      <c r="AD16" s="275">
        <v>3535.1921000000002</v>
      </c>
      <c r="AE16" s="275">
        <v>3440.6080645000002</v>
      </c>
      <c r="AF16" s="275">
        <v>4609.6876000000002</v>
      </c>
      <c r="AG16" s="275">
        <v>5636.8353225999999</v>
      </c>
      <c r="AH16" s="275">
        <v>5296.1345484000003</v>
      </c>
      <c r="AI16" s="275">
        <v>4822.0178333000003</v>
      </c>
      <c r="AJ16" s="275">
        <v>4327.4704516000002</v>
      </c>
      <c r="AK16" s="275">
        <v>3561.6693332999998</v>
      </c>
      <c r="AL16" s="275">
        <v>3794.8238710000001</v>
      </c>
      <c r="AM16" s="275">
        <v>3418.9966451999999</v>
      </c>
      <c r="AN16" s="275">
        <v>4249.8517856999997</v>
      </c>
      <c r="AO16" s="275">
        <v>3817.2761934999999</v>
      </c>
      <c r="AP16" s="275">
        <v>3544.9315333</v>
      </c>
      <c r="AQ16" s="275">
        <v>3616.1128709999998</v>
      </c>
      <c r="AR16" s="275">
        <v>4531.0782667000003</v>
      </c>
      <c r="AS16" s="275">
        <v>5953.5134194000002</v>
      </c>
      <c r="AT16" s="275">
        <v>6308.7651612999998</v>
      </c>
      <c r="AU16" s="275">
        <v>5187.0358333000004</v>
      </c>
      <c r="AV16" s="275">
        <v>4406.0214839</v>
      </c>
      <c r="AW16" s="275">
        <v>4083.1959999999999</v>
      </c>
      <c r="AX16" s="275">
        <v>3887.846</v>
      </c>
      <c r="AY16" s="338">
        <v>3927.489</v>
      </c>
      <c r="AZ16" s="338">
        <v>4146.2849999999999</v>
      </c>
      <c r="BA16" s="338">
        <v>4170.6769999999997</v>
      </c>
      <c r="BB16" s="338">
        <v>3865.6779999999999</v>
      </c>
      <c r="BC16" s="338">
        <v>4254.8320000000003</v>
      </c>
      <c r="BD16" s="338">
        <v>5506.42</v>
      </c>
      <c r="BE16" s="338">
        <v>6348.5349999999999</v>
      </c>
      <c r="BF16" s="338">
        <v>6220.3850000000002</v>
      </c>
      <c r="BG16" s="338">
        <v>5073.5510000000004</v>
      </c>
      <c r="BH16" s="338">
        <v>4529.2150000000001</v>
      </c>
      <c r="BI16" s="338">
        <v>4471.3280000000004</v>
      </c>
      <c r="BJ16" s="338">
        <v>4356.7120000000004</v>
      </c>
      <c r="BK16" s="338">
        <v>4052.0529999999999</v>
      </c>
      <c r="BL16" s="338">
        <v>4217.3900000000003</v>
      </c>
      <c r="BM16" s="338">
        <v>4232.6530000000002</v>
      </c>
      <c r="BN16" s="338">
        <v>3965.8449999999998</v>
      </c>
      <c r="BO16" s="338">
        <v>4515.1379999999999</v>
      </c>
      <c r="BP16" s="338">
        <v>5726.77</v>
      </c>
      <c r="BQ16" s="338">
        <v>6569.7139999999999</v>
      </c>
      <c r="BR16" s="338">
        <v>6445.4170000000004</v>
      </c>
      <c r="BS16" s="338">
        <v>5329.3029999999999</v>
      </c>
      <c r="BT16" s="338">
        <v>4700.7380000000003</v>
      </c>
      <c r="BU16" s="338">
        <v>4651.0020000000004</v>
      </c>
      <c r="BV16" s="338">
        <v>4535.2349999999997</v>
      </c>
    </row>
    <row r="17" spans="1:74" ht="11.1" customHeight="1" x14ac:dyDescent="0.2">
      <c r="A17" s="557" t="s">
        <v>460</v>
      </c>
      <c r="B17" s="558" t="s">
        <v>450</v>
      </c>
      <c r="C17" s="275">
        <v>39.599511935000002</v>
      </c>
      <c r="D17" s="275">
        <v>191.91176464</v>
      </c>
      <c r="E17" s="275">
        <v>12.080884515999999</v>
      </c>
      <c r="F17" s="275">
        <v>3.4696836666999999</v>
      </c>
      <c r="G17" s="275">
        <v>4.5183783871000003</v>
      </c>
      <c r="H17" s="275">
        <v>3.6330290000000001</v>
      </c>
      <c r="I17" s="275">
        <v>8.5641406452000002</v>
      </c>
      <c r="J17" s="275">
        <v>6.7177429031999996</v>
      </c>
      <c r="K17" s="275">
        <v>7.5440283333</v>
      </c>
      <c r="L17" s="275">
        <v>3.8946732258000001</v>
      </c>
      <c r="M17" s="275">
        <v>4.0448526666999998</v>
      </c>
      <c r="N17" s="275">
        <v>3.9867845161000002</v>
      </c>
      <c r="O17" s="275">
        <v>11.650656129</v>
      </c>
      <c r="P17" s="275">
        <v>22.893708965999998</v>
      </c>
      <c r="Q17" s="275">
        <v>3.3660777418999999</v>
      </c>
      <c r="R17" s="275">
        <v>3.7565943332999998</v>
      </c>
      <c r="S17" s="275">
        <v>3.6482754839</v>
      </c>
      <c r="T17" s="275">
        <v>4.0730946667000003</v>
      </c>
      <c r="U17" s="275">
        <v>10.449498387</v>
      </c>
      <c r="V17" s="275">
        <v>12.994212902999999</v>
      </c>
      <c r="W17" s="275">
        <v>6.6312280000000001</v>
      </c>
      <c r="X17" s="275">
        <v>6.7362916128999997</v>
      </c>
      <c r="Y17" s="275">
        <v>6.5094073333000004</v>
      </c>
      <c r="Z17" s="275">
        <v>11.397091613000001</v>
      </c>
      <c r="AA17" s="275">
        <v>7.3118009677</v>
      </c>
      <c r="AB17" s="275">
        <v>7.2909921429000004</v>
      </c>
      <c r="AC17" s="275">
        <v>3.9095125806</v>
      </c>
      <c r="AD17" s="275">
        <v>2.4246666666999999</v>
      </c>
      <c r="AE17" s="275">
        <v>4.0900648387</v>
      </c>
      <c r="AF17" s="275">
        <v>4.8211053333000002</v>
      </c>
      <c r="AG17" s="275">
        <v>3.7166899999999998</v>
      </c>
      <c r="AH17" s="275">
        <v>4.3664512902999997</v>
      </c>
      <c r="AI17" s="275">
        <v>3.694976</v>
      </c>
      <c r="AJ17" s="275">
        <v>2.2232851613000002</v>
      </c>
      <c r="AK17" s="275">
        <v>4.0447323332999998</v>
      </c>
      <c r="AL17" s="275">
        <v>56.134455484</v>
      </c>
      <c r="AM17" s="275">
        <v>146.11480677</v>
      </c>
      <c r="AN17" s="275">
        <v>4.1007782143</v>
      </c>
      <c r="AO17" s="275">
        <v>3.9039616128999999</v>
      </c>
      <c r="AP17" s="275">
        <v>5.6526110000000003</v>
      </c>
      <c r="AQ17" s="275">
        <v>5.9184522581000003</v>
      </c>
      <c r="AR17" s="275">
        <v>6.0777033332999997</v>
      </c>
      <c r="AS17" s="275">
        <v>6.1999267741999997</v>
      </c>
      <c r="AT17" s="275">
        <v>7.8382100000000001</v>
      </c>
      <c r="AU17" s="275">
        <v>4.3006448802000001</v>
      </c>
      <c r="AV17" s="275">
        <v>2.4695393211000001</v>
      </c>
      <c r="AW17" s="275">
        <v>14.52815</v>
      </c>
      <c r="AX17" s="275">
        <v>15.398540000000001</v>
      </c>
      <c r="AY17" s="338">
        <v>56.102809999999998</v>
      </c>
      <c r="AZ17" s="338">
        <v>14.2486</v>
      </c>
      <c r="BA17" s="338">
        <v>7.3555849999999996</v>
      </c>
      <c r="BB17" s="338">
        <v>2.8905479999999999</v>
      </c>
      <c r="BC17" s="338">
        <v>4.0082950000000004</v>
      </c>
      <c r="BD17" s="338">
        <v>5.1390359999999999</v>
      </c>
      <c r="BE17" s="338">
        <v>8.6291159999999998</v>
      </c>
      <c r="BF17" s="338">
        <v>6.5253670000000001</v>
      </c>
      <c r="BG17" s="338">
        <v>4.5683939999999996</v>
      </c>
      <c r="BH17" s="338">
        <v>3.7132559999999999</v>
      </c>
      <c r="BI17" s="338">
        <v>5.7700680000000002</v>
      </c>
      <c r="BJ17" s="338">
        <v>10.835990000000001</v>
      </c>
      <c r="BK17" s="338">
        <v>32.784059999999997</v>
      </c>
      <c r="BL17" s="338">
        <v>15.33164</v>
      </c>
      <c r="BM17" s="338">
        <v>7.4093289999999996</v>
      </c>
      <c r="BN17" s="338">
        <v>3.0427789999999999</v>
      </c>
      <c r="BO17" s="338">
        <v>3.959015</v>
      </c>
      <c r="BP17" s="338">
        <v>4.9128769999999999</v>
      </c>
      <c r="BQ17" s="338">
        <v>8.3534860000000002</v>
      </c>
      <c r="BR17" s="338">
        <v>7.2937519999999996</v>
      </c>
      <c r="BS17" s="338">
        <v>4.6107909999999999</v>
      </c>
      <c r="BT17" s="338">
        <v>4.0038309999999999</v>
      </c>
      <c r="BU17" s="338">
        <v>8.1371690000000001</v>
      </c>
      <c r="BV17" s="338">
        <v>13.8111</v>
      </c>
    </row>
    <row r="18" spans="1:74" ht="11.1" customHeight="1" x14ac:dyDescent="0.2">
      <c r="A18" s="580"/>
      <c r="B18" s="131" t="s">
        <v>461</v>
      </c>
      <c r="C18" s="251"/>
      <c r="D18" s="251"/>
      <c r="E18" s="251"/>
      <c r="F18" s="251"/>
      <c r="G18" s="251"/>
      <c r="H18" s="251"/>
      <c r="I18" s="251"/>
      <c r="J18" s="251"/>
      <c r="K18" s="251"/>
      <c r="L18" s="251"/>
      <c r="M18" s="251"/>
      <c r="N18" s="251"/>
      <c r="O18" s="251"/>
      <c r="P18" s="251"/>
      <c r="Q18" s="251"/>
      <c r="R18" s="251"/>
      <c r="S18" s="251"/>
      <c r="T18" s="251"/>
      <c r="U18" s="251"/>
      <c r="V18" s="251"/>
      <c r="W18" s="251"/>
      <c r="X18" s="251"/>
      <c r="Y18" s="251"/>
      <c r="Z18" s="251"/>
      <c r="AA18" s="251"/>
      <c r="AB18" s="251"/>
      <c r="AC18" s="251"/>
      <c r="AD18" s="251"/>
      <c r="AE18" s="251"/>
      <c r="AF18" s="251"/>
      <c r="AG18" s="251"/>
      <c r="AH18" s="251"/>
      <c r="AI18" s="251"/>
      <c r="AJ18" s="251"/>
      <c r="AK18" s="251"/>
      <c r="AL18" s="251"/>
      <c r="AM18" s="251"/>
      <c r="AN18" s="251"/>
      <c r="AO18" s="251"/>
      <c r="AP18" s="251"/>
      <c r="AQ18" s="251"/>
      <c r="AR18" s="251"/>
      <c r="AS18" s="251"/>
      <c r="AT18" s="251"/>
      <c r="AU18" s="251"/>
      <c r="AV18" s="251"/>
      <c r="AW18" s="251"/>
      <c r="AX18" s="251"/>
      <c r="AY18" s="364"/>
      <c r="AZ18" s="364"/>
      <c r="BA18" s="364"/>
      <c r="BB18" s="364"/>
      <c r="BC18" s="364"/>
      <c r="BD18" s="364"/>
      <c r="BE18" s="364"/>
      <c r="BF18" s="364"/>
      <c r="BG18" s="364"/>
      <c r="BH18" s="364"/>
      <c r="BI18" s="364"/>
      <c r="BJ18" s="364"/>
      <c r="BK18" s="364"/>
      <c r="BL18" s="364"/>
      <c r="BM18" s="364"/>
      <c r="BN18" s="364"/>
      <c r="BO18" s="364"/>
      <c r="BP18" s="364"/>
      <c r="BQ18" s="364"/>
      <c r="BR18" s="364"/>
      <c r="BS18" s="364"/>
      <c r="BT18" s="364"/>
      <c r="BU18" s="364"/>
      <c r="BV18" s="364"/>
    </row>
    <row r="19" spans="1:74" ht="11.1" customHeight="1" x14ac:dyDescent="0.2">
      <c r="A19" s="555" t="s">
        <v>462</v>
      </c>
      <c r="B19" s="556" t="s">
        <v>446</v>
      </c>
      <c r="C19" s="275">
        <v>937.11972934999994</v>
      </c>
      <c r="D19" s="275">
        <v>1013.9484657</v>
      </c>
      <c r="E19" s="275">
        <v>724.62638645000004</v>
      </c>
      <c r="F19" s="275">
        <v>624.82394033000003</v>
      </c>
      <c r="G19" s="275">
        <v>795.45932258000005</v>
      </c>
      <c r="H19" s="275">
        <v>1032.7481473</v>
      </c>
      <c r="I19" s="275">
        <v>1096.4144619000001</v>
      </c>
      <c r="J19" s="275">
        <v>1035.5108848</v>
      </c>
      <c r="K19" s="275">
        <v>925.16809833000002</v>
      </c>
      <c r="L19" s="275">
        <v>673.94843000000003</v>
      </c>
      <c r="M19" s="275">
        <v>635.76466067000001</v>
      </c>
      <c r="N19" s="275">
        <v>599.32715289999999</v>
      </c>
      <c r="O19" s="275">
        <v>786.66854161000003</v>
      </c>
      <c r="P19" s="275">
        <v>715.69482655000002</v>
      </c>
      <c r="Q19" s="275">
        <v>513.07357935000005</v>
      </c>
      <c r="R19" s="275">
        <v>540.94153800000004</v>
      </c>
      <c r="S19" s="275">
        <v>649.61858065000001</v>
      </c>
      <c r="T19" s="275">
        <v>965.40293299999996</v>
      </c>
      <c r="U19" s="275">
        <v>1084.1876454999999</v>
      </c>
      <c r="V19" s="275">
        <v>1062.1728499999999</v>
      </c>
      <c r="W19" s="275">
        <v>951.25467600000002</v>
      </c>
      <c r="X19" s="275">
        <v>789.30062096999995</v>
      </c>
      <c r="Y19" s="275">
        <v>670.25591099999997</v>
      </c>
      <c r="Z19" s="275">
        <v>903.59990645000005</v>
      </c>
      <c r="AA19" s="275">
        <v>850.10647613000003</v>
      </c>
      <c r="AB19" s="275">
        <v>666.21652463999999</v>
      </c>
      <c r="AC19" s="275">
        <v>627.14683484</v>
      </c>
      <c r="AD19" s="275">
        <v>645.60517532999995</v>
      </c>
      <c r="AE19" s="275">
        <v>749.72643645000005</v>
      </c>
      <c r="AF19" s="275">
        <v>887.72560266999994</v>
      </c>
      <c r="AG19" s="275">
        <v>991.21140967999997</v>
      </c>
      <c r="AH19" s="275">
        <v>927.30181774000005</v>
      </c>
      <c r="AI19" s="275">
        <v>784.35011967000003</v>
      </c>
      <c r="AJ19" s="275">
        <v>680.31793838999999</v>
      </c>
      <c r="AK19" s="275">
        <v>667.76142032999996</v>
      </c>
      <c r="AL19" s="275">
        <v>764.29883289999998</v>
      </c>
      <c r="AM19" s="275">
        <v>884.65136902999996</v>
      </c>
      <c r="AN19" s="275">
        <v>588.96922643000005</v>
      </c>
      <c r="AO19" s="275">
        <v>497.12177613</v>
      </c>
      <c r="AP19" s="275">
        <v>513.50813332999996</v>
      </c>
      <c r="AQ19" s="275">
        <v>662.84464516000003</v>
      </c>
      <c r="AR19" s="275">
        <v>833.724917</v>
      </c>
      <c r="AS19" s="275">
        <v>855.12013193999996</v>
      </c>
      <c r="AT19" s="275">
        <v>856.43998452000005</v>
      </c>
      <c r="AU19" s="275">
        <v>748.06157025000005</v>
      </c>
      <c r="AV19" s="275">
        <v>620.27912903000004</v>
      </c>
      <c r="AW19" s="275">
        <v>701.71159999999998</v>
      </c>
      <c r="AX19" s="275">
        <v>786.11249999999995</v>
      </c>
      <c r="AY19" s="338">
        <v>848.60720000000003</v>
      </c>
      <c r="AZ19" s="338">
        <v>650.08590000000004</v>
      </c>
      <c r="BA19" s="338">
        <v>508.82220000000001</v>
      </c>
      <c r="BB19" s="338">
        <v>454.02809999999999</v>
      </c>
      <c r="BC19" s="338">
        <v>577.5598</v>
      </c>
      <c r="BD19" s="338">
        <v>671.64350000000002</v>
      </c>
      <c r="BE19" s="338">
        <v>759.81029999999998</v>
      </c>
      <c r="BF19" s="338">
        <v>808.53340000000003</v>
      </c>
      <c r="BG19" s="338">
        <v>603.04219999999998</v>
      </c>
      <c r="BH19" s="338">
        <v>546.98199999999997</v>
      </c>
      <c r="BI19" s="338">
        <v>558.71550000000002</v>
      </c>
      <c r="BJ19" s="338">
        <v>698.64509999999996</v>
      </c>
      <c r="BK19" s="338">
        <v>779.54079999999999</v>
      </c>
      <c r="BL19" s="338">
        <v>594.67380000000003</v>
      </c>
      <c r="BM19" s="338">
        <v>457.11720000000003</v>
      </c>
      <c r="BN19" s="338">
        <v>403.87090000000001</v>
      </c>
      <c r="BO19" s="338">
        <v>515.43489999999997</v>
      </c>
      <c r="BP19" s="338">
        <v>606.05579999999998</v>
      </c>
      <c r="BQ19" s="338">
        <v>708.07659999999998</v>
      </c>
      <c r="BR19" s="338">
        <v>755.22389999999996</v>
      </c>
      <c r="BS19" s="338">
        <v>543.25279999999998</v>
      </c>
      <c r="BT19" s="338">
        <v>481.00330000000002</v>
      </c>
      <c r="BU19" s="338">
        <v>488.24990000000003</v>
      </c>
      <c r="BV19" s="338">
        <v>642.39559999999994</v>
      </c>
    </row>
    <row r="20" spans="1:74" ht="11.1" customHeight="1" x14ac:dyDescent="0.2">
      <c r="A20" s="555" t="s">
        <v>463</v>
      </c>
      <c r="B20" s="556" t="s">
        <v>448</v>
      </c>
      <c r="C20" s="275">
        <v>14232.739031999999</v>
      </c>
      <c r="D20" s="275">
        <v>14891.440821</v>
      </c>
      <c r="E20" s="275">
        <v>13914.475710000001</v>
      </c>
      <c r="F20" s="275">
        <v>13866.795633</v>
      </c>
      <c r="G20" s="275">
        <v>15046.63429</v>
      </c>
      <c r="H20" s="275">
        <v>17965.843733000002</v>
      </c>
      <c r="I20" s="275">
        <v>19856.664387000001</v>
      </c>
      <c r="J20" s="275">
        <v>19236.640805999999</v>
      </c>
      <c r="K20" s="275">
        <v>17035.706233000001</v>
      </c>
      <c r="L20" s="275">
        <v>14615.602709999999</v>
      </c>
      <c r="M20" s="275">
        <v>14617.1351</v>
      </c>
      <c r="N20" s="275">
        <v>14906.375871</v>
      </c>
      <c r="O20" s="275">
        <v>14506.246547999999</v>
      </c>
      <c r="P20" s="275">
        <v>13922.684552000001</v>
      </c>
      <c r="Q20" s="275">
        <v>14614.436032</v>
      </c>
      <c r="R20" s="275">
        <v>14470.001333</v>
      </c>
      <c r="S20" s="275">
        <v>15966.082</v>
      </c>
      <c r="T20" s="275">
        <v>19100.281200000001</v>
      </c>
      <c r="U20" s="275">
        <v>20864.808968000001</v>
      </c>
      <c r="V20" s="275">
        <v>20492.202968000001</v>
      </c>
      <c r="W20" s="275">
        <v>17883.059432999999</v>
      </c>
      <c r="X20" s="275">
        <v>13934.742355</v>
      </c>
      <c r="Y20" s="275">
        <v>12995.018233000001</v>
      </c>
      <c r="Z20" s="275">
        <v>12173.977258000001</v>
      </c>
      <c r="AA20" s="275">
        <v>11809.056742000001</v>
      </c>
      <c r="AB20" s="275">
        <v>12090.728143</v>
      </c>
      <c r="AC20" s="275">
        <v>13408.430677</v>
      </c>
      <c r="AD20" s="275">
        <v>13441.299067</v>
      </c>
      <c r="AE20" s="275">
        <v>14748.866871</v>
      </c>
      <c r="AF20" s="275">
        <v>17405.127700000001</v>
      </c>
      <c r="AG20" s="275">
        <v>20412.301387</v>
      </c>
      <c r="AH20" s="275">
        <v>19140.111613000001</v>
      </c>
      <c r="AI20" s="275">
        <v>16477.912333</v>
      </c>
      <c r="AJ20" s="275">
        <v>14201.205452</v>
      </c>
      <c r="AK20" s="275">
        <v>12914.260899999999</v>
      </c>
      <c r="AL20" s="275">
        <v>14695.499645</v>
      </c>
      <c r="AM20" s="275">
        <v>15478.824452000001</v>
      </c>
      <c r="AN20" s="275">
        <v>14619.146929</v>
      </c>
      <c r="AO20" s="275">
        <v>14081.829581</v>
      </c>
      <c r="AP20" s="275">
        <v>14376.864667</v>
      </c>
      <c r="AQ20" s="275">
        <v>17616.125129</v>
      </c>
      <c r="AR20" s="275">
        <v>19768.560867</v>
      </c>
      <c r="AS20" s="275">
        <v>22817.504581000001</v>
      </c>
      <c r="AT20" s="275">
        <v>21903.586194</v>
      </c>
      <c r="AU20" s="275">
        <v>20594.939732999999</v>
      </c>
      <c r="AV20" s="275">
        <v>17118.804032</v>
      </c>
      <c r="AW20" s="275">
        <v>14169.23</v>
      </c>
      <c r="AX20" s="275">
        <v>12974.33</v>
      </c>
      <c r="AY20" s="338">
        <v>14927.27</v>
      </c>
      <c r="AZ20" s="338">
        <v>14424.31</v>
      </c>
      <c r="BA20" s="338">
        <v>13873.5</v>
      </c>
      <c r="BB20" s="338">
        <v>14268.03</v>
      </c>
      <c r="BC20" s="338">
        <v>16912.91</v>
      </c>
      <c r="BD20" s="338">
        <v>20044.32</v>
      </c>
      <c r="BE20" s="338">
        <v>22812.880000000001</v>
      </c>
      <c r="BF20" s="338">
        <v>23061.86</v>
      </c>
      <c r="BG20" s="338">
        <v>18744.18</v>
      </c>
      <c r="BH20" s="338">
        <v>16339.69</v>
      </c>
      <c r="BI20" s="338">
        <v>14266.69</v>
      </c>
      <c r="BJ20" s="338">
        <v>14119.99</v>
      </c>
      <c r="BK20" s="338">
        <v>15829.17</v>
      </c>
      <c r="BL20" s="338">
        <v>14921.36</v>
      </c>
      <c r="BM20" s="338">
        <v>14395.9</v>
      </c>
      <c r="BN20" s="338">
        <v>14853.48</v>
      </c>
      <c r="BO20" s="338">
        <v>17673.689999999999</v>
      </c>
      <c r="BP20" s="338">
        <v>20935.509999999998</v>
      </c>
      <c r="BQ20" s="338">
        <v>23604.05</v>
      </c>
      <c r="BR20" s="338">
        <v>23894.26</v>
      </c>
      <c r="BS20" s="338">
        <v>19569.54</v>
      </c>
      <c r="BT20" s="338">
        <v>17130.14</v>
      </c>
      <c r="BU20" s="338">
        <v>15078.45</v>
      </c>
      <c r="BV20" s="338">
        <v>14914.29</v>
      </c>
    </row>
    <row r="21" spans="1:74" ht="11.1" customHeight="1" x14ac:dyDescent="0.2">
      <c r="A21" s="557" t="s">
        <v>464</v>
      </c>
      <c r="B21" s="558" t="s">
        <v>450</v>
      </c>
      <c r="C21" s="275">
        <v>69.568598065000003</v>
      </c>
      <c r="D21" s="275">
        <v>125.55912035999999</v>
      </c>
      <c r="E21" s="275">
        <v>38.769032258000003</v>
      </c>
      <c r="F21" s="275">
        <v>42.872133333000001</v>
      </c>
      <c r="G21" s="275">
        <v>48.865580645000001</v>
      </c>
      <c r="H21" s="275">
        <v>40.305100000000003</v>
      </c>
      <c r="I21" s="275">
        <v>57.538741934999997</v>
      </c>
      <c r="J21" s="275">
        <v>49.077258065000002</v>
      </c>
      <c r="K21" s="275">
        <v>48.381100000000004</v>
      </c>
      <c r="L21" s="275">
        <v>43.178903226000003</v>
      </c>
      <c r="M21" s="275">
        <v>36.806800000000003</v>
      </c>
      <c r="N21" s="275">
        <v>41.479741935</v>
      </c>
      <c r="O21" s="275">
        <v>68.887769676999994</v>
      </c>
      <c r="P21" s="275">
        <v>50.403448275999999</v>
      </c>
      <c r="Q21" s="275">
        <v>48.007657096999999</v>
      </c>
      <c r="R21" s="275">
        <v>51.670779000000003</v>
      </c>
      <c r="S21" s="275">
        <v>54.907196773999999</v>
      </c>
      <c r="T21" s="275">
        <v>61.144241999999998</v>
      </c>
      <c r="U21" s="275">
        <v>71.471015484000006</v>
      </c>
      <c r="V21" s="275">
        <v>67.886451613000006</v>
      </c>
      <c r="W21" s="275">
        <v>56.819400000000002</v>
      </c>
      <c r="X21" s="275">
        <v>33.425290322999999</v>
      </c>
      <c r="Y21" s="275">
        <v>47.717791667</v>
      </c>
      <c r="Z21" s="275">
        <v>49.121209032000003</v>
      </c>
      <c r="AA21" s="275">
        <v>54.300382581000001</v>
      </c>
      <c r="AB21" s="275">
        <v>44.780267143000003</v>
      </c>
      <c r="AC21" s="275">
        <v>41.528302257999997</v>
      </c>
      <c r="AD21" s="275">
        <v>23.902321333</v>
      </c>
      <c r="AE21" s="275">
        <v>50.120319676999998</v>
      </c>
      <c r="AF21" s="275">
        <v>54.022366667</v>
      </c>
      <c r="AG21" s="275">
        <v>47.499419355000001</v>
      </c>
      <c r="AH21" s="275">
        <v>41.384153226000002</v>
      </c>
      <c r="AI21" s="275">
        <v>39.713566667000002</v>
      </c>
      <c r="AJ21" s="275">
        <v>31.804467097</v>
      </c>
      <c r="AK21" s="275">
        <v>41.832695332999997</v>
      </c>
      <c r="AL21" s="275">
        <v>47.579983226000003</v>
      </c>
      <c r="AM21" s="275">
        <v>141.40240258</v>
      </c>
      <c r="AN21" s="275">
        <v>38.250156070999999</v>
      </c>
      <c r="AO21" s="275">
        <v>32.448399031999998</v>
      </c>
      <c r="AP21" s="275">
        <v>35.935316</v>
      </c>
      <c r="AQ21" s="275">
        <v>28.952375805999999</v>
      </c>
      <c r="AR21" s="275">
        <v>52.597005000000003</v>
      </c>
      <c r="AS21" s="275">
        <v>46.543475805999996</v>
      </c>
      <c r="AT21" s="275">
        <v>47.533947419</v>
      </c>
      <c r="AU21" s="275">
        <v>49.880525272</v>
      </c>
      <c r="AV21" s="275">
        <v>30.574628505</v>
      </c>
      <c r="AW21" s="275">
        <v>37.493429999999996</v>
      </c>
      <c r="AX21" s="275">
        <v>44.905740000000002</v>
      </c>
      <c r="AY21" s="338">
        <v>72.363460000000003</v>
      </c>
      <c r="AZ21" s="338">
        <v>49.922580000000004</v>
      </c>
      <c r="BA21" s="338">
        <v>43.593969999999999</v>
      </c>
      <c r="BB21" s="338">
        <v>37.472369999999998</v>
      </c>
      <c r="BC21" s="338">
        <v>49.869779999999999</v>
      </c>
      <c r="BD21" s="338">
        <v>50.546259999999997</v>
      </c>
      <c r="BE21" s="338">
        <v>55.44408</v>
      </c>
      <c r="BF21" s="338">
        <v>52.822929999999999</v>
      </c>
      <c r="BG21" s="338">
        <v>46.472969999999997</v>
      </c>
      <c r="BH21" s="338">
        <v>39.99409</v>
      </c>
      <c r="BI21" s="338">
        <v>37.860410000000002</v>
      </c>
      <c r="BJ21" s="338">
        <v>49.625689999999999</v>
      </c>
      <c r="BK21" s="338">
        <v>77.650949999999995</v>
      </c>
      <c r="BL21" s="338">
        <v>51.032600000000002</v>
      </c>
      <c r="BM21" s="338">
        <v>43.615740000000002</v>
      </c>
      <c r="BN21" s="338">
        <v>37.338880000000003</v>
      </c>
      <c r="BO21" s="338">
        <v>49.972279999999998</v>
      </c>
      <c r="BP21" s="338">
        <v>51.069949999999999</v>
      </c>
      <c r="BQ21" s="338">
        <v>54.84328</v>
      </c>
      <c r="BR21" s="338">
        <v>52.343530000000001</v>
      </c>
      <c r="BS21" s="338">
        <v>46.124130000000001</v>
      </c>
      <c r="BT21" s="338">
        <v>39.357570000000003</v>
      </c>
      <c r="BU21" s="338">
        <v>37.315570000000001</v>
      </c>
      <c r="BV21" s="338">
        <v>49.428370000000001</v>
      </c>
    </row>
    <row r="22" spans="1:74" ht="11.1" customHeight="1" x14ac:dyDescent="0.2">
      <c r="A22" s="580"/>
      <c r="B22" s="131" t="s">
        <v>465</v>
      </c>
      <c r="C22" s="251"/>
      <c r="D22" s="251"/>
      <c r="E22" s="251"/>
      <c r="F22" s="251"/>
      <c r="G22" s="251"/>
      <c r="H22" s="251"/>
      <c r="I22" s="251"/>
      <c r="J22" s="251"/>
      <c r="K22" s="251"/>
      <c r="L22" s="251"/>
      <c r="M22" s="251"/>
      <c r="N22" s="251"/>
      <c r="O22" s="251"/>
      <c r="P22" s="251"/>
      <c r="Q22" s="251"/>
      <c r="R22" s="251"/>
      <c r="S22" s="251"/>
      <c r="T22" s="251"/>
      <c r="U22" s="251"/>
      <c r="V22" s="251"/>
      <c r="W22" s="251"/>
      <c r="X22" s="251"/>
      <c r="Y22" s="251"/>
      <c r="Z22" s="251"/>
      <c r="AA22" s="251"/>
      <c r="AB22" s="251"/>
      <c r="AC22" s="251"/>
      <c r="AD22" s="251"/>
      <c r="AE22" s="251"/>
      <c r="AF22" s="251"/>
      <c r="AG22" s="251"/>
      <c r="AH22" s="251"/>
      <c r="AI22" s="251"/>
      <c r="AJ22" s="251"/>
      <c r="AK22" s="251"/>
      <c r="AL22" s="251"/>
      <c r="AM22" s="251"/>
      <c r="AN22" s="251"/>
      <c r="AO22" s="251"/>
      <c r="AP22" s="251"/>
      <c r="AQ22" s="251"/>
      <c r="AR22" s="251"/>
      <c r="AS22" s="251"/>
      <c r="AT22" s="251"/>
      <c r="AU22" s="251"/>
      <c r="AV22" s="251"/>
      <c r="AW22" s="251"/>
      <c r="AX22" s="251"/>
      <c r="AY22" s="364"/>
      <c r="AZ22" s="364"/>
      <c r="BA22" s="364"/>
      <c r="BB22" s="364"/>
      <c r="BC22" s="364"/>
      <c r="BD22" s="364"/>
      <c r="BE22" s="364"/>
      <c r="BF22" s="364"/>
      <c r="BG22" s="364"/>
      <c r="BH22" s="364"/>
      <c r="BI22" s="364"/>
      <c r="BJ22" s="364"/>
      <c r="BK22" s="364"/>
      <c r="BL22" s="364"/>
      <c r="BM22" s="364"/>
      <c r="BN22" s="364"/>
      <c r="BO22" s="364"/>
      <c r="BP22" s="364"/>
      <c r="BQ22" s="364"/>
      <c r="BR22" s="364"/>
      <c r="BS22" s="364"/>
      <c r="BT22" s="364"/>
      <c r="BU22" s="364"/>
      <c r="BV22" s="364"/>
    </row>
    <row r="23" spans="1:74" ht="11.1" customHeight="1" x14ac:dyDescent="0.2">
      <c r="A23" s="555" t="s">
        <v>466</v>
      </c>
      <c r="B23" s="556" t="s">
        <v>446</v>
      </c>
      <c r="C23" s="275">
        <v>914.14582515999996</v>
      </c>
      <c r="D23" s="275">
        <v>956.28337213999998</v>
      </c>
      <c r="E23" s="275">
        <v>779.65511193999998</v>
      </c>
      <c r="F23" s="275">
        <v>673.93542833000004</v>
      </c>
      <c r="G23" s="275">
        <v>691.58603934999996</v>
      </c>
      <c r="H23" s="275">
        <v>856.74470699999995</v>
      </c>
      <c r="I23" s="275">
        <v>940.00906194000004</v>
      </c>
      <c r="J23" s="275">
        <v>905.46329032000006</v>
      </c>
      <c r="K23" s="275">
        <v>831.65654167000002</v>
      </c>
      <c r="L23" s="275">
        <v>707.82737935</v>
      </c>
      <c r="M23" s="275">
        <v>639.37900000000002</v>
      </c>
      <c r="N23" s="275">
        <v>647.87684258000002</v>
      </c>
      <c r="O23" s="275">
        <v>806.85310387000004</v>
      </c>
      <c r="P23" s="275">
        <v>690.98434103</v>
      </c>
      <c r="Q23" s="275">
        <v>527.42202225999995</v>
      </c>
      <c r="R23" s="275">
        <v>527.44250199999999</v>
      </c>
      <c r="S23" s="275">
        <v>548.10098129000005</v>
      </c>
      <c r="T23" s="275">
        <v>791.05870200000004</v>
      </c>
      <c r="U23" s="275">
        <v>877.49227839000002</v>
      </c>
      <c r="V23" s="275">
        <v>889.62805387000003</v>
      </c>
      <c r="W23" s="275">
        <v>753.04449933000001</v>
      </c>
      <c r="X23" s="275">
        <v>630.16964515999996</v>
      </c>
      <c r="Y23" s="275">
        <v>600.20236666999995</v>
      </c>
      <c r="Z23" s="275">
        <v>772.69880516000001</v>
      </c>
      <c r="AA23" s="275">
        <v>806.45207160999996</v>
      </c>
      <c r="AB23" s="275">
        <v>697.78283464000003</v>
      </c>
      <c r="AC23" s="275">
        <v>641.02334226000005</v>
      </c>
      <c r="AD23" s="275">
        <v>586.02761199999998</v>
      </c>
      <c r="AE23" s="275">
        <v>619.7973829</v>
      </c>
      <c r="AF23" s="275">
        <v>755.379773</v>
      </c>
      <c r="AG23" s="275">
        <v>862.59483387</v>
      </c>
      <c r="AH23" s="275">
        <v>796.75212968000005</v>
      </c>
      <c r="AI23" s="275">
        <v>691.47985667</v>
      </c>
      <c r="AJ23" s="275">
        <v>621.46249677000003</v>
      </c>
      <c r="AK23" s="275">
        <v>684.98708867000005</v>
      </c>
      <c r="AL23" s="275">
        <v>752.49405709999996</v>
      </c>
      <c r="AM23" s="275">
        <v>836.92204289999995</v>
      </c>
      <c r="AN23" s="275">
        <v>740.98459643000001</v>
      </c>
      <c r="AO23" s="275">
        <v>650.76550839000004</v>
      </c>
      <c r="AP23" s="275">
        <v>594.67709733000004</v>
      </c>
      <c r="AQ23" s="275">
        <v>628.21669032</v>
      </c>
      <c r="AR23" s="275">
        <v>740.68153567000002</v>
      </c>
      <c r="AS23" s="275">
        <v>831.44286645</v>
      </c>
      <c r="AT23" s="275">
        <v>824.82203451999999</v>
      </c>
      <c r="AU23" s="275">
        <v>719.48936845000003</v>
      </c>
      <c r="AV23" s="275">
        <v>640.74528137000004</v>
      </c>
      <c r="AW23" s="275">
        <v>693.18499999999995</v>
      </c>
      <c r="AX23" s="275">
        <v>762.46029999999996</v>
      </c>
      <c r="AY23" s="338">
        <v>772.35149999999999</v>
      </c>
      <c r="AZ23" s="338">
        <v>703.029</v>
      </c>
      <c r="BA23" s="338">
        <v>601.21690000000001</v>
      </c>
      <c r="BB23" s="338">
        <v>522.92200000000003</v>
      </c>
      <c r="BC23" s="338">
        <v>537.38610000000006</v>
      </c>
      <c r="BD23" s="338">
        <v>664.67129999999997</v>
      </c>
      <c r="BE23" s="338">
        <v>761.91309999999999</v>
      </c>
      <c r="BF23" s="338">
        <v>763.03989999999999</v>
      </c>
      <c r="BG23" s="338">
        <v>618.72630000000004</v>
      </c>
      <c r="BH23" s="338">
        <v>582.26469999999995</v>
      </c>
      <c r="BI23" s="338">
        <v>601.87869999999998</v>
      </c>
      <c r="BJ23" s="338">
        <v>698.54129999999998</v>
      </c>
      <c r="BK23" s="338">
        <v>739.82539999999995</v>
      </c>
      <c r="BL23" s="338">
        <v>688.35360000000003</v>
      </c>
      <c r="BM23" s="338">
        <v>584.03710000000001</v>
      </c>
      <c r="BN23" s="338">
        <v>490.93939999999998</v>
      </c>
      <c r="BO23" s="338">
        <v>505.15769999999998</v>
      </c>
      <c r="BP23" s="338">
        <v>634.70180000000005</v>
      </c>
      <c r="BQ23" s="338">
        <v>728.00440000000003</v>
      </c>
      <c r="BR23" s="338">
        <v>724.99869999999999</v>
      </c>
      <c r="BS23" s="338">
        <v>583.84079999999994</v>
      </c>
      <c r="BT23" s="338">
        <v>545.56560000000002</v>
      </c>
      <c r="BU23" s="338">
        <v>565.55319999999995</v>
      </c>
      <c r="BV23" s="338">
        <v>684.64980000000003</v>
      </c>
    </row>
    <row r="24" spans="1:74" ht="11.1" customHeight="1" x14ac:dyDescent="0.2">
      <c r="A24" s="555" t="s">
        <v>467</v>
      </c>
      <c r="B24" s="556" t="s">
        <v>448</v>
      </c>
      <c r="C24" s="275">
        <v>2115.9322258000002</v>
      </c>
      <c r="D24" s="275">
        <v>2532.5866786000001</v>
      </c>
      <c r="E24" s="275">
        <v>2314.3264515999999</v>
      </c>
      <c r="F24" s="275">
        <v>1799.5401667000001</v>
      </c>
      <c r="G24" s="275">
        <v>1752.6205484</v>
      </c>
      <c r="H24" s="275">
        <v>2327.9729667000001</v>
      </c>
      <c r="I24" s="275">
        <v>2953.433</v>
      </c>
      <c r="J24" s="275">
        <v>2528.5653225999999</v>
      </c>
      <c r="K24" s="275">
        <v>2397.6300667</v>
      </c>
      <c r="L24" s="275">
        <v>1891.9295483999999</v>
      </c>
      <c r="M24" s="275">
        <v>2114.3507332999998</v>
      </c>
      <c r="N24" s="275">
        <v>2477.1585805999998</v>
      </c>
      <c r="O24" s="275">
        <v>2479.4258064999999</v>
      </c>
      <c r="P24" s="275">
        <v>2627.2679655000002</v>
      </c>
      <c r="Q24" s="275">
        <v>2764.3705484000002</v>
      </c>
      <c r="R24" s="275">
        <v>2646.4674</v>
      </c>
      <c r="S24" s="275">
        <v>2602.11</v>
      </c>
      <c r="T24" s="275">
        <v>3238.8078332999999</v>
      </c>
      <c r="U24" s="275">
        <v>3957.5149031999999</v>
      </c>
      <c r="V24" s="275">
        <v>4104.3254515999997</v>
      </c>
      <c r="W24" s="275">
        <v>2676.9736333000001</v>
      </c>
      <c r="X24" s="275">
        <v>2227.1707096999999</v>
      </c>
      <c r="Y24" s="275">
        <v>2323.1816333000002</v>
      </c>
      <c r="Z24" s="275">
        <v>2158.7748387000001</v>
      </c>
      <c r="AA24" s="275">
        <v>2122.5267742000001</v>
      </c>
      <c r="AB24" s="275">
        <v>2060.1860000000001</v>
      </c>
      <c r="AC24" s="275">
        <v>2606.1034516</v>
      </c>
      <c r="AD24" s="275">
        <v>1979.1677333</v>
      </c>
      <c r="AE24" s="275">
        <v>1984.0765805999999</v>
      </c>
      <c r="AF24" s="275">
        <v>2838.1350667000002</v>
      </c>
      <c r="AG24" s="275">
        <v>3732.9731935</v>
      </c>
      <c r="AH24" s="275">
        <v>2998.4024515999999</v>
      </c>
      <c r="AI24" s="275">
        <v>2804.7200333000001</v>
      </c>
      <c r="AJ24" s="275">
        <v>2463.5694838999998</v>
      </c>
      <c r="AK24" s="275">
        <v>2494.5428667000001</v>
      </c>
      <c r="AL24" s="275">
        <v>3151.7711613000001</v>
      </c>
      <c r="AM24" s="275">
        <v>3244.3176451999998</v>
      </c>
      <c r="AN24" s="275">
        <v>3048.6521428999999</v>
      </c>
      <c r="AO24" s="275">
        <v>3103.3886129000002</v>
      </c>
      <c r="AP24" s="275">
        <v>3013.1902666999999</v>
      </c>
      <c r="AQ24" s="275">
        <v>3637.8831934999998</v>
      </c>
      <c r="AR24" s="275">
        <v>3586.5751332999998</v>
      </c>
      <c r="AS24" s="275">
        <v>4542.9651612999996</v>
      </c>
      <c r="AT24" s="275">
        <v>4443.1759677</v>
      </c>
      <c r="AU24" s="275">
        <v>3927.5679332999998</v>
      </c>
      <c r="AV24" s="275">
        <v>3166.613871</v>
      </c>
      <c r="AW24" s="275">
        <v>2655.6109999999999</v>
      </c>
      <c r="AX24" s="275">
        <v>2550.8890000000001</v>
      </c>
      <c r="AY24" s="338">
        <v>3502.9540000000002</v>
      </c>
      <c r="AZ24" s="338">
        <v>3151.415</v>
      </c>
      <c r="BA24" s="338">
        <v>3271.8020000000001</v>
      </c>
      <c r="BB24" s="338">
        <v>2700.5</v>
      </c>
      <c r="BC24" s="338">
        <v>3161.22</v>
      </c>
      <c r="BD24" s="338">
        <v>3714.9140000000002</v>
      </c>
      <c r="BE24" s="338">
        <v>5083.3440000000001</v>
      </c>
      <c r="BF24" s="338">
        <v>4790.7910000000002</v>
      </c>
      <c r="BG24" s="338">
        <v>3676.8580000000002</v>
      </c>
      <c r="BH24" s="338">
        <v>3149.3380000000002</v>
      </c>
      <c r="BI24" s="338">
        <v>2844.4409999999998</v>
      </c>
      <c r="BJ24" s="338">
        <v>3019.489</v>
      </c>
      <c r="BK24" s="338">
        <v>3507.9589999999998</v>
      </c>
      <c r="BL24" s="338">
        <v>3076.0949999999998</v>
      </c>
      <c r="BM24" s="338">
        <v>3128.9059999999999</v>
      </c>
      <c r="BN24" s="338">
        <v>2608.518</v>
      </c>
      <c r="BO24" s="338">
        <v>3136.3870000000002</v>
      </c>
      <c r="BP24" s="338">
        <v>3885.4160000000002</v>
      </c>
      <c r="BQ24" s="338">
        <v>5430.4369999999999</v>
      </c>
      <c r="BR24" s="338">
        <v>5185.9740000000002</v>
      </c>
      <c r="BS24" s="338">
        <v>3925.712</v>
      </c>
      <c r="BT24" s="338">
        <v>3269.9609999999998</v>
      </c>
      <c r="BU24" s="338">
        <v>2913.819</v>
      </c>
      <c r="BV24" s="338">
        <v>3240.3420000000001</v>
      </c>
    </row>
    <row r="25" spans="1:74" ht="11.1" customHeight="1" x14ac:dyDescent="0.2">
      <c r="A25" s="557" t="s">
        <v>468</v>
      </c>
      <c r="B25" s="558" t="s">
        <v>450</v>
      </c>
      <c r="C25" s="275">
        <v>24.555329032</v>
      </c>
      <c r="D25" s="275">
        <v>27.887104286</v>
      </c>
      <c r="E25" s="275">
        <v>18.597083225999999</v>
      </c>
      <c r="F25" s="275">
        <v>17.942615666999998</v>
      </c>
      <c r="G25" s="275">
        <v>20.962380323000001</v>
      </c>
      <c r="H25" s="275">
        <v>27.977886000000002</v>
      </c>
      <c r="I25" s="275">
        <v>25.819332902999999</v>
      </c>
      <c r="J25" s="275">
        <v>24.956609355000001</v>
      </c>
      <c r="K25" s="275">
        <v>23.225570000000001</v>
      </c>
      <c r="L25" s="275">
        <v>12.428536451999999</v>
      </c>
      <c r="M25" s="275">
        <v>23.549638667</v>
      </c>
      <c r="N25" s="275">
        <v>15.13417871</v>
      </c>
      <c r="O25" s="275">
        <v>15.869265161</v>
      </c>
      <c r="P25" s="275">
        <v>22.633418621000001</v>
      </c>
      <c r="Q25" s="275">
        <v>19.663127418999998</v>
      </c>
      <c r="R25" s="275">
        <v>21.268169332999999</v>
      </c>
      <c r="S25" s="275">
        <v>18.171230323</v>
      </c>
      <c r="T25" s="275">
        <v>17.999358666999999</v>
      </c>
      <c r="U25" s="275">
        <v>18.209879999999998</v>
      </c>
      <c r="V25" s="275">
        <v>19.618712257999999</v>
      </c>
      <c r="W25" s="275">
        <v>14.592936999999999</v>
      </c>
      <c r="X25" s="275">
        <v>15.548225806</v>
      </c>
      <c r="Y25" s="275">
        <v>15.086879333000001</v>
      </c>
      <c r="Z25" s="275">
        <v>17.140409032000001</v>
      </c>
      <c r="AA25" s="275">
        <v>18.275179999999999</v>
      </c>
      <c r="AB25" s="275">
        <v>15.116399286</v>
      </c>
      <c r="AC25" s="275">
        <v>12.156525805999999</v>
      </c>
      <c r="AD25" s="275">
        <v>15.029367000000001</v>
      </c>
      <c r="AE25" s="275">
        <v>19.163687097</v>
      </c>
      <c r="AF25" s="275">
        <v>20.231786</v>
      </c>
      <c r="AG25" s="275">
        <v>17.80256129</v>
      </c>
      <c r="AH25" s="275">
        <v>19.063894194</v>
      </c>
      <c r="AI25" s="275">
        <v>17.236747000000001</v>
      </c>
      <c r="AJ25" s="275">
        <v>17.96659129</v>
      </c>
      <c r="AK25" s="275">
        <v>19.864626667</v>
      </c>
      <c r="AL25" s="275">
        <v>17.237500322999999</v>
      </c>
      <c r="AM25" s="275">
        <v>24.091262580999999</v>
      </c>
      <c r="AN25" s="275">
        <v>18.053179285999999</v>
      </c>
      <c r="AO25" s="275">
        <v>15.560147097</v>
      </c>
      <c r="AP25" s="275">
        <v>14.644216332999999</v>
      </c>
      <c r="AQ25" s="275">
        <v>11.982089999999999</v>
      </c>
      <c r="AR25" s="275">
        <v>18.763172999999998</v>
      </c>
      <c r="AS25" s="275">
        <v>17.925536774000001</v>
      </c>
      <c r="AT25" s="275">
        <v>16.740334838999999</v>
      </c>
      <c r="AU25" s="275">
        <v>16.894628976</v>
      </c>
      <c r="AV25" s="275">
        <v>10.951916298</v>
      </c>
      <c r="AW25" s="275">
        <v>18.636690000000002</v>
      </c>
      <c r="AX25" s="275">
        <v>18.756740000000001</v>
      </c>
      <c r="AY25" s="338">
        <v>20.87002</v>
      </c>
      <c r="AZ25" s="338">
        <v>19.936599999999999</v>
      </c>
      <c r="BA25" s="338">
        <v>17.810310000000001</v>
      </c>
      <c r="BB25" s="338">
        <v>16.005140000000001</v>
      </c>
      <c r="BC25" s="338">
        <v>18.357559999999999</v>
      </c>
      <c r="BD25" s="338">
        <v>20.407820000000001</v>
      </c>
      <c r="BE25" s="338">
        <v>21.293340000000001</v>
      </c>
      <c r="BF25" s="338">
        <v>21.266919999999999</v>
      </c>
      <c r="BG25" s="338">
        <v>18.260190000000001</v>
      </c>
      <c r="BH25" s="338">
        <v>13.92755</v>
      </c>
      <c r="BI25" s="338">
        <v>18.068079999999998</v>
      </c>
      <c r="BJ25" s="338">
        <v>18.60943</v>
      </c>
      <c r="BK25" s="338">
        <v>20.635529999999999</v>
      </c>
      <c r="BL25" s="338">
        <v>19.76661</v>
      </c>
      <c r="BM25" s="338">
        <v>17.463840000000001</v>
      </c>
      <c r="BN25" s="338">
        <v>15.348100000000001</v>
      </c>
      <c r="BO25" s="338">
        <v>17.735659999999999</v>
      </c>
      <c r="BP25" s="338">
        <v>20.154530000000001</v>
      </c>
      <c r="BQ25" s="338">
        <v>21.189150000000001</v>
      </c>
      <c r="BR25" s="338">
        <v>21.118259999999999</v>
      </c>
      <c r="BS25" s="338">
        <v>17.93599</v>
      </c>
      <c r="BT25" s="338">
        <v>13.51464</v>
      </c>
      <c r="BU25" s="338">
        <v>17.467770000000002</v>
      </c>
      <c r="BV25" s="338">
        <v>18.693549999999998</v>
      </c>
    </row>
    <row r="26" spans="1:74" ht="11.1" customHeight="1" x14ac:dyDescent="0.2">
      <c r="A26" s="580"/>
      <c r="B26" s="131" t="s">
        <v>469</v>
      </c>
      <c r="C26" s="251"/>
      <c r="D26" s="251"/>
      <c r="E26" s="251"/>
      <c r="F26" s="251"/>
      <c r="G26" s="251"/>
      <c r="H26" s="251"/>
      <c r="I26" s="251"/>
      <c r="J26" s="251"/>
      <c r="K26" s="251"/>
      <c r="L26" s="251"/>
      <c r="M26" s="251"/>
      <c r="N26" s="251"/>
      <c r="O26" s="251"/>
      <c r="P26" s="251"/>
      <c r="Q26" s="251"/>
      <c r="R26" s="251"/>
      <c r="S26" s="251"/>
      <c r="T26" s="251"/>
      <c r="U26" s="251"/>
      <c r="V26" s="251"/>
      <c r="W26" s="251"/>
      <c r="X26" s="251"/>
      <c r="Y26" s="251"/>
      <c r="Z26" s="251"/>
      <c r="AA26" s="251"/>
      <c r="AB26" s="251"/>
      <c r="AC26" s="251"/>
      <c r="AD26" s="251"/>
      <c r="AE26" s="251"/>
      <c r="AF26" s="251"/>
      <c r="AG26" s="251"/>
      <c r="AH26" s="251"/>
      <c r="AI26" s="251"/>
      <c r="AJ26" s="251"/>
      <c r="AK26" s="251"/>
      <c r="AL26" s="251"/>
      <c r="AM26" s="251"/>
      <c r="AN26" s="251"/>
      <c r="AO26" s="251"/>
      <c r="AP26" s="251"/>
      <c r="AQ26" s="251"/>
      <c r="AR26" s="251"/>
      <c r="AS26" s="251"/>
      <c r="AT26" s="251"/>
      <c r="AU26" s="251"/>
      <c r="AV26" s="251"/>
      <c r="AW26" s="251"/>
      <c r="AX26" s="251"/>
      <c r="AY26" s="364"/>
      <c r="AZ26" s="364"/>
      <c r="BA26" s="364"/>
      <c r="BB26" s="364"/>
      <c r="BC26" s="364"/>
      <c r="BD26" s="364"/>
      <c r="BE26" s="364"/>
      <c r="BF26" s="364"/>
      <c r="BG26" s="364"/>
      <c r="BH26" s="364"/>
      <c r="BI26" s="364"/>
      <c r="BJ26" s="364"/>
      <c r="BK26" s="364"/>
      <c r="BL26" s="364"/>
      <c r="BM26" s="364"/>
      <c r="BN26" s="364"/>
      <c r="BO26" s="364"/>
      <c r="BP26" s="364"/>
      <c r="BQ26" s="364"/>
      <c r="BR26" s="364"/>
      <c r="BS26" s="364"/>
      <c r="BT26" s="364"/>
      <c r="BU26" s="364"/>
      <c r="BV26" s="364"/>
    </row>
    <row r="27" spans="1:74" ht="11.1" customHeight="1" x14ac:dyDescent="0.2">
      <c r="A27" s="555" t="s">
        <v>470</v>
      </c>
      <c r="B27" s="556" t="s">
        <v>446</v>
      </c>
      <c r="C27" s="275">
        <v>312.50770968</v>
      </c>
      <c r="D27" s="275">
        <v>273.38053571</v>
      </c>
      <c r="E27" s="275">
        <v>269.59251612999998</v>
      </c>
      <c r="F27" s="275">
        <v>248.69103333000001</v>
      </c>
      <c r="G27" s="275">
        <v>268.95412902999999</v>
      </c>
      <c r="H27" s="275">
        <v>322.18450000000001</v>
      </c>
      <c r="I27" s="275">
        <v>339.44454839000002</v>
      </c>
      <c r="J27" s="275">
        <v>340.14380645</v>
      </c>
      <c r="K27" s="275">
        <v>311.20850000000002</v>
      </c>
      <c r="L27" s="275">
        <v>290.79125806000002</v>
      </c>
      <c r="M27" s="275">
        <v>278.44086666999999</v>
      </c>
      <c r="N27" s="275">
        <v>303.78945161000001</v>
      </c>
      <c r="O27" s="275">
        <v>296.46416128999999</v>
      </c>
      <c r="P27" s="275">
        <v>240.74134483</v>
      </c>
      <c r="Q27" s="275">
        <v>194.98622581000001</v>
      </c>
      <c r="R27" s="275">
        <v>171.81290000000001</v>
      </c>
      <c r="S27" s="275">
        <v>188.48403225999999</v>
      </c>
      <c r="T27" s="275">
        <v>267.31826667000001</v>
      </c>
      <c r="U27" s="275">
        <v>321.29574194000003</v>
      </c>
      <c r="V27" s="275">
        <v>321.37477418999998</v>
      </c>
      <c r="W27" s="275">
        <v>290.75693332999998</v>
      </c>
      <c r="X27" s="275">
        <v>283.60393548000002</v>
      </c>
      <c r="Y27" s="275">
        <v>267.51133333000001</v>
      </c>
      <c r="Z27" s="275">
        <v>314.97925806000001</v>
      </c>
      <c r="AA27" s="275">
        <v>307.86935484000003</v>
      </c>
      <c r="AB27" s="275">
        <v>275.38989285999997</v>
      </c>
      <c r="AC27" s="275">
        <v>223.71296774000001</v>
      </c>
      <c r="AD27" s="275">
        <v>185.38356666999999</v>
      </c>
      <c r="AE27" s="275">
        <v>205.87525805999999</v>
      </c>
      <c r="AF27" s="275">
        <v>246.73859999999999</v>
      </c>
      <c r="AG27" s="275">
        <v>314.45296774000002</v>
      </c>
      <c r="AH27" s="275">
        <v>326.81135483999998</v>
      </c>
      <c r="AI27" s="275">
        <v>291.90843332999998</v>
      </c>
      <c r="AJ27" s="275">
        <v>264.17548386999999</v>
      </c>
      <c r="AK27" s="275">
        <v>278.43026666999998</v>
      </c>
      <c r="AL27" s="275">
        <v>275.23545160999998</v>
      </c>
      <c r="AM27" s="275">
        <v>263.25906451999998</v>
      </c>
      <c r="AN27" s="275">
        <v>232.28264286000001</v>
      </c>
      <c r="AO27" s="275">
        <v>219.89248387000001</v>
      </c>
      <c r="AP27" s="275">
        <v>177.51503332999999</v>
      </c>
      <c r="AQ27" s="275">
        <v>182.01487097</v>
      </c>
      <c r="AR27" s="275">
        <v>227.12423333000001</v>
      </c>
      <c r="AS27" s="275">
        <v>293.77387097000002</v>
      </c>
      <c r="AT27" s="275">
        <v>299.09832258</v>
      </c>
      <c r="AU27" s="275">
        <v>277.97949999999997</v>
      </c>
      <c r="AV27" s="275">
        <v>258.57077419000001</v>
      </c>
      <c r="AW27" s="275">
        <v>276.75580000000002</v>
      </c>
      <c r="AX27" s="275">
        <v>232.39150000000001</v>
      </c>
      <c r="AY27" s="338">
        <v>279.52159999999998</v>
      </c>
      <c r="AZ27" s="338">
        <v>274.77710000000002</v>
      </c>
      <c r="BA27" s="338">
        <v>261.87810000000002</v>
      </c>
      <c r="BB27" s="338">
        <v>219.64080000000001</v>
      </c>
      <c r="BC27" s="338">
        <v>221.79820000000001</v>
      </c>
      <c r="BD27" s="338">
        <v>224.58949999999999</v>
      </c>
      <c r="BE27" s="338">
        <v>280.06670000000003</v>
      </c>
      <c r="BF27" s="338">
        <v>275.65559999999999</v>
      </c>
      <c r="BG27" s="338">
        <v>248.34620000000001</v>
      </c>
      <c r="BH27" s="338">
        <v>245.8287</v>
      </c>
      <c r="BI27" s="338">
        <v>265.94099999999997</v>
      </c>
      <c r="BJ27" s="338">
        <v>259.63740000000001</v>
      </c>
      <c r="BK27" s="338">
        <v>280.72250000000003</v>
      </c>
      <c r="BL27" s="338">
        <v>277.49540000000002</v>
      </c>
      <c r="BM27" s="338">
        <v>226.3184</v>
      </c>
      <c r="BN27" s="338">
        <v>182.1635</v>
      </c>
      <c r="BO27" s="338">
        <v>187.50370000000001</v>
      </c>
      <c r="BP27" s="338">
        <v>175.10919999999999</v>
      </c>
      <c r="BQ27" s="338">
        <v>237.6499</v>
      </c>
      <c r="BR27" s="338">
        <v>238.72720000000001</v>
      </c>
      <c r="BS27" s="338">
        <v>221.30019999999999</v>
      </c>
      <c r="BT27" s="338">
        <v>225.184</v>
      </c>
      <c r="BU27" s="338">
        <v>241.72970000000001</v>
      </c>
      <c r="BV27" s="338">
        <v>221.49469999999999</v>
      </c>
    </row>
    <row r="28" spans="1:74" ht="11.1" customHeight="1" x14ac:dyDescent="0.2">
      <c r="A28" s="555" t="s">
        <v>471</v>
      </c>
      <c r="B28" s="556" t="s">
        <v>448</v>
      </c>
      <c r="C28" s="275">
        <v>4084.2683225999999</v>
      </c>
      <c r="D28" s="275">
        <v>3460.7396429</v>
      </c>
      <c r="E28" s="275">
        <v>3632.4999677000001</v>
      </c>
      <c r="F28" s="275">
        <v>3906.4554333000001</v>
      </c>
      <c r="G28" s="275">
        <v>3722.0987418999998</v>
      </c>
      <c r="H28" s="275">
        <v>5886.0910000000003</v>
      </c>
      <c r="I28" s="275">
        <v>6349.3948710000004</v>
      </c>
      <c r="J28" s="275">
        <v>6740.7469031999999</v>
      </c>
      <c r="K28" s="275">
        <v>6406.7763333000003</v>
      </c>
      <c r="L28" s="275">
        <v>5706.3338064999998</v>
      </c>
      <c r="M28" s="275">
        <v>4812.7867333000004</v>
      </c>
      <c r="N28" s="275">
        <v>4903.9783547999996</v>
      </c>
      <c r="O28" s="275">
        <v>4611.3637742000001</v>
      </c>
      <c r="P28" s="275">
        <v>4028.5173103000002</v>
      </c>
      <c r="Q28" s="275">
        <v>3367.1042581000002</v>
      </c>
      <c r="R28" s="275">
        <v>3366.5605332999999</v>
      </c>
      <c r="S28" s="275">
        <v>3569.7885160999999</v>
      </c>
      <c r="T28" s="275">
        <v>5329.5095332999999</v>
      </c>
      <c r="U28" s="275">
        <v>6041.9323548000002</v>
      </c>
      <c r="V28" s="275">
        <v>6404.5328710000003</v>
      </c>
      <c r="W28" s="275">
        <v>5359.2752667000004</v>
      </c>
      <c r="X28" s="275">
        <v>4388.7026452</v>
      </c>
      <c r="Y28" s="275">
        <v>3658.9337</v>
      </c>
      <c r="Z28" s="275">
        <v>4059.2122902999999</v>
      </c>
      <c r="AA28" s="275">
        <v>4221.7367741999997</v>
      </c>
      <c r="AB28" s="275">
        <v>3175.6634643000002</v>
      </c>
      <c r="AC28" s="275">
        <v>2478.9184193999999</v>
      </c>
      <c r="AD28" s="275">
        <v>2609.4060333000002</v>
      </c>
      <c r="AE28" s="275">
        <v>3067.0430000000001</v>
      </c>
      <c r="AF28" s="275">
        <v>4244.6517666999998</v>
      </c>
      <c r="AG28" s="275">
        <v>5853.8952257999999</v>
      </c>
      <c r="AH28" s="275">
        <v>6223.8829999999998</v>
      </c>
      <c r="AI28" s="275">
        <v>5155.6090666999999</v>
      </c>
      <c r="AJ28" s="275">
        <v>4545.5883870999996</v>
      </c>
      <c r="AK28" s="275">
        <v>3907.7309667</v>
      </c>
      <c r="AL28" s="275">
        <v>4370.6566774000003</v>
      </c>
      <c r="AM28" s="275">
        <v>3789.1543548</v>
      </c>
      <c r="AN28" s="275">
        <v>3705.8703928999998</v>
      </c>
      <c r="AO28" s="275">
        <v>3874.9645160999999</v>
      </c>
      <c r="AP28" s="275">
        <v>3287.5769</v>
      </c>
      <c r="AQ28" s="275">
        <v>3261.4406773999999</v>
      </c>
      <c r="AR28" s="275">
        <v>4519.3801333000001</v>
      </c>
      <c r="AS28" s="275">
        <v>7092.7462581</v>
      </c>
      <c r="AT28" s="275">
        <v>6730.3723226000002</v>
      </c>
      <c r="AU28" s="275">
        <v>5767.2180332999997</v>
      </c>
      <c r="AV28" s="275">
        <v>4923.6849032</v>
      </c>
      <c r="AW28" s="275">
        <v>4374.0569999999998</v>
      </c>
      <c r="AX28" s="275">
        <v>4859.53</v>
      </c>
      <c r="AY28" s="338">
        <v>4918.4620000000004</v>
      </c>
      <c r="AZ28" s="338">
        <v>4299.3829999999998</v>
      </c>
      <c r="BA28" s="338">
        <v>3620.1320000000001</v>
      </c>
      <c r="BB28" s="338">
        <v>3147.2170000000001</v>
      </c>
      <c r="BC28" s="338">
        <v>3238.5729999999999</v>
      </c>
      <c r="BD28" s="338">
        <v>4211.018</v>
      </c>
      <c r="BE28" s="338">
        <v>6028.2629999999999</v>
      </c>
      <c r="BF28" s="338">
        <v>6153.6769999999997</v>
      </c>
      <c r="BG28" s="338">
        <v>5311.6369999999997</v>
      </c>
      <c r="BH28" s="338">
        <v>4573.5789999999997</v>
      </c>
      <c r="BI28" s="338">
        <v>4210.076</v>
      </c>
      <c r="BJ28" s="338">
        <v>4269.6260000000002</v>
      </c>
      <c r="BK28" s="338">
        <v>4269.3940000000002</v>
      </c>
      <c r="BL28" s="338">
        <v>3839.1689999999999</v>
      </c>
      <c r="BM28" s="338">
        <v>3417.078</v>
      </c>
      <c r="BN28" s="338">
        <v>3051.5430000000001</v>
      </c>
      <c r="BO28" s="338">
        <v>3169.8969999999999</v>
      </c>
      <c r="BP28" s="338">
        <v>4379.5200000000004</v>
      </c>
      <c r="BQ28" s="338">
        <v>6256.8909999999996</v>
      </c>
      <c r="BR28" s="338">
        <v>6437.2120000000004</v>
      </c>
      <c r="BS28" s="338">
        <v>5553.1880000000001</v>
      </c>
      <c r="BT28" s="338">
        <v>4767.6909999999998</v>
      </c>
      <c r="BU28" s="338">
        <v>4335.7690000000002</v>
      </c>
      <c r="BV28" s="338">
        <v>4429.4179999999997</v>
      </c>
    </row>
    <row r="29" spans="1:74" ht="11.1" customHeight="1" x14ac:dyDescent="0.2">
      <c r="A29" s="582" t="s">
        <v>472</v>
      </c>
      <c r="B29" s="558" t="s">
        <v>450</v>
      </c>
      <c r="C29" s="275">
        <v>37.277548064999998</v>
      </c>
      <c r="D29" s="275">
        <v>35.201353214000001</v>
      </c>
      <c r="E29" s="275">
        <v>32.499809999999997</v>
      </c>
      <c r="F29" s="275">
        <v>36.393379666999998</v>
      </c>
      <c r="G29" s="275">
        <v>35.131691613000001</v>
      </c>
      <c r="H29" s="275">
        <v>37.314363667000002</v>
      </c>
      <c r="I29" s="275">
        <v>38.370016774</v>
      </c>
      <c r="J29" s="275">
        <v>39.897233225999997</v>
      </c>
      <c r="K29" s="275">
        <v>38.778527333</v>
      </c>
      <c r="L29" s="275">
        <v>38.609365484000001</v>
      </c>
      <c r="M29" s="275">
        <v>36.223553666999997</v>
      </c>
      <c r="N29" s="275">
        <v>34.926597741999998</v>
      </c>
      <c r="O29" s="275">
        <v>38.408216451999998</v>
      </c>
      <c r="P29" s="275">
        <v>37.781187240999998</v>
      </c>
      <c r="Q29" s="275">
        <v>35.612395483999997</v>
      </c>
      <c r="R29" s="275">
        <v>34.296286666999997</v>
      </c>
      <c r="S29" s="275">
        <v>36.618850645000002</v>
      </c>
      <c r="T29" s="275">
        <v>36.585908000000003</v>
      </c>
      <c r="U29" s="275">
        <v>38.231612902999998</v>
      </c>
      <c r="V29" s="275">
        <v>39.028638387000001</v>
      </c>
      <c r="W29" s="275">
        <v>38.621451667000002</v>
      </c>
      <c r="X29" s="275">
        <v>37.174310968</v>
      </c>
      <c r="Y29" s="275">
        <v>37.496389667000003</v>
      </c>
      <c r="Z29" s="275">
        <v>40.804750323</v>
      </c>
      <c r="AA29" s="275">
        <v>41.871186774000002</v>
      </c>
      <c r="AB29" s="275">
        <v>37.369119286</v>
      </c>
      <c r="AC29" s="275">
        <v>38.675814838999997</v>
      </c>
      <c r="AD29" s="275">
        <v>35.886968332999999</v>
      </c>
      <c r="AE29" s="275">
        <v>34.904558387000002</v>
      </c>
      <c r="AF29" s="275">
        <v>37.976457000000003</v>
      </c>
      <c r="AG29" s="275">
        <v>37.822659354999999</v>
      </c>
      <c r="AH29" s="275">
        <v>38.761123871000002</v>
      </c>
      <c r="AI29" s="275">
        <v>39.490937666999997</v>
      </c>
      <c r="AJ29" s="275">
        <v>38.843653871000001</v>
      </c>
      <c r="AK29" s="275">
        <v>36.070568667000003</v>
      </c>
      <c r="AL29" s="275">
        <v>36.291069354999998</v>
      </c>
      <c r="AM29" s="275">
        <v>36.389182581</v>
      </c>
      <c r="AN29" s="275">
        <v>37.573810713999997</v>
      </c>
      <c r="AO29" s="275">
        <v>33.118244838999999</v>
      </c>
      <c r="AP29" s="275">
        <v>35.660500333000002</v>
      </c>
      <c r="AQ29" s="275">
        <v>36.588868386999998</v>
      </c>
      <c r="AR29" s="275">
        <v>35.505093666999997</v>
      </c>
      <c r="AS29" s="275">
        <v>39.667624838999998</v>
      </c>
      <c r="AT29" s="275">
        <v>37.706153225999998</v>
      </c>
      <c r="AU29" s="275">
        <v>40.807032679999999</v>
      </c>
      <c r="AV29" s="275">
        <v>42.438829011000003</v>
      </c>
      <c r="AW29" s="275">
        <v>37.237270000000002</v>
      </c>
      <c r="AX29" s="275">
        <v>36.510939999999998</v>
      </c>
      <c r="AY29" s="338">
        <v>38.457099999999997</v>
      </c>
      <c r="AZ29" s="338">
        <v>38.112360000000002</v>
      </c>
      <c r="BA29" s="338">
        <v>36.49944</v>
      </c>
      <c r="BB29" s="338">
        <v>35.167110000000001</v>
      </c>
      <c r="BC29" s="338">
        <v>35.544499999999999</v>
      </c>
      <c r="BD29" s="338">
        <v>34.835830000000001</v>
      </c>
      <c r="BE29" s="338">
        <v>37.387270000000001</v>
      </c>
      <c r="BF29" s="338">
        <v>37.584209999999999</v>
      </c>
      <c r="BG29" s="338">
        <v>36.598799999999997</v>
      </c>
      <c r="BH29" s="338">
        <v>37.09498</v>
      </c>
      <c r="BI29" s="338">
        <v>35.73104</v>
      </c>
      <c r="BJ29" s="338">
        <v>34.761159999999997</v>
      </c>
      <c r="BK29" s="338">
        <v>37.786099999999998</v>
      </c>
      <c r="BL29" s="338">
        <v>38.067489999999999</v>
      </c>
      <c r="BM29" s="338">
        <v>35.67071</v>
      </c>
      <c r="BN29" s="338">
        <v>34.490720000000003</v>
      </c>
      <c r="BO29" s="338">
        <v>35.131770000000003</v>
      </c>
      <c r="BP29" s="338">
        <v>34.76529</v>
      </c>
      <c r="BQ29" s="338">
        <v>37.924199999999999</v>
      </c>
      <c r="BR29" s="338">
        <v>38.327129999999997</v>
      </c>
      <c r="BS29" s="338">
        <v>37.32837</v>
      </c>
      <c r="BT29" s="338">
        <v>37.880310000000001</v>
      </c>
      <c r="BU29" s="338">
        <v>36.566200000000002</v>
      </c>
      <c r="BV29" s="338">
        <v>35.539180000000002</v>
      </c>
    </row>
    <row r="30" spans="1:74" ht="11.1" customHeight="1" x14ac:dyDescent="0.2">
      <c r="A30" s="582"/>
      <c r="B30" s="583"/>
      <c r="C30" s="257"/>
      <c r="D30" s="257"/>
      <c r="E30" s="257"/>
      <c r="F30" s="257"/>
      <c r="G30" s="257"/>
      <c r="H30" s="257"/>
      <c r="I30" s="257"/>
      <c r="J30" s="257"/>
      <c r="K30" s="257"/>
      <c r="L30" s="257"/>
      <c r="M30" s="257"/>
      <c r="N30" s="257"/>
      <c r="O30" s="257"/>
      <c r="P30" s="257"/>
      <c r="Q30" s="257"/>
      <c r="R30" s="257"/>
      <c r="S30" s="257"/>
      <c r="T30" s="257"/>
      <c r="U30" s="257"/>
      <c r="V30" s="257"/>
      <c r="W30" s="257"/>
      <c r="X30" s="257"/>
      <c r="Y30" s="257"/>
      <c r="Z30" s="257"/>
      <c r="AA30" s="257"/>
      <c r="AB30" s="257"/>
      <c r="AC30" s="257"/>
      <c r="AD30" s="257"/>
      <c r="AE30" s="257"/>
      <c r="AF30" s="257"/>
      <c r="AG30" s="257"/>
      <c r="AH30" s="257"/>
      <c r="AI30" s="257"/>
      <c r="AJ30" s="257"/>
      <c r="AK30" s="257"/>
      <c r="AL30" s="257"/>
      <c r="AM30" s="257"/>
      <c r="AN30" s="257"/>
      <c r="AO30" s="257"/>
      <c r="AP30" s="257"/>
      <c r="AQ30" s="257"/>
      <c r="AR30" s="257"/>
      <c r="AS30" s="257"/>
      <c r="AT30" s="257"/>
      <c r="AU30" s="257"/>
      <c r="AV30" s="257"/>
      <c r="AW30" s="257"/>
      <c r="AX30" s="257"/>
      <c r="AY30" s="341"/>
      <c r="AZ30" s="341"/>
      <c r="BA30" s="341"/>
      <c r="BB30" s="341"/>
      <c r="BC30" s="341"/>
      <c r="BD30" s="341"/>
      <c r="BE30" s="341"/>
      <c r="BF30" s="341"/>
      <c r="BG30" s="341"/>
      <c r="BH30" s="341"/>
      <c r="BI30" s="341"/>
      <c r="BJ30" s="341"/>
      <c r="BK30" s="341"/>
      <c r="BL30" s="341"/>
      <c r="BM30" s="341"/>
      <c r="BN30" s="341"/>
      <c r="BO30" s="341"/>
      <c r="BP30" s="341"/>
      <c r="BQ30" s="341"/>
      <c r="BR30" s="341"/>
      <c r="BS30" s="341"/>
      <c r="BT30" s="341"/>
      <c r="BU30" s="341"/>
      <c r="BV30" s="341"/>
    </row>
    <row r="31" spans="1:74" ht="11.1" customHeight="1" x14ac:dyDescent="0.2">
      <c r="A31" s="582"/>
      <c r="B31" s="109" t="s">
        <v>473</v>
      </c>
      <c r="C31" s="257"/>
      <c r="D31" s="257"/>
      <c r="E31" s="257"/>
      <c r="F31" s="257"/>
      <c r="G31" s="257"/>
      <c r="H31" s="257"/>
      <c r="I31" s="257"/>
      <c r="J31" s="257"/>
      <c r="K31" s="257"/>
      <c r="L31" s="257"/>
      <c r="M31" s="257"/>
      <c r="N31" s="257"/>
      <c r="O31" s="257"/>
      <c r="P31" s="257"/>
      <c r="Q31" s="257"/>
      <c r="R31" s="257"/>
      <c r="S31" s="257"/>
      <c r="T31" s="257"/>
      <c r="U31" s="257"/>
      <c r="V31" s="257"/>
      <c r="W31" s="257"/>
      <c r="X31" s="257"/>
      <c r="Y31" s="257"/>
      <c r="Z31" s="257"/>
      <c r="AA31" s="257"/>
      <c r="AB31" s="257"/>
      <c r="AC31" s="257"/>
      <c r="AD31" s="257"/>
      <c r="AE31" s="257"/>
      <c r="AF31" s="257"/>
      <c r="AG31" s="257"/>
      <c r="AH31" s="257"/>
      <c r="AI31" s="257"/>
      <c r="AJ31" s="257"/>
      <c r="AK31" s="257"/>
      <c r="AL31" s="257"/>
      <c r="AM31" s="257"/>
      <c r="AN31" s="257"/>
      <c r="AO31" s="257"/>
      <c r="AP31" s="257"/>
      <c r="AQ31" s="257"/>
      <c r="AR31" s="257"/>
      <c r="AS31" s="257"/>
      <c r="AT31" s="257"/>
      <c r="AU31" s="257"/>
      <c r="AV31" s="257"/>
      <c r="AW31" s="257"/>
      <c r="AX31" s="257"/>
      <c r="AY31" s="341"/>
      <c r="AZ31" s="341"/>
      <c r="BA31" s="341"/>
      <c r="BB31" s="341"/>
      <c r="BC31" s="341"/>
      <c r="BD31" s="341"/>
      <c r="BE31" s="341"/>
      <c r="BF31" s="341"/>
      <c r="BG31" s="341"/>
      <c r="BH31" s="341"/>
      <c r="BI31" s="341"/>
      <c r="BJ31" s="341"/>
      <c r="BK31" s="341"/>
      <c r="BL31" s="341"/>
      <c r="BM31" s="341"/>
      <c r="BN31" s="341"/>
      <c r="BO31" s="341"/>
      <c r="BP31" s="341"/>
      <c r="BQ31" s="341"/>
      <c r="BR31" s="341"/>
      <c r="BS31" s="341"/>
      <c r="BT31" s="341"/>
      <c r="BU31" s="341"/>
      <c r="BV31" s="341"/>
    </row>
    <row r="32" spans="1:74" ht="11.1" customHeight="1" x14ac:dyDescent="0.2">
      <c r="A32" s="582" t="s">
        <v>64</v>
      </c>
      <c r="B32" s="583" t="s">
        <v>474</v>
      </c>
      <c r="C32" s="584">
        <v>154.389578</v>
      </c>
      <c r="D32" s="584">
        <v>149.07128700000001</v>
      </c>
      <c r="E32" s="584">
        <v>154.346698</v>
      </c>
      <c r="F32" s="584">
        <v>167.06340900000001</v>
      </c>
      <c r="G32" s="584">
        <v>172.809335</v>
      </c>
      <c r="H32" s="584">
        <v>166.43659700000001</v>
      </c>
      <c r="I32" s="584">
        <v>157.93807699999999</v>
      </c>
      <c r="J32" s="584">
        <v>155.95185499999999</v>
      </c>
      <c r="K32" s="584">
        <v>162.108619</v>
      </c>
      <c r="L32" s="584">
        <v>175.587987</v>
      </c>
      <c r="M32" s="584">
        <v>188.594571</v>
      </c>
      <c r="N32" s="584">
        <v>195.54803699999999</v>
      </c>
      <c r="O32" s="584">
        <v>187.203047</v>
      </c>
      <c r="P32" s="584">
        <v>187.06361799999999</v>
      </c>
      <c r="Q32" s="584">
        <v>191.55273500000001</v>
      </c>
      <c r="R32" s="584">
        <v>193.18521200000001</v>
      </c>
      <c r="S32" s="584">
        <v>192.41693000000001</v>
      </c>
      <c r="T32" s="584">
        <v>182.086476</v>
      </c>
      <c r="U32" s="584">
        <v>168.11860899999999</v>
      </c>
      <c r="V32" s="584">
        <v>158.908174</v>
      </c>
      <c r="W32" s="584">
        <v>156.56690900000001</v>
      </c>
      <c r="X32" s="584">
        <v>160.93226000000001</v>
      </c>
      <c r="Y32" s="584">
        <v>170.27655799999999</v>
      </c>
      <c r="Z32" s="584">
        <v>162.00901400000001</v>
      </c>
      <c r="AA32" s="584">
        <v>156.21421000000001</v>
      </c>
      <c r="AB32" s="584">
        <v>160.50150199999999</v>
      </c>
      <c r="AC32" s="584">
        <v>161.81549000000001</v>
      </c>
      <c r="AD32" s="584">
        <v>163.93691200000001</v>
      </c>
      <c r="AE32" s="584">
        <v>162.54224199999999</v>
      </c>
      <c r="AF32" s="584">
        <v>158.013959</v>
      </c>
      <c r="AG32" s="584">
        <v>145.81148300000001</v>
      </c>
      <c r="AH32" s="584">
        <v>141.204061</v>
      </c>
      <c r="AI32" s="584">
        <v>139.5712</v>
      </c>
      <c r="AJ32" s="584">
        <v>141.46251899999999</v>
      </c>
      <c r="AK32" s="584">
        <v>143.424037</v>
      </c>
      <c r="AL32" s="584">
        <v>137.68714800000001</v>
      </c>
      <c r="AM32" s="584">
        <v>123.51349500000001</v>
      </c>
      <c r="AN32" s="584">
        <v>120.858017</v>
      </c>
      <c r="AO32" s="584">
        <v>126.40682200000001</v>
      </c>
      <c r="AP32" s="584">
        <v>128.964258</v>
      </c>
      <c r="AQ32" s="584">
        <v>128.36279999999999</v>
      </c>
      <c r="AR32" s="584">
        <v>121.44792099999999</v>
      </c>
      <c r="AS32" s="584">
        <v>110.731427</v>
      </c>
      <c r="AT32" s="584">
        <v>104.138159</v>
      </c>
      <c r="AU32" s="584">
        <v>100.71674299999999</v>
      </c>
      <c r="AV32" s="584">
        <v>105.19275</v>
      </c>
      <c r="AW32" s="584">
        <v>108.7886</v>
      </c>
      <c r="AX32" s="584">
        <v>107.7139</v>
      </c>
      <c r="AY32" s="585">
        <v>103.0334</v>
      </c>
      <c r="AZ32" s="585">
        <v>100.8348</v>
      </c>
      <c r="BA32" s="585">
        <v>106.6139</v>
      </c>
      <c r="BB32" s="585">
        <v>107.67740000000001</v>
      </c>
      <c r="BC32" s="585">
        <v>109.54810000000001</v>
      </c>
      <c r="BD32" s="585">
        <v>104.7869</v>
      </c>
      <c r="BE32" s="585">
        <v>103.6549</v>
      </c>
      <c r="BF32" s="585">
        <v>102.0247</v>
      </c>
      <c r="BG32" s="585">
        <v>100.6649</v>
      </c>
      <c r="BH32" s="585">
        <v>105.7978</v>
      </c>
      <c r="BI32" s="585">
        <v>110.8222</v>
      </c>
      <c r="BJ32" s="585">
        <v>109.0445</v>
      </c>
      <c r="BK32" s="585">
        <v>104.92700000000001</v>
      </c>
      <c r="BL32" s="585">
        <v>102.9522</v>
      </c>
      <c r="BM32" s="585">
        <v>108.82599999999999</v>
      </c>
      <c r="BN32" s="585">
        <v>109.8374</v>
      </c>
      <c r="BO32" s="585">
        <v>111.6584</v>
      </c>
      <c r="BP32" s="585">
        <v>106.8501</v>
      </c>
      <c r="BQ32" s="585">
        <v>104.42319999999999</v>
      </c>
      <c r="BR32" s="585">
        <v>101.75</v>
      </c>
      <c r="BS32" s="585">
        <v>100.8486</v>
      </c>
      <c r="BT32" s="585">
        <v>106.1922</v>
      </c>
      <c r="BU32" s="585">
        <v>111.67919999999999</v>
      </c>
      <c r="BV32" s="585">
        <v>110.366</v>
      </c>
    </row>
    <row r="33" spans="1:74" ht="11.1" customHeight="1" x14ac:dyDescent="0.2">
      <c r="A33" s="582" t="s">
        <v>80</v>
      </c>
      <c r="B33" s="583" t="s">
        <v>1007</v>
      </c>
      <c r="C33" s="584">
        <v>12.206533</v>
      </c>
      <c r="D33" s="584">
        <v>9.7982139999999998</v>
      </c>
      <c r="E33" s="584">
        <v>10.250736</v>
      </c>
      <c r="F33" s="584">
        <v>10.152165</v>
      </c>
      <c r="G33" s="584">
        <v>10.518329</v>
      </c>
      <c r="H33" s="584">
        <v>10.570016000000001</v>
      </c>
      <c r="I33" s="584">
        <v>10.263408999999999</v>
      </c>
      <c r="J33" s="584">
        <v>10.086831</v>
      </c>
      <c r="K33" s="584">
        <v>10.76604</v>
      </c>
      <c r="L33" s="584">
        <v>11.491528000000001</v>
      </c>
      <c r="M33" s="584">
        <v>12.310199000000001</v>
      </c>
      <c r="N33" s="584">
        <v>12.566008</v>
      </c>
      <c r="O33" s="584">
        <v>12.020158</v>
      </c>
      <c r="P33" s="584">
        <v>11.645473000000001</v>
      </c>
      <c r="Q33" s="584">
        <v>11.732889999999999</v>
      </c>
      <c r="R33" s="584">
        <v>11.982028</v>
      </c>
      <c r="S33" s="584">
        <v>12.093938</v>
      </c>
      <c r="T33" s="584">
        <v>11.935582</v>
      </c>
      <c r="U33" s="584">
        <v>11.696489</v>
      </c>
      <c r="V33" s="584">
        <v>11.595335</v>
      </c>
      <c r="W33" s="584">
        <v>11.639842</v>
      </c>
      <c r="X33" s="584">
        <v>11.630210999999999</v>
      </c>
      <c r="Y33" s="584">
        <v>11.952718000000001</v>
      </c>
      <c r="Z33" s="584">
        <v>11.78941</v>
      </c>
      <c r="AA33" s="584">
        <v>11.857519</v>
      </c>
      <c r="AB33" s="584">
        <v>11.743672999999999</v>
      </c>
      <c r="AC33" s="584">
        <v>12.680528000000001</v>
      </c>
      <c r="AD33" s="584">
        <v>12.439025000000001</v>
      </c>
      <c r="AE33" s="584">
        <v>12.169987000000001</v>
      </c>
      <c r="AF33" s="584">
        <v>11.993376</v>
      </c>
      <c r="AG33" s="584">
        <v>11.739891999999999</v>
      </c>
      <c r="AH33" s="584">
        <v>11.530938000000001</v>
      </c>
      <c r="AI33" s="584">
        <v>11.382114</v>
      </c>
      <c r="AJ33" s="584">
        <v>11.292012</v>
      </c>
      <c r="AK33" s="584">
        <v>11.380967999999999</v>
      </c>
      <c r="AL33" s="584">
        <v>10.929846</v>
      </c>
      <c r="AM33" s="584">
        <v>9.7223100000000002</v>
      </c>
      <c r="AN33" s="584">
        <v>10.183933</v>
      </c>
      <c r="AO33" s="584">
        <v>10.146449</v>
      </c>
      <c r="AP33" s="584">
        <v>10.074386000000001</v>
      </c>
      <c r="AQ33" s="584">
        <v>9.9697479999999992</v>
      </c>
      <c r="AR33" s="584">
        <v>9.9125320000000006</v>
      </c>
      <c r="AS33" s="584">
        <v>9.4117200000000008</v>
      </c>
      <c r="AT33" s="584">
        <v>8.7088599999999996</v>
      </c>
      <c r="AU33" s="584">
        <v>8.476972</v>
      </c>
      <c r="AV33" s="584">
        <v>8.4457369999999994</v>
      </c>
      <c r="AW33" s="584">
        <v>8.5691559999999996</v>
      </c>
      <c r="AX33" s="584">
        <v>9.2772159999999992</v>
      </c>
      <c r="AY33" s="585">
        <v>8.9751619999999992</v>
      </c>
      <c r="AZ33" s="585">
        <v>9.2000980000000006</v>
      </c>
      <c r="BA33" s="585">
        <v>9.7763609999999996</v>
      </c>
      <c r="BB33" s="585">
        <v>9.8871110000000009</v>
      </c>
      <c r="BC33" s="585">
        <v>10.04341</v>
      </c>
      <c r="BD33" s="585">
        <v>10.251989999999999</v>
      </c>
      <c r="BE33" s="585">
        <v>10.009980000000001</v>
      </c>
      <c r="BF33" s="585">
        <v>10.13565</v>
      </c>
      <c r="BG33" s="585">
        <v>10.47175</v>
      </c>
      <c r="BH33" s="585">
        <v>10.74277</v>
      </c>
      <c r="BI33" s="585">
        <v>11.04284</v>
      </c>
      <c r="BJ33" s="585">
        <v>10.985139999999999</v>
      </c>
      <c r="BK33" s="585">
        <v>10.44417</v>
      </c>
      <c r="BL33" s="585">
        <v>10.422980000000001</v>
      </c>
      <c r="BM33" s="585">
        <v>10.784330000000001</v>
      </c>
      <c r="BN33" s="585">
        <v>10.703469999999999</v>
      </c>
      <c r="BO33" s="585">
        <v>10.68153</v>
      </c>
      <c r="BP33" s="585">
        <v>10.7301</v>
      </c>
      <c r="BQ33" s="585">
        <v>10.356540000000001</v>
      </c>
      <c r="BR33" s="585">
        <v>10.364280000000001</v>
      </c>
      <c r="BS33" s="585">
        <v>10.603590000000001</v>
      </c>
      <c r="BT33" s="585">
        <v>10.799670000000001</v>
      </c>
      <c r="BU33" s="585">
        <v>11.04495</v>
      </c>
      <c r="BV33" s="585">
        <v>10.94093</v>
      </c>
    </row>
    <row r="34" spans="1:74" ht="11.1" customHeight="1" x14ac:dyDescent="0.2">
      <c r="A34" s="582" t="s">
        <v>81</v>
      </c>
      <c r="B34" s="583" t="s">
        <v>1008</v>
      </c>
      <c r="C34" s="584">
        <v>18.216335999999998</v>
      </c>
      <c r="D34" s="584">
        <v>16.459309999999999</v>
      </c>
      <c r="E34" s="584">
        <v>16.995867000000001</v>
      </c>
      <c r="F34" s="584">
        <v>17.167448</v>
      </c>
      <c r="G34" s="584">
        <v>17.356687999999998</v>
      </c>
      <c r="H34" s="584">
        <v>17.512678999999999</v>
      </c>
      <c r="I34" s="584">
        <v>17.518833999999998</v>
      </c>
      <c r="J34" s="584">
        <v>17.711565</v>
      </c>
      <c r="K34" s="584">
        <v>18.285516000000001</v>
      </c>
      <c r="L34" s="584">
        <v>18.595804999999999</v>
      </c>
      <c r="M34" s="584">
        <v>18.737691000000002</v>
      </c>
      <c r="N34" s="584">
        <v>17.955214999999999</v>
      </c>
      <c r="O34" s="584">
        <v>17.929735999999998</v>
      </c>
      <c r="P34" s="584">
        <v>17.661663000000001</v>
      </c>
      <c r="Q34" s="584">
        <v>17.501256000000001</v>
      </c>
      <c r="R34" s="584">
        <v>17.637352</v>
      </c>
      <c r="S34" s="584">
        <v>17.855595000000001</v>
      </c>
      <c r="T34" s="584">
        <v>17.859297000000002</v>
      </c>
      <c r="U34" s="584">
        <v>17.726261999999998</v>
      </c>
      <c r="V34" s="584">
        <v>17.819545999999999</v>
      </c>
      <c r="W34" s="584">
        <v>17.852170999999998</v>
      </c>
      <c r="X34" s="584">
        <v>18.016973</v>
      </c>
      <c r="Y34" s="584">
        <v>18.324117999999999</v>
      </c>
      <c r="Z34" s="584">
        <v>17.854973000000001</v>
      </c>
      <c r="AA34" s="584">
        <v>17.717873999999998</v>
      </c>
      <c r="AB34" s="584">
        <v>17.587899</v>
      </c>
      <c r="AC34" s="584">
        <v>17.336110999999999</v>
      </c>
      <c r="AD34" s="584">
        <v>17.361943</v>
      </c>
      <c r="AE34" s="584">
        <v>17.264759999999999</v>
      </c>
      <c r="AF34" s="584">
        <v>17.081510999999999</v>
      </c>
      <c r="AG34" s="584">
        <v>17.150257</v>
      </c>
      <c r="AH34" s="584">
        <v>17.090823</v>
      </c>
      <c r="AI34" s="584">
        <v>16.84356</v>
      </c>
      <c r="AJ34" s="584">
        <v>16.806493</v>
      </c>
      <c r="AK34" s="584">
        <v>16.980226999999999</v>
      </c>
      <c r="AL34" s="584">
        <v>16.356024000000001</v>
      </c>
      <c r="AM34" s="584">
        <v>14.535238</v>
      </c>
      <c r="AN34" s="584">
        <v>14.806214000000001</v>
      </c>
      <c r="AO34" s="584">
        <v>14.765668</v>
      </c>
      <c r="AP34" s="584">
        <v>14.723606999999999</v>
      </c>
      <c r="AQ34" s="584">
        <v>14.857551000000001</v>
      </c>
      <c r="AR34" s="584">
        <v>14.572585</v>
      </c>
      <c r="AS34" s="584">
        <v>14.531185000000001</v>
      </c>
      <c r="AT34" s="584">
        <v>14.144755999999999</v>
      </c>
      <c r="AU34" s="584">
        <v>14.215392</v>
      </c>
      <c r="AV34" s="584">
        <v>14.248989999999999</v>
      </c>
      <c r="AW34" s="584">
        <v>14.50103</v>
      </c>
      <c r="AX34" s="584">
        <v>14.688409999999999</v>
      </c>
      <c r="AY34" s="585">
        <v>14.824630000000001</v>
      </c>
      <c r="AZ34" s="585">
        <v>15.027469999999999</v>
      </c>
      <c r="BA34" s="585">
        <v>15.02619</v>
      </c>
      <c r="BB34" s="585">
        <v>14.991009999999999</v>
      </c>
      <c r="BC34" s="585">
        <v>14.970499999999999</v>
      </c>
      <c r="BD34" s="585">
        <v>15.093769999999999</v>
      </c>
      <c r="BE34" s="585">
        <v>15.076309999999999</v>
      </c>
      <c r="BF34" s="585">
        <v>15.100149999999999</v>
      </c>
      <c r="BG34" s="585">
        <v>15.155379999999999</v>
      </c>
      <c r="BH34" s="585">
        <v>15.26488</v>
      </c>
      <c r="BI34" s="585">
        <v>15.477080000000001</v>
      </c>
      <c r="BJ34" s="585">
        <v>15.538320000000001</v>
      </c>
      <c r="BK34" s="585">
        <v>15.60486</v>
      </c>
      <c r="BL34" s="585">
        <v>15.738759999999999</v>
      </c>
      <c r="BM34" s="585">
        <v>15.67455</v>
      </c>
      <c r="BN34" s="585">
        <v>15.577629999999999</v>
      </c>
      <c r="BO34" s="585">
        <v>15.49485</v>
      </c>
      <c r="BP34" s="585">
        <v>15.555479999999999</v>
      </c>
      <c r="BQ34" s="585">
        <v>15.480499999999999</v>
      </c>
      <c r="BR34" s="585">
        <v>15.450659999999999</v>
      </c>
      <c r="BS34" s="585">
        <v>15.45384</v>
      </c>
      <c r="BT34" s="585">
        <v>15.51437</v>
      </c>
      <c r="BU34" s="585">
        <v>15.680490000000001</v>
      </c>
      <c r="BV34" s="585">
        <v>15.69781</v>
      </c>
    </row>
    <row r="35" spans="1:74" ht="11.1" customHeight="1" x14ac:dyDescent="0.2">
      <c r="A35" s="582" t="s">
        <v>989</v>
      </c>
      <c r="B35" s="586" t="s">
        <v>996</v>
      </c>
      <c r="C35" s="587">
        <v>4.4593499999999997</v>
      </c>
      <c r="D35" s="587">
        <v>4.2511150000000004</v>
      </c>
      <c r="E35" s="587">
        <v>4.0896749999999997</v>
      </c>
      <c r="F35" s="587">
        <v>4.5590950000000001</v>
      </c>
      <c r="G35" s="587">
        <v>4.9955949999999998</v>
      </c>
      <c r="H35" s="587">
        <v>5.1569349999999998</v>
      </c>
      <c r="I35" s="587">
        <v>5.3222649999999998</v>
      </c>
      <c r="J35" s="587">
        <v>5.1428750000000001</v>
      </c>
      <c r="K35" s="587">
        <v>5.5075000000000003</v>
      </c>
      <c r="L35" s="587">
        <v>5.7541200000000003</v>
      </c>
      <c r="M35" s="587">
        <v>6.4490699999999999</v>
      </c>
      <c r="N35" s="587">
        <v>6.7018599999999999</v>
      </c>
      <c r="O35" s="587">
        <v>6.6004500000000004</v>
      </c>
      <c r="P35" s="587">
        <v>6.6171899999999999</v>
      </c>
      <c r="Q35" s="587">
        <v>6.1992900000000004</v>
      </c>
      <c r="R35" s="587">
        <v>5.9051150000000003</v>
      </c>
      <c r="S35" s="587">
        <v>5.3563900000000002</v>
      </c>
      <c r="T35" s="587">
        <v>4.5272350000000001</v>
      </c>
      <c r="U35" s="587">
        <v>4.290985</v>
      </c>
      <c r="V35" s="587">
        <v>3.899375</v>
      </c>
      <c r="W35" s="587">
        <v>3.8388900000000001</v>
      </c>
      <c r="X35" s="587">
        <v>4.0627300000000002</v>
      </c>
      <c r="Y35" s="587">
        <v>4.1647850000000002</v>
      </c>
      <c r="Z35" s="587">
        <v>4.22464</v>
      </c>
      <c r="AA35" s="587">
        <v>3.839925</v>
      </c>
      <c r="AB35" s="587">
        <v>3.777555</v>
      </c>
      <c r="AC35" s="587">
        <v>3.9254600000000002</v>
      </c>
      <c r="AD35" s="587">
        <v>4.2183200000000003</v>
      </c>
      <c r="AE35" s="587">
        <v>3.8612299999999999</v>
      </c>
      <c r="AF35" s="587">
        <v>3.7081249999999999</v>
      </c>
      <c r="AG35" s="587">
        <v>3.6213150000000001</v>
      </c>
      <c r="AH35" s="587">
        <v>3.7470300000000001</v>
      </c>
      <c r="AI35" s="587">
        <v>3.987635</v>
      </c>
      <c r="AJ35" s="587">
        <v>4.3104649999999998</v>
      </c>
      <c r="AK35" s="587">
        <v>4.2951350000000001</v>
      </c>
      <c r="AL35" s="587">
        <v>4.3180449999999997</v>
      </c>
      <c r="AM35" s="587">
        <v>4.835585</v>
      </c>
      <c r="AN35" s="587">
        <v>4.6684749999999999</v>
      </c>
      <c r="AO35" s="587">
        <v>4.7630150000000002</v>
      </c>
      <c r="AP35" s="587">
        <v>4.7341300000000004</v>
      </c>
      <c r="AQ35" s="587">
        <v>4.7419349999999998</v>
      </c>
      <c r="AR35" s="587">
        <v>4.08413</v>
      </c>
      <c r="AS35" s="587">
        <v>4.4205350000000001</v>
      </c>
      <c r="AT35" s="587">
        <v>4.0445250000000001</v>
      </c>
      <c r="AU35" s="587">
        <v>3.7443149999999998</v>
      </c>
      <c r="AV35" s="587">
        <v>3.43655</v>
      </c>
      <c r="AW35" s="587">
        <v>3.5005929999999998</v>
      </c>
      <c r="AX35" s="587">
        <v>3.523504</v>
      </c>
      <c r="AY35" s="588">
        <v>3.5200680000000002</v>
      </c>
      <c r="AZ35" s="588">
        <v>3.498793</v>
      </c>
      <c r="BA35" s="588">
        <v>3.5096059999999998</v>
      </c>
      <c r="BB35" s="588">
        <v>3.5269080000000002</v>
      </c>
      <c r="BC35" s="588">
        <v>3.5389050000000002</v>
      </c>
      <c r="BD35" s="588">
        <v>3.527425</v>
      </c>
      <c r="BE35" s="588">
        <v>3.5277859999999999</v>
      </c>
      <c r="BF35" s="588">
        <v>3.528467</v>
      </c>
      <c r="BG35" s="588">
        <v>3.5290270000000001</v>
      </c>
      <c r="BH35" s="588">
        <v>3.5266380000000002</v>
      </c>
      <c r="BI35" s="588">
        <v>3.5192770000000002</v>
      </c>
      <c r="BJ35" s="588">
        <v>3.5235470000000002</v>
      </c>
      <c r="BK35" s="588">
        <v>3.517744</v>
      </c>
      <c r="BL35" s="588">
        <v>3.5060380000000002</v>
      </c>
      <c r="BM35" s="588">
        <v>3.5254029999999998</v>
      </c>
      <c r="BN35" s="588">
        <v>3.541798</v>
      </c>
      <c r="BO35" s="588">
        <v>3.56169</v>
      </c>
      <c r="BP35" s="588">
        <v>3.5581670000000001</v>
      </c>
      <c r="BQ35" s="588">
        <v>3.5703100000000001</v>
      </c>
      <c r="BR35" s="588">
        <v>3.5780289999999999</v>
      </c>
      <c r="BS35" s="588">
        <v>3.5856629999999998</v>
      </c>
      <c r="BT35" s="588">
        <v>3.5902210000000001</v>
      </c>
      <c r="BU35" s="588">
        <v>3.5895619999999999</v>
      </c>
      <c r="BV35" s="588">
        <v>3.5959539999999999</v>
      </c>
    </row>
    <row r="36" spans="1:74" ht="10.5" customHeight="1" x14ac:dyDescent="0.2">
      <c r="A36" s="580"/>
      <c r="B36" s="589" t="s">
        <v>475</v>
      </c>
      <c r="C36" s="590"/>
      <c r="D36" s="590"/>
      <c r="E36" s="590"/>
      <c r="F36" s="590"/>
      <c r="G36" s="590"/>
      <c r="H36" s="590"/>
      <c r="I36" s="590"/>
      <c r="J36" s="590"/>
      <c r="K36" s="590"/>
      <c r="L36" s="590"/>
      <c r="M36" s="590"/>
      <c r="N36" s="590"/>
      <c r="O36" s="590"/>
      <c r="P36" s="590"/>
      <c r="Q36" s="590"/>
      <c r="R36" s="590"/>
      <c r="S36" s="590"/>
      <c r="T36" s="590"/>
      <c r="U36" s="590"/>
      <c r="V36" s="590"/>
      <c r="W36" s="590"/>
      <c r="X36" s="590"/>
      <c r="Y36" s="590"/>
      <c r="Z36" s="590"/>
      <c r="AA36" s="590"/>
      <c r="AB36" s="590"/>
      <c r="AC36" s="590"/>
      <c r="AD36" s="590"/>
      <c r="AE36" s="590"/>
      <c r="AF36" s="590"/>
      <c r="AG36" s="590"/>
      <c r="AH36" s="590"/>
      <c r="AI36" s="590"/>
      <c r="AJ36" s="590"/>
      <c r="AK36" s="590"/>
      <c r="AL36" s="590"/>
      <c r="AM36" s="590"/>
      <c r="AN36" s="590"/>
      <c r="AO36" s="590"/>
      <c r="AP36" s="590"/>
      <c r="AQ36" s="590"/>
      <c r="AR36" s="590"/>
      <c r="AS36" s="590"/>
      <c r="AT36" s="590"/>
      <c r="AU36" s="590"/>
      <c r="AV36" s="590"/>
      <c r="AW36" s="590"/>
      <c r="AX36" s="590"/>
      <c r="AY36" s="590"/>
      <c r="AZ36" s="590"/>
      <c r="BA36" s="590"/>
      <c r="BB36" s="590"/>
      <c r="BC36" s="590"/>
      <c r="BD36" s="709"/>
      <c r="BE36" s="709"/>
      <c r="BF36" s="709"/>
      <c r="BG36" s="590"/>
      <c r="BH36" s="590"/>
      <c r="BI36" s="590"/>
      <c r="BJ36" s="590"/>
      <c r="BK36" s="590"/>
      <c r="BL36" s="590"/>
      <c r="BM36" s="590"/>
      <c r="BN36" s="590"/>
      <c r="BO36" s="590"/>
      <c r="BP36" s="590"/>
      <c r="BQ36" s="590"/>
      <c r="BR36" s="590"/>
      <c r="BS36" s="590"/>
      <c r="BT36" s="590"/>
      <c r="BU36" s="590"/>
      <c r="BV36" s="590"/>
    </row>
    <row r="37" spans="1:74" ht="10.5" customHeight="1" x14ac:dyDescent="0.2">
      <c r="A37" s="580"/>
      <c r="B37" s="591" t="s">
        <v>476</v>
      </c>
      <c r="C37" s="569"/>
      <c r="D37" s="569"/>
      <c r="E37" s="569"/>
      <c r="F37" s="569"/>
      <c r="G37" s="569"/>
      <c r="H37" s="569"/>
      <c r="I37" s="569"/>
      <c r="J37" s="569"/>
      <c r="K37" s="569"/>
      <c r="L37" s="569"/>
      <c r="M37" s="569"/>
      <c r="N37" s="569"/>
      <c r="O37" s="569"/>
      <c r="P37" s="569"/>
      <c r="Q37" s="569"/>
      <c r="R37" s="569"/>
      <c r="S37" s="569"/>
      <c r="T37" s="569"/>
      <c r="U37" s="569"/>
      <c r="V37" s="569"/>
      <c r="W37" s="569"/>
      <c r="X37" s="569"/>
      <c r="Y37" s="569"/>
      <c r="Z37" s="569"/>
      <c r="AA37" s="569"/>
      <c r="AB37" s="569"/>
      <c r="AC37" s="569"/>
      <c r="AD37" s="569"/>
      <c r="AE37" s="569"/>
      <c r="AF37" s="569"/>
      <c r="AG37" s="569"/>
      <c r="AH37" s="569"/>
      <c r="AI37" s="569"/>
      <c r="AJ37" s="569"/>
      <c r="AK37" s="569"/>
      <c r="AL37" s="569"/>
      <c r="AM37" s="569"/>
      <c r="AN37" s="569"/>
      <c r="AO37" s="569"/>
      <c r="AP37" s="569"/>
      <c r="AQ37" s="569"/>
      <c r="AR37" s="569"/>
      <c r="AS37" s="569"/>
      <c r="AT37" s="569"/>
      <c r="AU37" s="569"/>
      <c r="AV37" s="569"/>
      <c r="AW37" s="569"/>
      <c r="AX37" s="569"/>
      <c r="AY37" s="569"/>
      <c r="AZ37" s="569"/>
      <c r="BA37" s="569"/>
      <c r="BB37" s="569"/>
      <c r="BC37" s="569"/>
      <c r="BD37" s="700"/>
      <c r="BE37" s="700"/>
      <c r="BF37" s="700"/>
      <c r="BG37" s="569"/>
      <c r="BH37" s="569"/>
      <c r="BI37" s="569"/>
      <c r="BJ37" s="569"/>
      <c r="BK37" s="569"/>
      <c r="BL37" s="569"/>
      <c r="BM37" s="569"/>
      <c r="BN37" s="569"/>
      <c r="BO37" s="569"/>
      <c r="BP37" s="569"/>
      <c r="BQ37" s="569"/>
      <c r="BR37" s="569"/>
      <c r="BS37" s="569"/>
      <c r="BT37" s="569"/>
      <c r="BU37" s="569"/>
      <c r="BV37" s="569"/>
    </row>
    <row r="38" spans="1:74" ht="10.5" customHeight="1" x14ac:dyDescent="0.2">
      <c r="A38" s="592"/>
      <c r="B38" s="593" t="s">
        <v>435</v>
      </c>
      <c r="C38" s="569"/>
      <c r="D38" s="569"/>
      <c r="E38" s="569"/>
      <c r="F38" s="569"/>
      <c r="G38" s="569"/>
      <c r="H38" s="569"/>
      <c r="I38" s="569"/>
      <c r="J38" s="569"/>
      <c r="K38" s="569"/>
      <c r="L38" s="569"/>
      <c r="M38" s="569"/>
      <c r="N38" s="569"/>
      <c r="O38" s="569"/>
      <c r="P38" s="569"/>
      <c r="Q38" s="569"/>
      <c r="R38" s="569"/>
      <c r="S38" s="569"/>
      <c r="T38" s="569"/>
      <c r="U38" s="569"/>
      <c r="V38" s="569"/>
      <c r="W38" s="569"/>
      <c r="X38" s="569"/>
      <c r="Y38" s="569"/>
      <c r="Z38" s="569"/>
      <c r="AA38" s="569"/>
      <c r="AB38" s="569"/>
      <c r="AC38" s="569"/>
      <c r="AD38" s="569"/>
      <c r="AE38" s="569"/>
      <c r="AF38" s="569"/>
      <c r="AG38" s="569"/>
      <c r="AH38" s="569"/>
      <c r="AI38" s="569"/>
      <c r="AJ38" s="569"/>
      <c r="AK38" s="569"/>
      <c r="AL38" s="569"/>
      <c r="AM38" s="569"/>
      <c r="AN38" s="569"/>
      <c r="AO38" s="569"/>
      <c r="AP38" s="569"/>
      <c r="AQ38" s="569"/>
      <c r="AR38" s="569"/>
      <c r="AS38" s="569"/>
      <c r="AT38" s="569"/>
      <c r="AU38" s="569"/>
      <c r="AV38" s="569"/>
      <c r="AW38" s="569"/>
      <c r="AX38" s="569"/>
      <c r="AY38" s="569"/>
      <c r="AZ38" s="569"/>
      <c r="BA38" s="569"/>
      <c r="BB38" s="569"/>
      <c r="BC38" s="569"/>
      <c r="BD38" s="700"/>
      <c r="BE38" s="700"/>
      <c r="BF38" s="700"/>
      <c r="BG38" s="569"/>
      <c r="BH38" s="569"/>
      <c r="BI38" s="569"/>
      <c r="BJ38" s="569"/>
      <c r="BK38" s="569"/>
      <c r="BL38" s="569"/>
      <c r="BM38" s="569"/>
      <c r="BN38" s="569"/>
      <c r="BO38" s="569"/>
      <c r="BP38" s="569"/>
      <c r="BQ38" s="569"/>
      <c r="BR38" s="569"/>
      <c r="BS38" s="569"/>
      <c r="BT38" s="569"/>
      <c r="BU38" s="569"/>
      <c r="BV38" s="569"/>
    </row>
    <row r="39" spans="1:74" ht="10.5" customHeight="1" x14ac:dyDescent="0.2">
      <c r="A39" s="592"/>
      <c r="B39" s="568" t="s">
        <v>477</v>
      </c>
      <c r="C39" s="569"/>
      <c r="D39" s="569"/>
      <c r="E39" s="569"/>
      <c r="F39" s="569"/>
      <c r="G39" s="569"/>
      <c r="H39" s="569"/>
      <c r="I39" s="569"/>
      <c r="J39" s="569"/>
      <c r="K39" s="569"/>
      <c r="L39" s="569"/>
      <c r="M39" s="569"/>
      <c r="N39" s="569"/>
      <c r="O39" s="569"/>
      <c r="P39" s="569"/>
      <c r="Q39" s="569"/>
      <c r="R39" s="569"/>
      <c r="S39" s="569"/>
      <c r="T39" s="569"/>
      <c r="U39" s="569"/>
      <c r="V39" s="569"/>
      <c r="W39" s="569"/>
      <c r="X39" s="569"/>
      <c r="Y39" s="569"/>
      <c r="Z39" s="569"/>
      <c r="AA39" s="569"/>
      <c r="AB39" s="569"/>
      <c r="AC39" s="569"/>
      <c r="AD39" s="569"/>
      <c r="AE39" s="569"/>
      <c r="AF39" s="569"/>
      <c r="AG39" s="569"/>
      <c r="AH39" s="569"/>
      <c r="AI39" s="569"/>
      <c r="AJ39" s="569"/>
      <c r="AK39" s="569"/>
      <c r="AL39" s="569"/>
      <c r="AM39" s="569"/>
      <c r="AN39" s="569"/>
      <c r="AO39" s="569"/>
      <c r="AP39" s="569"/>
      <c r="AQ39" s="569"/>
      <c r="AR39" s="569"/>
      <c r="AS39" s="569"/>
      <c r="AT39" s="569"/>
      <c r="AU39" s="569"/>
      <c r="AV39" s="569"/>
      <c r="AW39" s="569"/>
      <c r="AX39" s="569"/>
      <c r="AY39" s="569"/>
      <c r="AZ39" s="569"/>
      <c r="BA39" s="569"/>
      <c r="BB39" s="569"/>
      <c r="BC39" s="569"/>
      <c r="BD39" s="700"/>
      <c r="BE39" s="700"/>
      <c r="BF39" s="700"/>
      <c r="BG39" s="569"/>
      <c r="BH39" s="569"/>
      <c r="BI39" s="569"/>
      <c r="BJ39" s="569"/>
      <c r="BK39" s="569"/>
      <c r="BL39" s="569"/>
      <c r="BM39" s="569"/>
      <c r="BN39" s="569"/>
      <c r="BO39" s="569"/>
      <c r="BP39" s="569"/>
      <c r="BQ39" s="569"/>
      <c r="BR39" s="569"/>
      <c r="BS39" s="569"/>
      <c r="BT39" s="569"/>
      <c r="BU39" s="569"/>
      <c r="BV39" s="569"/>
    </row>
    <row r="40" spans="1:74" ht="10.5" customHeight="1" x14ac:dyDescent="0.2">
      <c r="A40" s="592"/>
      <c r="B40" s="568" t="s">
        <v>478</v>
      </c>
      <c r="C40" s="569"/>
      <c r="D40" s="569"/>
      <c r="E40" s="569"/>
      <c r="F40" s="569"/>
      <c r="G40" s="569"/>
      <c r="H40" s="569"/>
      <c r="I40" s="569"/>
      <c r="J40" s="569"/>
      <c r="K40" s="569"/>
      <c r="L40" s="569"/>
      <c r="M40" s="569"/>
      <c r="N40" s="569"/>
      <c r="O40" s="569"/>
      <c r="P40" s="569"/>
      <c r="Q40" s="569"/>
      <c r="R40" s="569"/>
      <c r="S40" s="569"/>
      <c r="T40" s="569"/>
      <c r="U40" s="569"/>
      <c r="V40" s="569"/>
      <c r="W40" s="569"/>
      <c r="X40" s="569"/>
      <c r="Y40" s="569"/>
      <c r="Z40" s="569"/>
      <c r="AA40" s="569"/>
      <c r="AB40" s="569"/>
      <c r="AC40" s="569"/>
      <c r="AD40" s="569"/>
      <c r="AE40" s="569"/>
      <c r="AF40" s="569"/>
      <c r="AG40" s="569"/>
      <c r="AH40" s="569"/>
      <c r="AI40" s="569"/>
      <c r="AJ40" s="569"/>
      <c r="AK40" s="569"/>
      <c r="AL40" s="569"/>
      <c r="AM40" s="569"/>
      <c r="AN40" s="569"/>
      <c r="AO40" s="569"/>
      <c r="AP40" s="569"/>
      <c r="AQ40" s="569"/>
      <c r="AR40" s="569"/>
      <c r="AS40" s="569"/>
      <c r="AT40" s="569"/>
      <c r="AU40" s="569"/>
      <c r="AV40" s="569"/>
      <c r="AW40" s="569"/>
      <c r="AX40" s="569"/>
      <c r="AY40" s="569"/>
      <c r="AZ40" s="569"/>
      <c r="BA40" s="569"/>
      <c r="BB40" s="569"/>
      <c r="BC40" s="569"/>
      <c r="BD40" s="700"/>
      <c r="BE40" s="700"/>
      <c r="BF40" s="700"/>
      <c r="BG40" s="569"/>
      <c r="BH40" s="569"/>
      <c r="BI40" s="569"/>
      <c r="BJ40" s="569"/>
      <c r="BK40" s="569"/>
      <c r="BL40" s="569"/>
      <c r="BM40" s="569"/>
      <c r="BN40" s="569"/>
      <c r="BO40" s="569"/>
      <c r="BP40" s="569"/>
      <c r="BQ40" s="569"/>
      <c r="BR40" s="569"/>
      <c r="BS40" s="569"/>
      <c r="BT40" s="569"/>
      <c r="BU40" s="569"/>
      <c r="BV40" s="569"/>
    </row>
    <row r="41" spans="1:74" ht="10.5" customHeight="1" x14ac:dyDescent="0.2">
      <c r="A41" s="592"/>
      <c r="B41" s="568" t="s">
        <v>479</v>
      </c>
      <c r="C41" s="569"/>
      <c r="D41" s="569"/>
      <c r="E41" s="569"/>
      <c r="F41" s="569"/>
      <c r="G41" s="569"/>
      <c r="H41" s="569"/>
      <c r="I41" s="569"/>
      <c r="J41" s="569"/>
      <c r="K41" s="569"/>
      <c r="L41" s="569"/>
      <c r="M41" s="569"/>
      <c r="N41" s="569"/>
      <c r="O41" s="569"/>
      <c r="P41" s="569"/>
      <c r="Q41" s="569"/>
      <c r="R41" s="569"/>
      <c r="S41" s="569"/>
      <c r="T41" s="569"/>
      <c r="U41" s="569"/>
      <c r="V41" s="569"/>
      <c r="W41" s="569"/>
      <c r="X41" s="569"/>
      <c r="Y41" s="569"/>
      <c r="Z41" s="569"/>
      <c r="AA41" s="569"/>
      <c r="AB41" s="569"/>
      <c r="AC41" s="569"/>
      <c r="AD41" s="569"/>
      <c r="AE41" s="569"/>
      <c r="AF41" s="569"/>
      <c r="AG41" s="569"/>
      <c r="AH41" s="569"/>
      <c r="AI41" s="569"/>
      <c r="AJ41" s="569"/>
      <c r="AK41" s="569"/>
      <c r="AL41" s="569"/>
      <c r="AM41" s="569"/>
      <c r="AN41" s="569"/>
      <c r="AO41" s="569"/>
      <c r="AP41" s="569"/>
      <c r="AQ41" s="569"/>
      <c r="AR41" s="569"/>
      <c r="AS41" s="569"/>
      <c r="AT41" s="569"/>
      <c r="AU41" s="569"/>
      <c r="AV41" s="569"/>
      <c r="AW41" s="569"/>
      <c r="AX41" s="569"/>
      <c r="AY41" s="569"/>
      <c r="AZ41" s="569"/>
      <c r="BA41" s="569"/>
      <c r="BB41" s="569"/>
      <c r="BC41" s="569"/>
      <c r="BD41" s="700"/>
      <c r="BE41" s="700"/>
      <c r="BF41" s="700"/>
      <c r="BG41" s="569"/>
      <c r="BH41" s="569"/>
      <c r="BI41" s="569"/>
      <c r="BJ41" s="569"/>
      <c r="BK41" s="569"/>
      <c r="BL41" s="569"/>
      <c r="BM41" s="569"/>
      <c r="BN41" s="569"/>
      <c r="BO41" s="569"/>
      <c r="BP41" s="569"/>
      <c r="BQ41" s="569"/>
      <c r="BR41" s="569"/>
      <c r="BS41" s="569"/>
      <c r="BT41" s="569"/>
      <c r="BU41" s="569"/>
      <c r="BV41" s="569"/>
    </row>
    <row r="42" spans="1:74" ht="10.5" customHeight="1" x14ac:dyDescent="0.2">
      <c r="A42" s="592"/>
      <c r="B42" s="568" t="s">
        <v>437</v>
      </c>
      <c r="C42" s="569"/>
      <c r="D42" s="569"/>
      <c r="E42" s="569"/>
      <c r="F42" s="569"/>
      <c r="G42" s="569"/>
      <c r="H42" s="569"/>
      <c r="I42" s="569"/>
      <c r="J42" s="569"/>
      <c r="K42" s="569"/>
      <c r="L42" s="569"/>
      <c r="M42" s="569"/>
      <c r="N42" s="569"/>
      <c r="O42" s="569"/>
      <c r="P42" s="569"/>
      <c r="Q42" s="569"/>
      <c r="R42" s="569"/>
      <c r="S42" s="569"/>
      <c r="T42" s="569"/>
      <c r="U42" s="569"/>
      <c r="V42" s="569"/>
      <c r="W42" s="569"/>
      <c r="X42" s="569"/>
      <c r="Y42" s="569"/>
      <c r="Z42" s="569"/>
      <c r="AA42" s="569"/>
      <c r="AB42" s="569"/>
      <c r="AC42" s="569"/>
      <c r="AD42" s="569"/>
      <c r="AE42" s="569"/>
      <c r="AF42" s="569"/>
      <c r="AG42" s="569"/>
      <c r="AH42" s="569"/>
      <c r="AI42" s="569"/>
      <c r="AJ42" s="569"/>
      <c r="AK42" s="569"/>
      <c r="AL42" s="569"/>
      <c r="AM42" s="569"/>
      <c r="AN42" s="569"/>
      <c r="AO42" s="569"/>
      <c r="AP42" s="569"/>
      <c r="AQ42" s="569"/>
      <c r="AR42" s="569"/>
      <c r="AS42" s="569"/>
      <c r="AT42" s="569"/>
      <c r="AU42" s="569"/>
      <c r="AV42" s="569"/>
      <c r="AW42" s="569"/>
      <c r="AX42" s="569"/>
      <c r="AY42" s="569"/>
      <c r="AZ42" s="569"/>
      <c r="BA42" s="569"/>
      <c r="BB42" s="569"/>
      <c r="BC42" s="569"/>
      <c r="BD42" s="700"/>
      <c r="BE42" s="700"/>
      <c r="BF42" s="700"/>
      <c r="BG42" s="569"/>
      <c r="BH42" s="569"/>
      <c r="BI42" s="569"/>
      <c r="BJ42" s="569"/>
      <c r="BK42" s="569"/>
      <c r="BL42" s="569"/>
      <c r="BM42" s="569"/>
      <c r="BN42" s="569"/>
      <c r="BO42" s="569"/>
      <c r="BP42" s="569"/>
      <c r="BQ42" s="569"/>
      <c r="BR42" s="569"/>
      <c r="BS42" s="569"/>
      <c r="BT42" s="569"/>
      <c r="BU42" s="569"/>
      <c r="BV42" s="569"/>
    </row>
    <row r="43" spans="1:74" ht="10.5" customHeight="1" x14ac:dyDescent="0.2">
      <c r="A43" s="592"/>
      <c r="B43" s="805" t="s">
        <v>1138</v>
      </c>
      <c r="C43" s="785"/>
      <c r="D43" s="785"/>
      <c r="E43" s="785"/>
      <c r="F43" s="785"/>
      <c r="G43" s="785"/>
      <c r="H43" s="785"/>
      <c r="I43" s="785"/>
      <c r="J43" s="785"/>
      <c r="K43" s="785"/>
      <c r="L43" s="785"/>
      <c r="M43" s="785"/>
      <c r="N43" s="785"/>
      <c r="O43" s="785"/>
      <c r="P43" s="785"/>
      <c r="Q43" s="785"/>
      <c r="R43" s="569"/>
      <c r="S43" s="569"/>
      <c r="T43" s="569"/>
      <c r="U43" s="569"/>
      <c r="V43" s="569"/>
      <c r="W43" s="569"/>
      <c r="X43" s="569"/>
      <c r="Y43" s="569"/>
      <c r="Z43" s="569"/>
      <c r="AA43" s="569"/>
      <c r="AB43" s="569"/>
      <c r="AC43" s="569"/>
      <c r="AD43" s="569"/>
      <c r="AE43" s="569"/>
      <c r="AF43" s="569"/>
      <c r="AG43" s="569"/>
      <c r="AH43" s="569"/>
      <c r="AI43" s="569"/>
      <c r="AJ43" s="569"/>
      <c r="AK43" s="569"/>
      <c r="AL43" s="569"/>
      <c r="AM43" s="569"/>
      <c r="AN43" s="569"/>
      <c r="AO43" s="569"/>
      <c r="AP43" s="569"/>
      <c r="AQ43" s="569"/>
      <c r="AR43" s="569"/>
      <c r="AS43" s="569"/>
      <c r="AT43" s="569"/>
      <c r="AU43" s="569"/>
      <c r="AV43" s="569"/>
      <c r="AW43" s="569"/>
      <c r="AX43" s="569"/>
      <c r="AY43" s="569"/>
      <c r="AZ43" s="569"/>
      <c r="BA43" s="569"/>
      <c r="BB43" s="569"/>
      <c r="BC43" s="569"/>
      <c r="BD43" s="700"/>
      <c r="BE43" s="700"/>
      <c r="BF43" s="700"/>
      <c r="BG43" s="569"/>
      <c r="BH43" s="569"/>
      <c r="BI43" s="569"/>
      <c r="BJ43" s="569"/>
      <c r="BK43" s="569"/>
      <c r="BL43" s="569"/>
      <c r="BM43" s="569"/>
      <c r="BN43" s="569"/>
      <c r="BO43" s="569"/>
      <c r="BP43" s="569"/>
      <c r="BQ43" s="569"/>
      <c r="BR43" s="569"/>
      <c r="BS43" s="569"/>
      <c r="BT43" s="569"/>
      <c r="BU43" s="569"/>
      <c r="BV43" s="569"/>
    </row>
  </sheetData>
  <mergeCells count="8">
    <mergeCell ref="B43:Q43"/>
    <mergeCell ref="BK3:BV3"/>
    <mergeCell ref="A1:A2"/>
    <mergeCell ref="C3:N3"/>
    <mergeCell ref="O3:Z3"/>
    <mergeCell ref="AA3:AL3"/>
    <mergeCell ref="AM3:AX3"/>
    <mergeCell ref="AY3:BJ3"/>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30"/>
  <sheetViews>
    <sheetView tabSelected="1" workbookViewId="0"/>
  </sheetViews>
  <sheetFormatPr defaultColWidth="8.5703125" defaultRowHeight="12.75" x14ac:dyDescent="0.2"/>
  <cols>
    <col min="1" max="1" width="13.42578125" style="309" customWidth="1"/>
    <col min="2" max="2" width="90" style="309" customWidth="1"/>
    <col min="3" max="16384" width="8.5703125" style="309"/>
  </cols>
  <sheetData>
    <row r="1" spans="1:18" x14ac:dyDescent="0.2">
      <c r="A1" s="309" t="s">
        <v>636</v>
      </c>
    </row>
    <row r="6" spans="1:18" ht="15.75" x14ac:dyDescent="0.25">
      <c r="B6" s="310" t="str">
        <f>"Short-Term Energy Outlook, "&amp;Dates!D1</f>
        <v>Short-Term Energy Outlook, January 2019</v>
      </c>
    </row>
    <row r="8" spans="1:18" ht="15" customHeight="1" x14ac:dyDescent="0.2">
      <c r="A8" s="311"/>
      <c r="B8" s="312" t="s">
        <v>248</v>
      </c>
      <c r="C8" s="313"/>
      <c r="D8" s="313"/>
      <c r="E8" s="313"/>
      <c r="F8" s="313"/>
      <c r="G8" s="313"/>
      <c r="H8" s="313"/>
      <c r="I8" s="313"/>
      <c r="J8" s="313"/>
      <c r="K8" s="313"/>
      <c r="L8" s="313"/>
      <c r="M8" s="313"/>
      <c r="N8" s="313"/>
      <c r="O8" s="313"/>
      <c r="P8" s="313"/>
      <c r="Q8" s="313"/>
      <c r="R8" s="313"/>
    </row>
    <row r="9" spans="1:18" ht="15" customHeight="1" x14ac:dyDescent="0.2">
      <c r="A9" s="311"/>
      <c r="B9" s="312" t="s">
        <v>1203</v>
      </c>
      <c r="C9" s="313"/>
      <c r="D9" s="313"/>
      <c r="E9" s="313"/>
      <c r="F9" s="313"/>
      <c r="G9" s="313"/>
      <c r="H9" s="313"/>
      <c r="I9" s="313"/>
      <c r="J9" s="313"/>
      <c r="K9" s="313"/>
      <c r="L9" s="313"/>
      <c r="M9" s="313"/>
      <c r="N9" s="313"/>
      <c r="O9" s="313"/>
      <c r="P9" s="313"/>
      <c r="Q9" s="313"/>
      <c r="R9" s="313"/>
    </row>
    <row r="10" spans="1:18" ht="15" customHeight="1" x14ac:dyDescent="0.2">
      <c r="A10" s="311"/>
      <c r="B10" s="312" t="s">
        <v>1110</v>
      </c>
      <c r="C10" s="314"/>
      <c r="D10" s="314"/>
      <c r="E10" s="314"/>
      <c r="F10" s="314"/>
      <c r="G10" s="314"/>
      <c r="H10" s="314"/>
      <c r="I10" s="314"/>
      <c r="J10" s="314"/>
      <c r="K10" s="314"/>
      <c r="L10" s="314"/>
      <c r="M10" s="314"/>
      <c r="N10" s="314"/>
      <c r="O10" s="314"/>
      <c r="P10" s="314"/>
      <c r="Q10" s="314"/>
      <c r="R10" s="314"/>
    </row>
    <row r="11" spans="1:18" ht="15" customHeight="1" x14ac:dyDescent="0.2">
      <c r="A11" s="311"/>
      <c r="B11" s="312" t="s">
        <v>1111</v>
      </c>
      <c r="C11" s="314"/>
      <c r="D11" s="314"/>
      <c r="E11" s="314"/>
      <c r="F11" s="314"/>
      <c r="G11" s="314"/>
      <c r="H11" s="314"/>
      <c r="I11" s="314"/>
      <c r="J11" s="314"/>
      <c r="K11" s="314"/>
      <c r="L11" s="314"/>
      <c r="M11" s="314"/>
      <c r="N11" s="314"/>
      <c r="O11" s="314"/>
      <c r="P11" s="314"/>
      <c r="Q11" s="314"/>
      <c r="R11" s="314"/>
    </row>
    <row r="12" spans="1:18" ht="15" customHeight="1" x14ac:dyDescent="0.2">
      <c r="A12" s="311"/>
      <c r="B12" s="312" t="s">
        <v>878</v>
      </c>
      <c r="C12" s="314"/>
      <c r="D12" s="314"/>
      <c r="E12" s="314"/>
      <c r="F12" s="314"/>
      <c r="G12" s="314"/>
      <c r="H12" s="314"/>
      <c r="I12" s="314"/>
      <c r="J12" s="314"/>
      <c r="K12" s="314"/>
      <c r="L12" s="314"/>
      <c r="M12" s="314"/>
      <c r="N12" s="314"/>
      <c r="O12" s="314"/>
      <c r="P12" s="314"/>
      <c r="Q12" s="314"/>
      <c r="R12" s="314"/>
    </row>
    <row r="13" spans="1:18" ht="15" customHeight="1" x14ac:dyDescent="0.2">
      <c r="A13" s="311"/>
      <c r="B13" s="312" t="s">
        <v>1140</v>
      </c>
      <c r="C13" s="314"/>
      <c r="D13" s="314"/>
      <c r="E13" s="314"/>
      <c r="F13" s="314"/>
      <c r="G13" s="314"/>
      <c r="H13" s="314"/>
      <c r="I13" s="314"/>
      <c r="J13" s="314"/>
      <c r="K13" s="314"/>
      <c r="L13" s="314"/>
      <c r="M13" s="314"/>
      <c r="N13" s="314"/>
      <c r="O13" s="314"/>
      <c r="P13" s="314"/>
      <c r="Q13" s="314"/>
      <c r="R13" s="314"/>
    </row>
    <row r="14" spans="1:18" ht="15" customHeight="1" x14ac:dyDescent="0.2">
      <c r="A14" s="311"/>
      <c r="B14" s="312" t="s">
        <v>1112</v>
      </c>
      <c r="C14" s="315"/>
      <c r="D14" s="315"/>
      <c r="E14" s="315"/>
      <c r="F14" s="315"/>
      <c r="G14" s="315"/>
      <c r="H14" s="315"/>
      <c r="I14" s="315"/>
      <c r="J14" s="315"/>
      <c r="K14" s="315"/>
      <c r="L14" s="315"/>
      <c r="M14" s="315"/>
      <c r="N14" s="315"/>
      <c r="O14" s="315"/>
      <c r="P14" s="315"/>
      <c r="Q14" s="315"/>
      <c r="R14" s="315"/>
    </row>
    <row r="15" spans="1:18" ht="15" customHeight="1" x14ac:dyDescent="0.2">
      <c r="A15" s="311"/>
      <c r="B15" s="312" t="s">
        <v>1197</v>
      </c>
      <c r="C15" s="316"/>
      <c r="D15" s="316"/>
      <c r="E15" s="316"/>
      <c r="F15" s="316"/>
      <c r="G15" s="316"/>
      <c r="H15" s="316"/>
      <c r="I15" s="316"/>
      <c r="J15" s="316"/>
      <c r="K15" s="316"/>
      <c r="L15" s="316"/>
      <c r="M15" s="316"/>
      <c r="N15" s="316"/>
      <c r="O15" s="316"/>
      <c r="P15" s="316"/>
      <c r="Q15" s="316"/>
      <c r="R15" s="316"/>
    </row>
    <row r="16" spans="1:18" ht="15" customHeight="1" x14ac:dyDescent="0.2">
      <c r="A16" s="311"/>
      <c r="B16" s="312" t="s">
        <v>991</v>
      </c>
      <c r="C16" s="314"/>
      <c r="D16" s="314"/>
      <c r="E16" s="314"/>
      <c r="F16" s="314"/>
      <c r="G16" s="314"/>
      <c r="H16" s="314"/>
      <c r="I16" s="314"/>
      <c r="J16" s="314"/>
      <c r="K16" s="314"/>
      <c r="L16" s="314"/>
      <c r="M16" s="314"/>
      <c r="N16" s="314"/>
      <c r="O16" s="314"/>
      <c r="P16" s="314"/>
      <c r="Q16" s="314"/>
      <c r="R16" s="314"/>
    </row>
    <row r="17" spans="1:18" ht="15" customHeight="1" x14ac:dyDescent="0.2">
      <c r="A17" s="311"/>
      <c r="B17" s="312" t="s">
        <v>250</v>
      </c>
      <c r="C17" s="317"/>
      <c r="D17" s="317"/>
      <c r="E17" s="317"/>
      <c r="F17" s="317"/>
      <c r="G17" s="317"/>
      <c r="H17" s="317"/>
      <c r="I17" s="317"/>
      <c r="J17" s="317"/>
      <c r="K17" s="317"/>
      <c r="L17" s="317"/>
      <c r="M17" s="317"/>
      <c r="N17" s="317"/>
      <c r="O17" s="317"/>
      <c r="P17" s="317"/>
      <c r="Q17" s="317"/>
      <c r="R17" s="317"/>
    </row>
    <row r="18" spans="1:18" ht="15" customHeight="1" x14ac:dyDescent="0.2">
      <c r="A18" s="311"/>
      <c r="B18" s="312" t="s">
        <v>70</v>
      </c>
      <c r="C18" s="314"/>
      <c r="D18" s="314"/>
      <c r="E18" s="314"/>
      <c r="F18" s="314"/>
      <c r="G18" s="314"/>
      <c r="H18" s="314"/>
      <c r="I18" s="314"/>
      <c r="J18" s="314"/>
      <c r="K18" s="314"/>
      <c r="L18" s="314"/>
      <c r="M18" s="314"/>
      <c r="N18" s="314"/>
      <c r="O18" s="314"/>
      <c r="P18" s="314"/>
      <c r="Q18" s="314"/>
      <c r="R18" s="314"/>
    </row>
    <row r="19" spans="1:18" ht="15" customHeight="1" x14ac:dyDescent="0.2">
      <c r="A19" s="311"/>
      <c r="B19" s="312" t="s">
        <v>251</v>
      </c>
      <c r="C19" s="319"/>
      <c r="D19" s="319"/>
      <c r="E19" s="319"/>
      <c r="F19" s="319"/>
      <c r="G19" s="319"/>
      <c r="H19" s="319"/>
      <c r="I19" s="319"/>
      <c r="J19" s="319"/>
      <c r="K19" s="319"/>
      <c r="L19" s="319"/>
      <c r="M19" s="319"/>
      <c r="N19" s="319"/>
      <c r="O19" s="319"/>
      <c r="P19" s="319"/>
      <c r="Q19" s="319"/>
      <c r="R19" s="319"/>
    </row>
    <row r="20" spans="1:18" ht="15" customHeight="1" x14ac:dyDescent="0.2">
      <c r="A20" s="311"/>
      <c r="B20" s="312" t="s">
        <v>1005</v>
      </c>
      <c r="C20" s="314"/>
      <c r="D20" s="314"/>
      <c r="E20" s="314"/>
      <c r="F20" s="314"/>
      <c r="G20" s="314"/>
      <c r="H20" s="314"/>
      <c r="I20" s="314"/>
      <c r="J20" s="314"/>
      <c r="K20" s="314"/>
      <c r="L20" s="314"/>
      <c r="M20" s="314"/>
      <c r="N20" s="314"/>
      <c r="O20" s="314"/>
      <c r="P20" s="314"/>
      <c r="Q20" s="314"/>
      <c r="R20" s="314"/>
    </row>
    <row r="21" spans="1:18" ht="15" customHeight="1" x14ac:dyDescent="0.2">
      <c r="A21" s="311"/>
      <c r="B21" s="318" t="s">
        <v>992</v>
      </c>
      <c r="C21" s="320"/>
      <c r="D21" s="320"/>
      <c r="E21" s="320"/>
      <c r="F21" s="320"/>
      <c r="G21" s="320"/>
      <c r="H21" s="320"/>
      <c r="I21" s="320"/>
      <c r="J21" s="320"/>
      <c r="K21" s="320"/>
      <c r="L21" s="320"/>
      <c r="M21" s="320"/>
      <c r="N21" s="320"/>
      <c r="O21" s="320"/>
      <c r="P21" s="320"/>
      <c r="Q21" s="320"/>
      <c r="R21" s="320"/>
    </row>
    <row r="22" spans="1:18" ht="15" customHeight="1" x14ac:dyDescent="0.2">
      <c r="A22" s="311"/>
      <c r="B22" s="318" t="s">
        <v>993</v>
      </c>
      <c r="C22" s="314"/>
      <c r="D22" s="314"/>
      <c r="E22" s="314"/>
      <c r="F22" s="314"/>
      <c r="G22" s="314"/>
      <c r="H22" s="314"/>
      <c r="I22" s="314"/>
      <c r="J22" s="314"/>
      <c r="K22" s="314"/>
      <c r="L22" s="314"/>
      <c r="M22" s="314"/>
      <c r="N22" s="314"/>
      <c r="O22" s="314"/>
      <c r="P22" s="314"/>
      <c r="Q22" s="314"/>
      <c r="R22" s="314"/>
    </row>
    <row r="23" spans="1:18" ht="15" customHeight="1" x14ac:dyDescent="0.2">
      <c r="A23" s="311"/>
      <c r="B23" s="312" t="s">
        <v>441</v>
      </c>
      <c r="C23" s="321"/>
      <c r="D23" s="321"/>
      <c r="E23" s="321"/>
      <c r="F23" s="321"/>
      <c r="G23" s="321"/>
      <c r="H23" s="321"/>
      <c r="I23" s="321"/>
      <c r="J23" s="321"/>
      <c r="K23" s="321"/>
      <c r="L23" s="321"/>
      <c r="M23" s="321"/>
      <c r="N23" s="321"/>
      <c r="O23" s="321"/>
      <c r="P23" s="321"/>
      <c r="Q23" s="321"/>
      <c r="R23" s="321"/>
    </row>
    <row r="24" spans="1:18" ht="15" customHeight="1" x14ac:dyDescent="0.2">
      <c r="A24" s="311"/>
      <c r="B24" s="312" t="s">
        <v>442</v>
      </c>
      <c r="C24" s="314"/>
      <c r="D24" s="314"/>
      <c r="E24" s="314"/>
      <c r="F24" s="314"/>
      <c r="G24" s="314"/>
      <c r="H24" s="314"/>
      <c r="I24" s="314"/>
      <c r="J24" s="314"/>
      <c r="K24" s="314"/>
      <c r="L24" s="314"/>
      <c r="M24" s="314"/>
      <c r="N24" s="314"/>
      <c r="O24" s="314"/>
      <c r="P24" s="314"/>
      <c r="Q24" s="314"/>
      <c r="R24" s="314"/>
    </row>
    <row r="25" spans="1:18" ht="15" customHeight="1" x14ac:dyDescent="0.2">
      <c r="A25" s="311"/>
      <c r="B25" s="312" t="s">
        <v>1335</v>
      </c>
      <c r="C25" s="322"/>
      <c r="D25" s="322"/>
      <c r="E25" s="322"/>
      <c r="F25" s="322"/>
      <c r="G25" s="322"/>
      <c r="H25" s="322"/>
      <c r="I25" s="322"/>
      <c r="J25" s="314"/>
      <c r="K25" s="314"/>
      <c r="L25" s="314"/>
      <c r="M25" s="314"/>
      <c r="N25" s="314"/>
      <c r="O25" s="314"/>
      <c r="P25" s="314"/>
      <c r="Q25" s="314"/>
      <c r="R25" s="314"/>
    </row>
    <row r="26" spans="1:18" ht="15" customHeight="1" x14ac:dyDescent="0.2">
      <c r="A26" s="311"/>
      <c r="B26" s="312" t="s">
        <v>1273</v>
      </c>
      <c r="C26" s="322"/>
      <c r="D26" s="322"/>
      <c r="E26" s="322"/>
      <c r="F26" s="322"/>
      <c r="G26" s="322"/>
      <c r="H26" s="322"/>
      <c r="I26" s="322"/>
      <c r="J26" s="314"/>
      <c r="K26" s="314"/>
      <c r="L26" s="314"/>
      <c r="M26" s="314"/>
      <c r="N26" s="314"/>
      <c r="O26" s="314"/>
      <c r="P26" s="314"/>
      <c r="Q26" s="314"/>
      <c r="R26" s="314"/>
    </row>
    <row r="27" spans="1:18" ht="15" customHeight="1" x14ac:dyDescent="0.3">
      <c r="A27" s="311"/>
      <c r="B27" s="312" t="s">
        <v>109</v>
      </c>
      <c r="C27" s="314"/>
      <c r="D27" s="314"/>
      <c r="E27" s="314"/>
      <c r="F27" s="314"/>
      <c r="G27" s="314"/>
      <c r="H27" s="314"/>
      <c r="I27" s="314"/>
      <c r="J27" s="314"/>
      <c r="K27" s="314"/>
      <c r="L27" s="314"/>
      <c r="M27" s="314"/>
      <c r="N27" s="314"/>
      <c r="O27" s="314"/>
      <c r="P27" s="314"/>
      <c r="Q27" s="314"/>
      <c r="R27" s="314"/>
    </row>
    <row r="28" spans="1:18" ht="15" customHeight="1" x14ac:dyDescent="0.2">
      <c r="A28" s="311"/>
      <c r="B28" s="318" t="s">
        <v>252</v>
      </c>
      <c r="C28" s="314"/>
      <c r="D28" s="314"/>
      <c r="E28" s="314"/>
      <c r="F28" s="314"/>
      <c r="G28" s="314"/>
      <c r="H28" s="314"/>
      <c r="I28" s="314"/>
      <c r="J28" s="314"/>
      <c r="K28" s="314"/>
      <c r="L28" s="314"/>
      <c r="M28" s="314"/>
      <c r="N28" s="314"/>
      <c r="O28" s="314"/>
      <c r="P28" s="314"/>
      <c r="Q28" s="314"/>
      <c r="R28" s="314"/>
    </row>
    <row r="29" spans="1:18" ht="15" customHeight="1" x14ac:dyDescent="0.2">
      <c r="A29" s="311"/>
      <c r="B29" s="318" t="s">
        <v>253</v>
      </c>
      <c r="C29" s="323"/>
      <c r="D29" s="323"/>
      <c r="E29" s="323"/>
      <c r="F29" s="323"/>
      <c r="G29" s="323"/>
      <c r="H29" s="323"/>
      <c r="I29" s="323"/>
      <c r="J29" s="323"/>
      <c r="K29" s="323"/>
      <c r="L29" s="323"/>
      <c r="M29" s="323"/>
      <c r="N29" s="323"/>
      <c r="O29" s="323"/>
      <c r="P29" s="323"/>
      <c r="Q29" s="323"/>
      <c r="R29" s="323"/>
    </row>
    <row r="30" spans="1:18" x14ac:dyDescent="0.2">
      <c r="B30" s="311"/>
    </row>
  </sheetData>
  <phoneticPr fontId="3" type="noConversion"/>
  <hyperlinks>
    <hyperlink ref="B8" location="'1tab'!A1" display="Table 1.  U.S. Energy Markets Summary: Base Case "/>
    <hyperlink ref="B9" location="'2tab'!A1" display="Table 2.  Energy Nominal Prices"/>
    <hyperlink ref="B10" location="'3atab'!A1" display="Table 3a. International Petroleum and Other Liquids Production, Consumption, and Inventories"/>
    <hyperlink ref="B11" location="'3btab'!A1" display="Table 3b. Non-OPEC Petroleum and Other Liquids Supply"/>
    <hyperlink ref="B12" location="'3ctab'!A1" display="Table 3c. OPEC Crude Oil (excluding Condensates) Supply"/>
    <hyperlink ref="B14" location="'4atab'!A1" display="Table 4a.  U.S. Petroleum and Other Liquids Supply, Consumption, and Inventories"/>
    <hyperlink ref="B15" location="'4btab'!A1" display="Table 4b.  U.S. Hydrocarbon Gas Liquids (HGL) and Petroleum Refinery Balances"/>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tab'!A1" display="Table 7d.  U.S. Electricity Generation by Fuel and Sector"/>
    <hyperlink ref="B24" location="'7etab'!A1" display="Table 7e.  U.S. Fuel Consumption for Electricity Generation by Sector: Base Case "/>
    <hyperlink ref="B25" location="'8atab'!A1" display="Table 8a. U.S. Renewable Energy Consumption"/>
    <hyperlink ref="B27" location="'9atab'!A1" display="Table 9a.  U.S. Macroeconomic Indicators and CO2 Emissions "/>
    <hyperlink ref="B28" location="'9btab'!A1" display="Table 9b. U.S. Regional Macroeconomic Data: Base Case"/>
    <hyperlink ref="B29" location="'9ctab'!A1" display="Table 9c. U.S. Regional Weather Data: Base Case"/>
    <hyperlink ref="B13" location="'3dtab'!A1" display="Table 3d. World Liquid Fuels Consumption"/>
    <hyperlink ref="B18" location="'5btab'!A1" display="Table 5b. U.S. Regional Natural Gas Prices"/>
    <hyperlink ref="B26" location="'8btab'!A1" display="Table 8b.  U.S. Renewable Electricity Generation and Capacity"/>
  </hyperlinks>
  <pageMargins left="0.75" right="0.75" top="1" bottom="1" header="0.5" footer="0.5"/>
  <pageSetup scale="8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BV57"/>
  <sheetViews>
    <sheetView showGridLines="0" workbookViewId="0">
      <pane xSplit="2" ySplit="4" topLeftCell="AT5" activePane="bottomRight" state="frozen"/>
      <selection activeCell="BF63" sqref="BF63"/>
      <selection pane="topRight" activeCell="BF63" sqref="BF63"/>
      <selection pane="bottomLeft" activeCell="BF63" sqref="BF63"/>
      <selection pane="bottomRight" activeCell="AY5" sqref="AY5"/>
    </sheetView>
  </sheetViews>
  <sheetFormatPr defaultColWidth="11" defaultRowHeight="11.25" x14ac:dyDescent="0.2"/>
  <cols>
    <col min="1" max="1" width="12.42578125" style="596" customWidth="1"/>
    <col min="2" max="2" width="28.7109375" style="596" customWidth="1"/>
    <col min="3" max="55" width="6.5703125" style="596" customWidth="1"/>
    <col min="56" max="58" width="6.5703125" style="169" customWidth="1"/>
    <col min="59" max="74" width="6.5703125" style="596" customWidth="1"/>
    <col min="75" max="16384" width="11" style="596"/>
  </cols>
  <sheetData>
    <row r="1" spans="1:74" ht="12.75" customHeight="1" x14ac:dyDescent="0.2">
      <c r="A1" s="791" t="s">
        <v>990</v>
      </c>
      <c r="B1" s="594" t="s">
        <v>493</v>
      </c>
      <c r="C1" s="595"/>
      <c r="D1" s="595"/>
      <c r="E1" s="595"/>
      <c r="F1" s="595"/>
      <c r="G1" s="595"/>
      <c r="H1" s="595"/>
      <c r="I1" s="595"/>
      <c r="J1" s="595"/>
      <c r="K1" s="595"/>
      <c r="L1" s="595"/>
      <c r="M1" s="595"/>
      <c r="N1" s="595"/>
      <c r="O1" s="595"/>
      <c r="P1" s="595"/>
      <c r="Q1" s="595"/>
      <c r="R1" s="595"/>
      <c r="S1" s="595"/>
      <c r="T1" s="595"/>
      <c r="U1" s="595"/>
      <c r="V1" s="595"/>
      <c r="W1" s="595"/>
      <c r="X1" s="595"/>
      <c r="Y1" s="595"/>
      <c r="Z1" s="595"/>
      <c r="AA1" s="595"/>
      <c r="AB1" s="595"/>
      <c r="AC1" s="595"/>
      <c r="AD1" s="595"/>
      <c r="AE1" s="595"/>
      <c r="AF1" s="595"/>
      <c r="AG1" s="595"/>
      <c r="AH1" s="595"/>
      <c r="AI1" s="595"/>
      <c r="AJ1" s="595"/>
      <c r="AK1" s="595"/>
      <c r="AL1" s="595"/>
      <c r="AM1" s="595"/>
      <c r="AN1" s="595"/>
      <c r="AO1" s="595"/>
      <c r="AP1" s="595"/>
      <c r="AQ1" s="595"/>
      <c r="AR1" s="595"/>
      <c r="AS1" s="595"/>
      <c r="AT1" s="595"/>
      <c r="AU1" s="595"/>
      <c r="AV1" s="595"/>
      <c r="AW1" s="595"/>
      <c r="AX1" s="595"/>
      <c r="AY1" s="595"/>
      <c r="AZ1" s="595"/>
      <c r="BA1" s="595"/>
      <c r="BB1" s="595"/>
      <c r="BC1" s="595"/>
      <c r="BD1" s="710"/>
      <c r="BE1" s="710"/>
      <c r="BF1" s="710"/>
      <c r="BG1" s="595"/>
      <c r="BH1" s="595"/>
      <c r="BI1" s="595"/>
      <c r="BJ1" s="595"/>
      <c r="BK1" s="595"/>
      <c r="BL1" s="595"/>
      <c r="BM1" s="595"/>
      <c r="BN1" s="595"/>
      <c r="BO1" s="595"/>
      <c r="BP1" s="595"/>
      <c r="BQ1" s="595"/>
      <c r="BR1" s="595"/>
      <c r="BS1" s="595"/>
      <c r="BT1" s="595"/>
      <c r="BU1" s="595"/>
      <c r="BV1" s="595"/>
    </row>
    <row r="2" spans="1:74" ht="12.75" customHeight="1" x14ac:dyDescent="0.2">
      <c r="A2" s="792"/>
      <c r="B2" s="541" t="str">
        <f>"U.S. Energy Information Administration  |  Short-Term Energy Outlook  - "&amp;Dates!D1</f>
        <v>U.S. Energy Information Administration  |  Short-Term Energy Outlook  - January 2019</v>
      </c>
      <c r="C2" s="548"/>
      <c r="D2" s="548"/>
      <c r="E2" s="548"/>
      <c r="F2" s="548"/>
      <c r="G2" s="548"/>
      <c r="H2" s="548"/>
      <c r="I2" s="548"/>
      <c r="J2" s="548"/>
      <c r="K2" s="548"/>
      <c r="L2" s="548"/>
      <c r="M2" s="548"/>
      <c r="N2" s="548"/>
      <c r="O2" s="548"/>
      <c r="P2" s="548"/>
      <c r="Q2" s="548"/>
      <c r="R2" s="548"/>
      <c r="S2" s="548"/>
      <c r="T2" s="548"/>
      <c r="U2" s="548"/>
      <c r="V2" s="548"/>
      <c r="W2" s="548"/>
      <c r="X2" s="548"/>
      <c r="Y2" s="548"/>
      <c r="Z2" s="548"/>
      <c r="AA2" s="548"/>
      <c r="AB2" s="548"/>
      <c r="AC2" s="548"/>
      <c r="AD2" s="548"/>
      <c r="AE2" s="548"/>
      <c r="AF2" s="548"/>
      <c r="AG2" s="548"/>
      <c r="AH2" s="548"/>
      <c r="AI2" s="548"/>
      <c r="AJ2" s="548"/>
      <c r="AK2" s="548"/>
      <c r="AL2" s="548"/>
      <c r="AM2" s="548"/>
      <c r="AN2" s="548"/>
      <c r="AO2" s="548"/>
      <c r="AP2" s="548"/>
      <c r="AQ2" s="548"/>
      <c r="AR2" s="548"/>
      <c r="AS2" s="548"/>
      <c r="AT2" s="548"/>
      <c r="AU2" s="548"/>
      <c r="AV2" s="548"/>
      <c r="AW2" s="548"/>
      <c r="AX2" s="548"/>
      <c r="AY2" s="548"/>
      <c r="AZ2" s="548"/>
      <c r="BA2" s="548"/>
      <c r="BB2" s="548"/>
      <c r="BC2" s="548"/>
      <c r="BD2" s="697"/>
      <c r="BE2" s="697"/>
      <c r="BF2" s="697"/>
      <c r="BG2" s="548"/>
      <c r="BH2" s="548"/>
      <c r="BI2" s="548"/>
      <c r="BJ2" s="548"/>
      <c r="BK2" s="548"/>
      <c r="BL2" s="548"/>
      <c r="BM2" s="548"/>
      <c r="BN2" s="548"/>
      <c r="BO2" s="548"/>
      <c r="BP2" s="548"/>
      <c r="BQ2" s="548"/>
      <c r="BR2" s="548"/>
      <c r="BS2" s="548"/>
      <c r="BT2" s="548"/>
      <c r="BU2" s="548"/>
      <c r="BV2" s="548"/>
    </row>
    <row r="3" spans="1:74" ht="12.75" customHeight="1" x14ac:dyDescent="0.2">
      <c r="A3" s="597"/>
      <c r="B3" s="598"/>
      <c r="C3" s="800">
        <f>Dates!D3</f>
        <v>2015</v>
      </c>
      <c r="D3" s="801"/>
      <c r="E3" s="801"/>
      <c r="F3" s="801"/>
      <c r="G3" s="801"/>
      <c r="H3" s="801"/>
      <c r="I3" s="801"/>
      <c r="J3" s="801"/>
      <c r="K3" s="801"/>
      <c r="L3" s="801"/>
      <c r="M3" s="801"/>
      <c r="N3" s="844"/>
      <c r="O3" s="800">
        <f>C3+1</f>
        <v>2016</v>
      </c>
      <c r="P3" s="801"/>
      <c r="Q3" s="801"/>
      <c r="R3" s="801"/>
      <c r="S3" s="801"/>
      <c r="T3" s="801"/>
      <c r="U3" s="801"/>
      <c r="V3" s="801"/>
      <c r="W3" s="801"/>
      <c r="X3" s="801"/>
      <c r="Y3" s="801"/>
      <c r="Z3" s="844"/>
      <c r="AA3" s="800">
        <f>O3+1</f>
        <v>2017</v>
      </c>
      <c r="AB3" s="801"/>
      <c r="AC3" s="801"/>
      <c r="AD3" s="801"/>
      <c r="AE3" s="801"/>
      <c r="AF3" s="801"/>
      <c r="AG3" s="801"/>
      <c r="AH3" s="801"/>
      <c r="AI3" s="801"/>
      <c r="AJ3" s="801"/>
      <c r="AK3" s="801"/>
      <c r="AL3" s="844"/>
      <c r="AM3" s="800">
        <f>AA3+1</f>
        <v>2018</v>
      </c>
      <c r="AN3" s="801"/>
      <c r="AO3" s="801"/>
      <c r="AP3" s="801"/>
      <c r="AQ3" s="801"/>
      <c r="AR3" s="801"/>
      <c r="AS3" s="801"/>
      <c r="AT3" s="801"/>
      <c r="AU3" s="801"/>
      <c r="AV3" s="801"/>
      <c r="AW3" s="801"/>
      <c r="AX3" s="844"/>
      <c r="AY3" s="800">
        <f>AM3+1</f>
        <v>2019</v>
      </c>
      <c r="AZ3" s="801"/>
      <c r="BA3" s="801"/>
      <c r="BB3" s="801"/>
      <c r="BC3" s="801"/>
      <c r="BD3" s="801"/>
      <c r="BE3" s="801"/>
      <c r="BF3" s="801"/>
      <c r="BG3" s="801"/>
      <c r="BH3" s="801"/>
      <c r="BI3" s="801"/>
      <c r="BJ3" s="844"/>
      <c r="BK3" s="800">
        <f>AY3+1</f>
        <v>2020</v>
      </c>
      <c r="BL3" s="801"/>
      <c r="BM3" s="801"/>
      <c r="BN3" s="801"/>
      <c r="BO3" s="801"/>
      <c r="BP3" s="801"/>
      <c r="BQ3" s="801"/>
      <c r="BR3" s="801"/>
      <c r="BS3" s="801"/>
      <c r="BT3" s="801"/>
      <c r="BU3" s="801"/>
      <c r="BV3" s="844"/>
    </row>
    <row r="4" spans="1:74" s="169" customFormat="1" ht="12.75" customHeight="1" x14ac:dyDescent="0.2">
      <c r="A4" s="132"/>
      <c r="B4" s="599"/>
      <c r="C4" s="18" t="s">
        <v>603</v>
      </c>
      <c r="D4" s="18" t="s">
        <v>604</v>
      </c>
      <c r="E4" s="18" t="s">
        <v>605</v>
      </c>
      <c r="F4" s="18" t="s">
        <v>606</v>
      </c>
      <c r="G4" s="18" t="s">
        <v>607</v>
      </c>
      <c r="H4" s="18" t="s">
        <v>608</v>
      </c>
      <c r="I4" s="18" t="s">
        <v>609</v>
      </c>
      <c r="J4" s="18" t="s">
        <v>610</v>
      </c>
      <c r="K4" s="18" t="s">
        <v>611</v>
      </c>
      <c r="L4" s="18" t="s">
        <v>612</v>
      </c>
      <c r="M4" s="18" t="s">
        <v>613</v>
      </c>
      <c r="N4" s="18" t="s">
        <v>614</v>
      </c>
      <c r="O4" s="18" t="s">
        <v>603</v>
      </c>
      <c r="P4" s="18" t="s">
        <v>604</v>
      </c>
      <c r="Q4" s="18" t="s">
        <v>605</v>
      </c>
      <c r="R4" s="18" t="s">
        <v>606</v>
      </c>
      <c r="S4" s="18" t="s">
        <v>607</v>
      </c>
      <c r="T4" s="18" t="s">
        <v>608</v>
      </c>
      <c r="U4" s="18" t="s">
        <v>609</v>
      </c>
      <c r="V4" s="18" t="s">
        <v>610</v>
      </c>
      <c r="W4" s="18" t="s">
        <v>611</v>
      </c>
      <c r="X4" s="18" t="s">
        <v>612</v>
      </c>
      <c r="Y4" s="18" t="s">
        <v>613</v>
      </c>
      <c r="Z4" s="18" t="s">
        <v>614</v>
      </c>
      <c r="AA4" s="18" t="s">
        <v>603</v>
      </c>
      <c r="AB4" s="18" t="s">
        <v>604</v>
      </c>
      <c r="AC4" s="18" t="s">
        <v>605</v>
      </c>
      <c r="AD4" s="18" t="s">
        <v>606</v>
      </c>
      <c r="AE4" s="18" t="s">
        <v>607</v>
      </c>
      <c r="AF4" s="18" t="s">
        <v>608</v>
      </c>
      <c r="AG4" s="18" t="s">
        <v>609</v>
      </c>
      <c r="AH4" s="18" t="s">
        <v>610</v>
      </c>
      <c r="AI4" s="18" t="s">
        <v>611</v>
      </c>
      <c r="AJ4" s="18" t="s">
        <v>612</v>
      </c>
      <c r="AK4" s="18" t="s">
        <v>613</v>
      </c>
      <c r="AL4" s="18" t="s">
        <v>614</v>
      </c>
      <c r="AM4" s="18" t="s">
        <v>603</v>
      </c>
      <c r="AN4" s="18" t="s">
        <v>604</v>
      </c>
      <c r="AO4" s="18" t="s">
        <v>605</v>
      </c>
      <c r="AP4" s="18" t="s">
        <v>606</v>
      </c>
      <c r="AQ4" s="18" t="s">
        <v>607</v>
      </c>
      <c r="AR4" s="18" t="s">
        <v>608</v>
      </c>
      <c r="AS4" s="18" t="s">
        <v>609</v>
      </c>
      <c r="AT4" s="18" t="s">
        <v>610</v>
      </c>
      <c r="AU4" s="18" t="s">
        <v>611</v>
      </c>
      <c r="AV4" s="18" t="s">
        <v>612</v>
      </c>
      <c r="AW4" s="18" t="s">
        <v>613</v>
      </c>
      <c r="AX4" s="18" t="s">
        <v>614</v>
      </c>
      <c r="AY4" s="18" t="s">
        <v>603</v>
      </c>
      <c r="AZ4" s="18" t="s">
        <v>604</v>
      </c>
      <c r="BA4" s="18" t="s">
        <v>605</v>
      </c>
      <c r="BB4" s="18" t="s">
        <v>606</v>
      </c>
      <c r="BC4" s="18" t="s">
        <v>607</v>
      </c>
      <c r="BD4" s="18" t="s">
        <v>608</v>
      </c>
      <c r="BE4" s="18" t="s">
        <v>609</v>
      </c>
      <c r="BF4" s="18" t="s">
        <v>610</v>
      </c>
      <c r="BG4" s="18" t="s">
        <v>611</v>
      </c>
      <c r="BH4" s="18" t="s">
        <v>612</v>
      </c>
      <c r="BI4" s="18" t="s">
        <v>613</v>
      </c>
      <c r="BJ4" s="18" t="s">
        <v>614</v>
      </c>
      <c r="BK4" s="18" t="s">
        <v>603</v>
      </c>
      <c r="BL4" s="18" t="s">
        <v>604</v>
      </c>
      <c r="BM4" s="18" t="s">
        <v>605</v>
      </c>
      <c r="BN4" s="18" t="s">
        <v>606</v>
      </c>
      <c r="BO4" s="18" t="s">
        <v>607</v>
      </c>
      <c r="BP4" s="18" t="s">
        <v>608</v>
      </c>
      <c r="BQ4" s="18" t="s">
        <v>609</v>
      </c>
      <c r="BR4" s="18" t="s">
        <v>610</v>
      </c>
      <c r="BS4" s="18" t="s">
        <v>611</v>
      </c>
      <c r="BT4" s="18" t="s">
        <v>612</v>
      </c>
      <c r="BU4" s="18" t="s">
        <v>613</v>
      </c>
      <c r="BV4" s="18" t="s">
        <v>614</v>
      </c>
    </row>
    <row r="5" spans="1:74" ht="12" customHeight="1" x14ac:dyDescent="0.2">
      <c r="A5" s="600"/>
      <c r="B5" s="170" t="s">
        <v>482</v>
      </c>
      <c r="C5" s="538"/>
      <c r="D5" s="538"/>
      <c r="E5" s="538"/>
      <c r="F5" s="538"/>
      <c r="G5" s="538"/>
      <c r="H5" s="538"/>
      <c r="I5" s="538"/>
      <c r="J5" s="538"/>
      <c r="K5" s="538"/>
      <c r="L5" s="538"/>
      <c r="M5" s="538"/>
      <c r="N5" s="538"/>
      <c r="O5" s="538"/>
      <c r="P5" s="538"/>
      <c r="Q5" s="538"/>
      <c r="R5" s="538"/>
      <c r="S5" s="538"/>
      <c r="T5" s="538"/>
      <c r="U5" s="538"/>
      <c r="V5" s="538"/>
      <c r="W5" s="538"/>
      <c r="X5" s="538"/>
      <c r="Y5" s="538"/>
      <c r="Z5" s="538"/>
      <c r="AA5" s="538"/>
      <c r="AB5" s="538"/>
      <c r="AC5" s="538"/>
      <c r="AD5" s="538"/>
      <c r="AE5" s="538"/>
      <c r="AF5" s="538"/>
      <c r="AG5" s="538"/>
      <c r="AH5" s="538"/>
      <c r="AI5" s="538"/>
      <c r="AJ5" s="538"/>
      <c r="AK5" s="538"/>
      <c r="AL5" s="538"/>
      <c r="AM5" s="538"/>
      <c r="AN5" s="538"/>
      <c r="AO5" s="538"/>
      <c r="AP5" s="538"/>
      <c r="AQ5" s="538"/>
      <c r="AR5" s="538"/>
      <c r="AS5" s="538"/>
      <c r="AT5" s="538"/>
      <c r="AU5" s="538"/>
      <c r="AV5" s="538"/>
      <c r="AW5" s="538"/>
      <c r="AX5" s="538"/>
      <c r="AY5" s="538"/>
      <c r="AZ5" s="538"/>
      <c r="BA5" s="538"/>
      <c r="BB5" s="538"/>
      <c r="BC5" s="538"/>
      <c r="BD5" s="538"/>
      <c r="BE5" s="538"/>
      <c r="BF5" s="538"/>
      <c r="BG5" s="538"/>
      <c r="BH5" s="538"/>
      <c r="BI5" s="538"/>
      <c r="BJ5" s="538"/>
      <c r="BK5" s="538"/>
      <c r="BL5" s="538"/>
      <c r="BM5" s="538"/>
      <c r="BN5" s="538"/>
      <c r="BO5" s="538"/>
      <c r="BP5" s="538"/>
      <c r="BQ5" s="538"/>
      <c r="BR5" s="538"/>
      <c r="BS5" s="538"/>
      <c r="BT5" s="538"/>
      <c r="BU5" s="538"/>
      <c r="BV5" s="538"/>
    </row>
    <row r="6" spans="1:74" ht="12" customHeight="1" x14ac:dyDescent="0.2">
      <c r="A6" s="600" t="s">
        <v>68</v>
      </c>
      <c r="B6" s="602" t="s">
        <v>590</v>
      </c>
      <c r="C6" s="272">
        <v>1.2691650000000001E-2</v>
      </c>
      <c r="D6" s="272">
        <v>1.1742829999999999E-2</v>
      </c>
      <c r="E6" s="272">
        <v>1.299059E-2</v>
      </c>
      <c r="F6" s="272">
        <v>1.185772E-2</v>
      </c>
      <c r="G6" s="272">
        <v>1.2954749999999999E-2</v>
      </c>
      <c r="H6" s="272">
        <v>1.2129640000000001E-2</v>
      </c>
      <c r="I6" s="272">
        <v>1.264329E-2</v>
      </c>
      <c r="J6" s="272">
        <v>1.2526020000000001E-2</v>
      </c>
      <c r="K6" s="272">
        <v>1.1209429999999999E-2</v>
      </c>
      <c r="L6" s="272">
        <v>1.232928E-2</v>
      </c>
      <c r="M6" s="272">
        <v>1.242804E-2</v>
      </c>
      <c r="N6" s="272">
        <v>1.2832120000000001E-2</v>
      </c>
      <c r="O6" s="272">
        <v>1.229703E-2</v>
      </c>
      <c r="P6" s="272">
        <v>1.147887E-2</v>
      </c>
      <c r="Q6" s="272">
        <v>1.21415E-2</v>
      </c>
      <c r="R6" s="272">
        <v>1.116115E-2</v>
      </c>
      <c r="S6" s="272">
        <v>1.2387820000000001E-2</v>
      </c>
      <c r="T6" s="272">
        <v>1.155282E-2</v>
      </c>
      <c r="U6" s="272">
        <v>1.2105090000000001E-2</v>
      </c>
      <c r="V6" s="272">
        <v>1.222554E-2</v>
      </c>
      <c r="W6" s="272">
        <v>1.2247829999999999E-2</v>
      </c>
      <c r="X6" s="272">
        <v>1.2492410000000001E-2</v>
      </c>
      <c r="Y6" s="272">
        <v>1.259102E-2</v>
      </c>
      <c r="Z6" s="272">
        <v>1.3422190000000001E-2</v>
      </c>
      <c r="AA6" s="272">
        <v>1.273783E-2</v>
      </c>
      <c r="AB6" s="272">
        <v>1.141374E-2</v>
      </c>
      <c r="AC6" s="272">
        <v>1.275548E-2</v>
      </c>
      <c r="AD6" s="272">
        <v>1.231582E-2</v>
      </c>
      <c r="AE6" s="272">
        <v>1.182445E-2</v>
      </c>
      <c r="AF6" s="272">
        <v>1.118396E-2</v>
      </c>
      <c r="AG6" s="272">
        <v>1.248725E-2</v>
      </c>
      <c r="AH6" s="272">
        <v>1.239172E-2</v>
      </c>
      <c r="AI6" s="272">
        <v>1.194886E-2</v>
      </c>
      <c r="AJ6" s="272">
        <v>1.1322820000000001E-2</v>
      </c>
      <c r="AK6" s="272">
        <v>1.187788E-2</v>
      </c>
      <c r="AL6" s="272">
        <v>1.447292E-2</v>
      </c>
      <c r="AM6" s="272">
        <v>1.306887E-2</v>
      </c>
      <c r="AN6" s="272">
        <v>1.2306259999999999E-2</v>
      </c>
      <c r="AO6" s="272">
        <v>1.305478E-2</v>
      </c>
      <c r="AP6" s="272">
        <v>1.158237E-2</v>
      </c>
      <c r="AQ6" s="272">
        <v>1.3275439999999999E-2</v>
      </c>
      <c r="AR6" s="272">
        <v>1.2643929999999999E-2</v>
      </c>
      <c r="AS6" s="272">
        <v>1.325486E-2</v>
      </c>
      <c r="AT6" s="272">
        <v>1.31629E-2</v>
      </c>
      <c r="AU6" s="272">
        <v>1.2787411E-2</v>
      </c>
      <c r="AV6" s="272">
        <v>1.2452227999999999E-2</v>
      </c>
      <c r="AW6" s="272">
        <v>1.2652200000000001E-2</v>
      </c>
      <c r="AX6" s="272">
        <v>1.31086E-2</v>
      </c>
      <c r="AY6" s="360">
        <v>1.30022E-2</v>
      </c>
      <c r="AZ6" s="360">
        <v>1.17106E-2</v>
      </c>
      <c r="BA6" s="360">
        <v>1.30469E-2</v>
      </c>
      <c r="BB6" s="360">
        <v>1.2356300000000001E-2</v>
      </c>
      <c r="BC6" s="360">
        <v>1.2899799999999999E-2</v>
      </c>
      <c r="BD6" s="360">
        <v>1.2347199999999999E-2</v>
      </c>
      <c r="BE6" s="360">
        <v>1.2751800000000001E-2</v>
      </c>
      <c r="BF6" s="360">
        <v>1.2756399999999999E-2</v>
      </c>
      <c r="BG6" s="360">
        <v>1.25115E-2</v>
      </c>
      <c r="BH6" s="360">
        <v>1.2664E-2</v>
      </c>
      <c r="BI6" s="360">
        <v>1.28039E-2</v>
      </c>
      <c r="BJ6" s="360">
        <v>1.34062E-2</v>
      </c>
      <c r="BK6" s="360">
        <v>1.32338E-2</v>
      </c>
      <c r="BL6" s="360">
        <v>1.23293E-2</v>
      </c>
      <c r="BM6" s="360">
        <v>1.32503E-2</v>
      </c>
      <c r="BN6" s="360">
        <v>1.25413E-2</v>
      </c>
      <c r="BO6" s="360">
        <v>1.30866E-2</v>
      </c>
      <c r="BP6" s="360">
        <v>1.25223E-2</v>
      </c>
      <c r="BQ6" s="360">
        <v>1.2930000000000001E-2</v>
      </c>
      <c r="BR6" s="360">
        <v>1.2933399999999999E-2</v>
      </c>
      <c r="BS6" s="360">
        <v>1.31042E-2</v>
      </c>
      <c r="BT6" s="360">
        <v>1.3261500000000001E-2</v>
      </c>
      <c r="BU6" s="360">
        <v>1.34056E-2</v>
      </c>
      <c r="BV6" s="360">
        <v>1.3977699999999999E-2</v>
      </c>
    </row>
    <row r="7" spans="1:74" ht="12" customHeight="1" x14ac:dyDescent="0.2">
      <c r="A7" s="601" t="s">
        <v>945</v>
      </c>
      <c r="B7" s="602" t="s">
        <v>53</v>
      </c>
      <c r="C7" s="272">
        <v>0.223786599</v>
      </c>
      <c r="D7" s="272">
        <v>0.206684852</v>
      </c>
      <c r="E7" s="272">
        <v>0.22503515800000001</v>
      </c>
      <c r="F7" s="272">
        <v>0.208098226</v>
      </c>
      <c r="G7" s="272">
        <v>0.186337422</v>
      </c>
      <c r="H7" s="272">
        <v>0.18914420900000001</v>
      </c>
      <c r="I7" s="272">
        <v>0.19472893099999999</v>
      </c>
      <c r="J7" s="272">
        <v>0.177336041</v>
      </c>
      <c r="K7" s="272">
        <v>0.14924465100000001</v>
      </c>
      <c r="L7" s="272">
        <v>0.15388692400000001</v>
      </c>
      <c r="M7" s="272">
        <v>0.178943147</v>
      </c>
      <c r="N7" s="272">
        <v>0.21449090300000001</v>
      </c>
      <c r="O7" s="272">
        <v>0.23508257099999999</v>
      </c>
      <c r="P7" s="272">
        <v>0.221621809</v>
      </c>
      <c r="Q7" s="272">
        <v>0.25134715000000002</v>
      </c>
      <c r="R7" s="272">
        <v>0.23758448200000001</v>
      </c>
      <c r="S7" s="272">
        <v>0.23408115199999999</v>
      </c>
      <c r="T7" s="272">
        <v>0.21349449400000001</v>
      </c>
      <c r="U7" s="272">
        <v>0.19698010599999999</v>
      </c>
      <c r="V7" s="272">
        <v>0.179636349</v>
      </c>
      <c r="W7" s="272">
        <v>0.15028696599999999</v>
      </c>
      <c r="X7" s="272">
        <v>0.15906146600000001</v>
      </c>
      <c r="Y7" s="272">
        <v>0.172836771</v>
      </c>
      <c r="Z7" s="272">
        <v>0.206707593</v>
      </c>
      <c r="AA7" s="272">
        <v>0.24538940300000001</v>
      </c>
      <c r="AB7" s="272">
        <v>0.21662481</v>
      </c>
      <c r="AC7" s="272">
        <v>0.26833750899999997</v>
      </c>
      <c r="AD7" s="272">
        <v>0.26921413500000002</v>
      </c>
      <c r="AE7" s="272">
        <v>0.296705632</v>
      </c>
      <c r="AF7" s="272">
        <v>0.27715296</v>
      </c>
      <c r="AG7" s="272">
        <v>0.24288053000000001</v>
      </c>
      <c r="AH7" s="272">
        <v>0.20029641000000001</v>
      </c>
      <c r="AI7" s="272">
        <v>0.174842313</v>
      </c>
      <c r="AJ7" s="272">
        <v>0.16740739399999999</v>
      </c>
      <c r="AK7" s="272">
        <v>0.188137307</v>
      </c>
      <c r="AL7" s="272">
        <v>0.20503521</v>
      </c>
      <c r="AM7" s="272">
        <v>0.23456317099999999</v>
      </c>
      <c r="AN7" s="272">
        <v>0.233984409</v>
      </c>
      <c r="AO7" s="272">
        <v>0.23773103000000001</v>
      </c>
      <c r="AP7" s="272">
        <v>0.25192059100000003</v>
      </c>
      <c r="AQ7" s="272">
        <v>0.27898190899999997</v>
      </c>
      <c r="AR7" s="272">
        <v>0.25626721800000002</v>
      </c>
      <c r="AS7" s="272">
        <v>0.22001284600000001</v>
      </c>
      <c r="AT7" s="272">
        <v>0.196007663</v>
      </c>
      <c r="AU7" s="272">
        <v>0.17086037500000001</v>
      </c>
      <c r="AV7" s="272">
        <v>0.17218169999999999</v>
      </c>
      <c r="AW7" s="272">
        <v>0.1668781</v>
      </c>
      <c r="AX7" s="272">
        <v>0.1939003</v>
      </c>
      <c r="AY7" s="360">
        <v>0.201936</v>
      </c>
      <c r="AZ7" s="360">
        <v>0.18351999999999999</v>
      </c>
      <c r="BA7" s="360">
        <v>0.20927979999999999</v>
      </c>
      <c r="BB7" s="360">
        <v>0.21549090000000001</v>
      </c>
      <c r="BC7" s="360">
        <v>0.23180149999999999</v>
      </c>
      <c r="BD7" s="360">
        <v>0.24610679999999999</v>
      </c>
      <c r="BE7" s="360">
        <v>0.23163059999999999</v>
      </c>
      <c r="BF7" s="360">
        <v>0.20288429999999999</v>
      </c>
      <c r="BG7" s="360">
        <v>0.1688286</v>
      </c>
      <c r="BH7" s="360">
        <v>0.17652570000000001</v>
      </c>
      <c r="BI7" s="360">
        <v>0.16275010000000001</v>
      </c>
      <c r="BJ7" s="360">
        <v>0.2027718</v>
      </c>
      <c r="BK7" s="360">
        <v>0.22160199999999999</v>
      </c>
      <c r="BL7" s="360">
        <v>0.20242940000000001</v>
      </c>
      <c r="BM7" s="360">
        <v>0.23530509999999999</v>
      </c>
      <c r="BN7" s="360">
        <v>0.23448550000000001</v>
      </c>
      <c r="BO7" s="360">
        <v>0.25429469999999998</v>
      </c>
      <c r="BP7" s="360">
        <v>0.26559820000000001</v>
      </c>
      <c r="BQ7" s="360">
        <v>0.2456383</v>
      </c>
      <c r="BR7" s="360">
        <v>0.209844</v>
      </c>
      <c r="BS7" s="360">
        <v>0.17096639999999999</v>
      </c>
      <c r="BT7" s="360">
        <v>0.1765177</v>
      </c>
      <c r="BU7" s="360">
        <v>0.1687826</v>
      </c>
      <c r="BV7" s="360">
        <v>0.2148217</v>
      </c>
    </row>
    <row r="8" spans="1:74" ht="12" customHeight="1" x14ac:dyDescent="0.2">
      <c r="A8" s="600" t="s">
        <v>946</v>
      </c>
      <c r="B8" s="602" t="s">
        <v>1262</v>
      </c>
      <c r="C8" s="272">
        <v>1.0569142732000001E-2</v>
      </c>
      <c r="D8" s="272">
        <v>1.3599586925000001E-2</v>
      </c>
      <c r="E8" s="272">
        <v>1.8985973436E-2</v>
      </c>
      <c r="F8" s="272">
        <v>2.1786109261000001E-2</v>
      </c>
      <c r="G8" s="272">
        <v>2.2888294137000002E-2</v>
      </c>
      <c r="H8" s="272">
        <v>2.3409576165000001E-2</v>
      </c>
      <c r="I8" s="272">
        <v>2.403808709E-2</v>
      </c>
      <c r="J8" s="272">
        <v>2.4596268593000001E-2</v>
      </c>
      <c r="K8" s="272">
        <v>2.0294447590999999E-2</v>
      </c>
      <c r="L8" s="272">
        <v>1.7476825676999999E-2</v>
      </c>
      <c r="M8" s="272">
        <v>1.5856684249000001E-2</v>
      </c>
      <c r="N8" s="272">
        <v>1.4400193072E-2</v>
      </c>
      <c r="O8" s="272">
        <v>1.3461934784E-2</v>
      </c>
      <c r="P8" s="272">
        <v>2.0315438918000001E-2</v>
      </c>
      <c r="Q8" s="272">
        <v>2.3733363374000001E-2</v>
      </c>
      <c r="R8" s="272">
        <v>2.6136849803E-2</v>
      </c>
      <c r="S8" s="272">
        <v>3.1158023255E-2</v>
      </c>
      <c r="T8" s="272">
        <v>3.1552448093999999E-2</v>
      </c>
      <c r="U8" s="272">
        <v>3.5879957150000003E-2</v>
      </c>
      <c r="V8" s="272">
        <v>3.6082395920000003E-2</v>
      </c>
      <c r="W8" s="272">
        <v>3.3089142650999999E-2</v>
      </c>
      <c r="X8" s="272">
        <v>2.9049441592E-2</v>
      </c>
      <c r="Y8" s="272">
        <v>2.5197876745999999E-2</v>
      </c>
      <c r="Z8" s="272">
        <v>2.2054942881999998E-2</v>
      </c>
      <c r="AA8" s="272">
        <v>1.8568974358E-2</v>
      </c>
      <c r="AB8" s="272">
        <v>2.3323667302999999E-2</v>
      </c>
      <c r="AC8" s="272">
        <v>3.8775927416E-2</v>
      </c>
      <c r="AD8" s="272">
        <v>4.2892820956999998E-2</v>
      </c>
      <c r="AE8" s="272">
        <v>5.1749846742999997E-2</v>
      </c>
      <c r="AF8" s="272">
        <v>5.6402847776999998E-2</v>
      </c>
      <c r="AG8" s="272">
        <v>5.2528812427999998E-2</v>
      </c>
      <c r="AH8" s="272">
        <v>4.9613870207999997E-2</v>
      </c>
      <c r="AI8" s="272">
        <v>4.6704638609000003E-2</v>
      </c>
      <c r="AJ8" s="272">
        <v>4.4045826550999999E-2</v>
      </c>
      <c r="AK8" s="272">
        <v>3.1133635829E-2</v>
      </c>
      <c r="AL8" s="272">
        <v>3.0996592364999999E-2</v>
      </c>
      <c r="AM8" s="272">
        <v>3.1206458103E-2</v>
      </c>
      <c r="AN8" s="272">
        <v>3.7654540010000001E-2</v>
      </c>
      <c r="AO8" s="272">
        <v>4.7624005852000002E-2</v>
      </c>
      <c r="AP8" s="272">
        <v>5.7162407530999999E-2</v>
      </c>
      <c r="AQ8" s="272">
        <v>6.4661710486000001E-2</v>
      </c>
      <c r="AR8" s="272">
        <v>7.1262730277000003E-2</v>
      </c>
      <c r="AS8" s="272">
        <v>6.3375544749000007E-2</v>
      </c>
      <c r="AT8" s="272">
        <v>6.3702801581000001E-2</v>
      </c>
      <c r="AU8" s="272">
        <v>5.9041738767000002E-2</v>
      </c>
      <c r="AV8" s="272">
        <v>4.7700147925999997E-2</v>
      </c>
      <c r="AW8" s="272">
        <v>3.79209E-2</v>
      </c>
      <c r="AX8" s="272">
        <v>3.44427E-2</v>
      </c>
      <c r="AY8" s="360">
        <v>3.2588699999999998E-2</v>
      </c>
      <c r="AZ8" s="360">
        <v>4.0045200000000003E-2</v>
      </c>
      <c r="BA8" s="360">
        <v>5.6058200000000002E-2</v>
      </c>
      <c r="BB8" s="360">
        <v>6.0434099999999998E-2</v>
      </c>
      <c r="BC8" s="360">
        <v>6.9557499999999994E-2</v>
      </c>
      <c r="BD8" s="360">
        <v>7.3819700000000002E-2</v>
      </c>
      <c r="BE8" s="360">
        <v>6.9372699999999995E-2</v>
      </c>
      <c r="BF8" s="360">
        <v>7.0243600000000003E-2</v>
      </c>
      <c r="BG8" s="360">
        <v>6.4080499999999999E-2</v>
      </c>
      <c r="BH8" s="360">
        <v>5.8657899999999999E-2</v>
      </c>
      <c r="BI8" s="360">
        <v>4.38792E-2</v>
      </c>
      <c r="BJ8" s="360">
        <v>3.9727400000000003E-2</v>
      </c>
      <c r="BK8" s="360">
        <v>3.7408499999999997E-2</v>
      </c>
      <c r="BL8" s="360">
        <v>4.7185299999999999E-2</v>
      </c>
      <c r="BM8" s="360">
        <v>6.3735799999999995E-2</v>
      </c>
      <c r="BN8" s="360">
        <v>6.8887599999999993E-2</v>
      </c>
      <c r="BO8" s="360">
        <v>7.93156E-2</v>
      </c>
      <c r="BP8" s="360">
        <v>8.8094900000000004E-2</v>
      </c>
      <c r="BQ8" s="360">
        <v>8.3394700000000002E-2</v>
      </c>
      <c r="BR8" s="360">
        <v>8.4347699999999998E-2</v>
      </c>
      <c r="BS8" s="360">
        <v>7.6341999999999993E-2</v>
      </c>
      <c r="BT8" s="360">
        <v>7.0807300000000004E-2</v>
      </c>
      <c r="BU8" s="360">
        <v>5.2533400000000001E-2</v>
      </c>
      <c r="BV8" s="360">
        <v>4.6205099999999999E-2</v>
      </c>
    </row>
    <row r="9" spans="1:74" ht="12" customHeight="1" x14ac:dyDescent="0.2">
      <c r="A9" s="555" t="s">
        <v>761</v>
      </c>
      <c r="B9" s="602" t="s">
        <v>1026</v>
      </c>
      <c r="C9" s="272">
        <v>2.2650790000000001E-2</v>
      </c>
      <c r="D9" s="272">
        <v>2.0486049999999999E-2</v>
      </c>
      <c r="E9" s="272">
        <v>2.240253E-2</v>
      </c>
      <c r="F9" s="272">
        <v>2.1822459999999998E-2</v>
      </c>
      <c r="G9" s="272">
        <v>2.2968579999999999E-2</v>
      </c>
      <c r="H9" s="272">
        <v>2.3125260000000002E-2</v>
      </c>
      <c r="I9" s="272">
        <v>2.5607060000000001E-2</v>
      </c>
      <c r="J9" s="272">
        <v>2.477439E-2</v>
      </c>
      <c r="K9" s="272">
        <v>2.312055E-2</v>
      </c>
      <c r="L9" s="272">
        <v>2.3881079999999999E-2</v>
      </c>
      <c r="M9" s="272">
        <v>2.4738090000000001E-2</v>
      </c>
      <c r="N9" s="272">
        <v>2.5445160000000001E-2</v>
      </c>
      <c r="O9" s="272">
        <v>2.318396E-2</v>
      </c>
      <c r="P9" s="272">
        <v>2.233653E-2</v>
      </c>
      <c r="Q9" s="272">
        <v>2.3599370000000001E-2</v>
      </c>
      <c r="R9" s="272">
        <v>2.3822690000000001E-2</v>
      </c>
      <c r="S9" s="272">
        <v>2.391604E-2</v>
      </c>
      <c r="T9" s="272">
        <v>2.3134499999999999E-2</v>
      </c>
      <c r="U9" s="272">
        <v>2.353417E-2</v>
      </c>
      <c r="V9" s="272">
        <v>2.4062360000000001E-2</v>
      </c>
      <c r="W9" s="272">
        <v>2.234367E-2</v>
      </c>
      <c r="X9" s="272">
        <v>2.1747160000000001E-2</v>
      </c>
      <c r="Y9" s="272">
        <v>2.407716E-2</v>
      </c>
      <c r="Z9" s="272">
        <v>2.4904679999999998E-2</v>
      </c>
      <c r="AA9" s="272">
        <v>2.5507680000000001E-2</v>
      </c>
      <c r="AB9" s="272">
        <v>2.211134E-2</v>
      </c>
      <c r="AC9" s="272">
        <v>2.437514E-2</v>
      </c>
      <c r="AD9" s="272">
        <v>2.2410909999999999E-2</v>
      </c>
      <c r="AE9" s="272">
        <v>2.367996E-2</v>
      </c>
      <c r="AF9" s="272">
        <v>2.363964E-2</v>
      </c>
      <c r="AG9" s="272">
        <v>2.3624269999999999E-2</v>
      </c>
      <c r="AH9" s="272">
        <v>2.3491660000000001E-2</v>
      </c>
      <c r="AI9" s="272">
        <v>2.1857729999999999E-2</v>
      </c>
      <c r="AJ9" s="272">
        <v>2.2366299999999999E-2</v>
      </c>
      <c r="AK9" s="272">
        <v>2.304805E-2</v>
      </c>
      <c r="AL9" s="272">
        <v>2.4104629999999998E-2</v>
      </c>
      <c r="AM9" s="272">
        <v>2.4776409999999999E-2</v>
      </c>
      <c r="AN9" s="272">
        <v>2.3458860000000002E-2</v>
      </c>
      <c r="AO9" s="272">
        <v>2.5006069999999998E-2</v>
      </c>
      <c r="AP9" s="272">
        <v>2.3234660000000001E-2</v>
      </c>
      <c r="AQ9" s="272">
        <v>2.3228450000000001E-2</v>
      </c>
      <c r="AR9" s="272">
        <v>2.3765680000000001E-2</v>
      </c>
      <c r="AS9" s="272">
        <v>2.323008E-2</v>
      </c>
      <c r="AT9" s="272">
        <v>2.3590900000000001E-2</v>
      </c>
      <c r="AU9" s="272">
        <v>2.0579607999999999E-2</v>
      </c>
      <c r="AV9" s="272">
        <v>2.2701303999999999E-2</v>
      </c>
      <c r="AW9" s="272">
        <v>2.3480399999999998E-2</v>
      </c>
      <c r="AX9" s="272">
        <v>2.44943E-2</v>
      </c>
      <c r="AY9" s="360">
        <v>2.3241899999999999E-2</v>
      </c>
      <c r="AZ9" s="360">
        <v>2.1055999999999998E-2</v>
      </c>
      <c r="BA9" s="360">
        <v>2.3233699999999999E-2</v>
      </c>
      <c r="BB9" s="360">
        <v>2.24554E-2</v>
      </c>
      <c r="BC9" s="360">
        <v>2.3429499999999999E-2</v>
      </c>
      <c r="BD9" s="360">
        <v>2.3116299999999999E-2</v>
      </c>
      <c r="BE9" s="360">
        <v>2.4093400000000001E-2</v>
      </c>
      <c r="BF9" s="360">
        <v>2.4048099999999999E-2</v>
      </c>
      <c r="BG9" s="360">
        <v>2.2656599999999999E-2</v>
      </c>
      <c r="BH9" s="360">
        <v>2.2550500000000001E-2</v>
      </c>
      <c r="BI9" s="360">
        <v>2.3279899999999999E-2</v>
      </c>
      <c r="BJ9" s="360">
        <v>2.4402400000000001E-2</v>
      </c>
      <c r="BK9" s="360">
        <v>2.3133600000000001E-2</v>
      </c>
      <c r="BL9" s="360">
        <v>2.1790799999999999E-2</v>
      </c>
      <c r="BM9" s="360">
        <v>2.3191199999999999E-2</v>
      </c>
      <c r="BN9" s="360">
        <v>2.2533000000000001E-2</v>
      </c>
      <c r="BO9" s="360">
        <v>2.3513200000000001E-2</v>
      </c>
      <c r="BP9" s="360">
        <v>2.32815E-2</v>
      </c>
      <c r="BQ9" s="360">
        <v>2.4321099999999998E-2</v>
      </c>
      <c r="BR9" s="360">
        <v>2.4259900000000001E-2</v>
      </c>
      <c r="BS9" s="360">
        <v>2.28697E-2</v>
      </c>
      <c r="BT9" s="360">
        <v>2.2642800000000001E-2</v>
      </c>
      <c r="BU9" s="360">
        <v>2.3434E-2</v>
      </c>
      <c r="BV9" s="360">
        <v>2.5125399999999999E-2</v>
      </c>
    </row>
    <row r="10" spans="1:74" ht="12" customHeight="1" x14ac:dyDescent="0.2">
      <c r="A10" s="555" t="s">
        <v>760</v>
      </c>
      <c r="B10" s="602" t="s">
        <v>1263</v>
      </c>
      <c r="C10" s="272">
        <v>2.2131560000000002E-2</v>
      </c>
      <c r="D10" s="272">
        <v>2.0920950000000001E-2</v>
      </c>
      <c r="E10" s="272">
        <v>2.0608580000000001E-2</v>
      </c>
      <c r="F10" s="272">
        <v>1.782135E-2</v>
      </c>
      <c r="G10" s="272">
        <v>1.8431039999999999E-2</v>
      </c>
      <c r="H10" s="272">
        <v>2.0610799999999999E-2</v>
      </c>
      <c r="I10" s="272">
        <v>2.2353999999999999E-2</v>
      </c>
      <c r="J10" s="272">
        <v>2.2964269999999998E-2</v>
      </c>
      <c r="K10" s="272">
        <v>1.993464E-2</v>
      </c>
      <c r="L10" s="272">
        <v>1.7458560000000001E-2</v>
      </c>
      <c r="M10" s="272">
        <v>1.919471E-2</v>
      </c>
      <c r="N10" s="272">
        <v>2.142614E-2</v>
      </c>
      <c r="O10" s="272">
        <v>2.068967E-2</v>
      </c>
      <c r="P10" s="272">
        <v>2.0494680000000001E-2</v>
      </c>
      <c r="Q10" s="272">
        <v>1.947024E-2</v>
      </c>
      <c r="R10" s="272">
        <v>1.523507E-2</v>
      </c>
      <c r="S10" s="272">
        <v>1.5720600000000001E-2</v>
      </c>
      <c r="T10" s="272">
        <v>1.8136090000000001E-2</v>
      </c>
      <c r="U10" s="272">
        <v>2.0066489999999999E-2</v>
      </c>
      <c r="V10" s="272">
        <v>2.139634E-2</v>
      </c>
      <c r="W10" s="272">
        <v>1.9064850000000001E-2</v>
      </c>
      <c r="X10" s="272">
        <v>1.5671319999999999E-2</v>
      </c>
      <c r="Y10" s="272">
        <v>1.7836709999999999E-2</v>
      </c>
      <c r="Z10" s="272">
        <v>2.062485E-2</v>
      </c>
      <c r="AA10" s="272">
        <v>2.0440779999999999E-2</v>
      </c>
      <c r="AB10" s="272">
        <v>1.8489200000000001E-2</v>
      </c>
      <c r="AC10" s="272">
        <v>2.0941100000000001E-2</v>
      </c>
      <c r="AD10" s="272">
        <v>1.6793619999999999E-2</v>
      </c>
      <c r="AE10" s="272">
        <v>1.6751640000000002E-2</v>
      </c>
      <c r="AF10" s="272">
        <v>1.841895E-2</v>
      </c>
      <c r="AG10" s="272">
        <v>2.0093630000000001E-2</v>
      </c>
      <c r="AH10" s="272">
        <v>2.105009E-2</v>
      </c>
      <c r="AI10" s="272">
        <v>1.8053940000000001E-2</v>
      </c>
      <c r="AJ10" s="272">
        <v>1.8035010000000001E-2</v>
      </c>
      <c r="AK10" s="272">
        <v>1.903813E-2</v>
      </c>
      <c r="AL10" s="272">
        <v>2.1218089999999998E-2</v>
      </c>
      <c r="AM10" s="272">
        <v>2.0464260000000001E-2</v>
      </c>
      <c r="AN10" s="272">
        <v>1.8305060000000001E-2</v>
      </c>
      <c r="AO10" s="272">
        <v>1.8869759999999999E-2</v>
      </c>
      <c r="AP10" s="272">
        <v>1.5007339999999999E-2</v>
      </c>
      <c r="AQ10" s="272">
        <v>1.859885E-2</v>
      </c>
      <c r="AR10" s="272">
        <v>1.958588E-2</v>
      </c>
      <c r="AS10" s="272">
        <v>1.9843719999999999E-2</v>
      </c>
      <c r="AT10" s="272">
        <v>1.8795470000000002E-2</v>
      </c>
      <c r="AU10" s="272">
        <v>1.7024551999999998E-2</v>
      </c>
      <c r="AV10" s="272">
        <v>1.7289829E-2</v>
      </c>
      <c r="AW10" s="272">
        <v>1.8084099999999999E-2</v>
      </c>
      <c r="AX10" s="272">
        <v>1.9628900000000001E-2</v>
      </c>
      <c r="AY10" s="360">
        <v>1.9085499999999998E-2</v>
      </c>
      <c r="AZ10" s="360">
        <v>1.7831199999999998E-2</v>
      </c>
      <c r="BA10" s="360">
        <v>1.97904E-2</v>
      </c>
      <c r="BB10" s="360">
        <v>1.66047E-2</v>
      </c>
      <c r="BC10" s="360">
        <v>1.7925300000000002E-2</v>
      </c>
      <c r="BD10" s="360">
        <v>2.0624699999999999E-2</v>
      </c>
      <c r="BE10" s="360">
        <v>2.2683600000000002E-2</v>
      </c>
      <c r="BF10" s="360">
        <v>2.3384599999999998E-2</v>
      </c>
      <c r="BG10" s="360">
        <v>2.0504000000000001E-2</v>
      </c>
      <c r="BH10" s="360">
        <v>1.8871099999999998E-2</v>
      </c>
      <c r="BI10" s="360">
        <v>1.9638599999999999E-2</v>
      </c>
      <c r="BJ10" s="360">
        <v>2.1520500000000001E-2</v>
      </c>
      <c r="BK10" s="360">
        <v>2.0409400000000001E-2</v>
      </c>
      <c r="BL10" s="360">
        <v>1.9693800000000001E-2</v>
      </c>
      <c r="BM10" s="360">
        <v>2.0070399999999999E-2</v>
      </c>
      <c r="BN10" s="360">
        <v>1.6773099999999999E-2</v>
      </c>
      <c r="BO10" s="360">
        <v>1.8092400000000002E-2</v>
      </c>
      <c r="BP10" s="360">
        <v>2.07677E-2</v>
      </c>
      <c r="BQ10" s="360">
        <v>2.3161600000000001E-2</v>
      </c>
      <c r="BR10" s="360">
        <v>2.3845600000000002E-2</v>
      </c>
      <c r="BS10" s="360">
        <v>2.08822E-2</v>
      </c>
      <c r="BT10" s="360">
        <v>1.92038E-2</v>
      </c>
      <c r="BU10" s="360">
        <v>2.0008600000000001E-2</v>
      </c>
      <c r="BV10" s="360">
        <v>2.1916600000000001E-2</v>
      </c>
    </row>
    <row r="11" spans="1:74" ht="12" customHeight="1" x14ac:dyDescent="0.2">
      <c r="A11" s="600" t="s">
        <v>108</v>
      </c>
      <c r="B11" s="602" t="s">
        <v>591</v>
      </c>
      <c r="C11" s="272">
        <v>0.14114795642</v>
      </c>
      <c r="D11" s="272">
        <v>0.13892428272999999</v>
      </c>
      <c r="E11" s="272">
        <v>0.14251520392</v>
      </c>
      <c r="F11" s="272">
        <v>0.1663484277</v>
      </c>
      <c r="G11" s="272">
        <v>0.15969395133</v>
      </c>
      <c r="H11" s="272">
        <v>0.12496374714</v>
      </c>
      <c r="I11" s="272">
        <v>0.12734931806999999</v>
      </c>
      <c r="J11" s="272">
        <v>0.12180090842000001</v>
      </c>
      <c r="K11" s="272">
        <v>0.13010209361</v>
      </c>
      <c r="L11" s="272">
        <v>0.15249174344999999</v>
      </c>
      <c r="M11" s="272">
        <v>0.18324081340000001</v>
      </c>
      <c r="N11" s="272">
        <v>0.18712703825999999</v>
      </c>
      <c r="O11" s="272">
        <v>0.17030163332000001</v>
      </c>
      <c r="P11" s="272">
        <v>0.18573338899</v>
      </c>
      <c r="Q11" s="272">
        <v>0.20236352217</v>
      </c>
      <c r="R11" s="272">
        <v>0.19184983360999999</v>
      </c>
      <c r="S11" s="272">
        <v>0.17385692727999999</v>
      </c>
      <c r="T11" s="272">
        <v>0.15038772320999999</v>
      </c>
      <c r="U11" s="272">
        <v>0.16253037604000001</v>
      </c>
      <c r="V11" s="272">
        <v>0.12535975307</v>
      </c>
      <c r="W11" s="272">
        <v>0.15131875582000001</v>
      </c>
      <c r="X11" s="272">
        <v>0.18757523056</v>
      </c>
      <c r="Y11" s="272">
        <v>0.1789883571</v>
      </c>
      <c r="Z11" s="272">
        <v>0.21346248437000001</v>
      </c>
      <c r="AA11" s="272">
        <v>0.18299261865999999</v>
      </c>
      <c r="AB11" s="272">
        <v>0.19552365993000001</v>
      </c>
      <c r="AC11" s="272">
        <v>0.23050326642999999</v>
      </c>
      <c r="AD11" s="272">
        <v>0.2270239137</v>
      </c>
      <c r="AE11" s="272">
        <v>0.20706862254</v>
      </c>
      <c r="AF11" s="272">
        <v>0.18271490929</v>
      </c>
      <c r="AG11" s="272">
        <v>0.14723346487</v>
      </c>
      <c r="AH11" s="272">
        <v>0.12566099561999999</v>
      </c>
      <c r="AI11" s="272">
        <v>0.16469720475999999</v>
      </c>
      <c r="AJ11" s="272">
        <v>0.23341212220999999</v>
      </c>
      <c r="AK11" s="272">
        <v>0.22211226462</v>
      </c>
      <c r="AL11" s="272">
        <v>0.22666798768999999</v>
      </c>
      <c r="AM11" s="272">
        <v>0.24797465096999999</v>
      </c>
      <c r="AN11" s="272">
        <v>0.22206963161000001</v>
      </c>
      <c r="AO11" s="272">
        <v>0.25166440394</v>
      </c>
      <c r="AP11" s="272">
        <v>0.24720983669999999</v>
      </c>
      <c r="AQ11" s="272">
        <v>0.21713172510000001</v>
      </c>
      <c r="AR11" s="272">
        <v>0.22450987909</v>
      </c>
      <c r="AS11" s="272">
        <v>0.14775993908999999</v>
      </c>
      <c r="AT11" s="272">
        <v>0.17991921793999999</v>
      </c>
      <c r="AU11" s="272">
        <v>0.16592365022</v>
      </c>
      <c r="AV11" s="272">
        <v>0.19506528568000001</v>
      </c>
      <c r="AW11" s="272">
        <v>0.24243880000000001</v>
      </c>
      <c r="AX11" s="272">
        <v>0.24138760000000001</v>
      </c>
      <c r="AY11" s="360">
        <v>0.24533450000000001</v>
      </c>
      <c r="AZ11" s="360">
        <v>0.23001350000000001</v>
      </c>
      <c r="BA11" s="360">
        <v>0.27244810000000003</v>
      </c>
      <c r="BB11" s="360">
        <v>0.2776439</v>
      </c>
      <c r="BC11" s="360">
        <v>0.25608350000000002</v>
      </c>
      <c r="BD11" s="360">
        <v>0.2362959</v>
      </c>
      <c r="BE11" s="360">
        <v>0.19744419999999999</v>
      </c>
      <c r="BF11" s="360">
        <v>0.17744689999999999</v>
      </c>
      <c r="BG11" s="360">
        <v>0.19951189999999999</v>
      </c>
      <c r="BH11" s="360">
        <v>0.25272210000000001</v>
      </c>
      <c r="BI11" s="360">
        <v>0.27396340000000002</v>
      </c>
      <c r="BJ11" s="360">
        <v>0.27554200000000001</v>
      </c>
      <c r="BK11" s="360">
        <v>0.28417900000000001</v>
      </c>
      <c r="BL11" s="360">
        <v>0.27460050000000003</v>
      </c>
      <c r="BM11" s="360">
        <v>0.3147276</v>
      </c>
      <c r="BN11" s="360">
        <v>0.3204515</v>
      </c>
      <c r="BO11" s="360">
        <v>0.29529820000000001</v>
      </c>
      <c r="BP11" s="360">
        <v>0.26971279999999997</v>
      </c>
      <c r="BQ11" s="360">
        <v>0.22476289999999999</v>
      </c>
      <c r="BR11" s="360">
        <v>0.20248179999999999</v>
      </c>
      <c r="BS11" s="360">
        <v>0.2268114</v>
      </c>
      <c r="BT11" s="360">
        <v>0.28709590000000001</v>
      </c>
      <c r="BU11" s="360">
        <v>0.31109429999999999</v>
      </c>
      <c r="BV11" s="360">
        <v>0.29914459999999998</v>
      </c>
    </row>
    <row r="12" spans="1:74" ht="12" customHeight="1" x14ac:dyDescent="0.2">
      <c r="A12" s="601" t="s">
        <v>236</v>
      </c>
      <c r="B12" s="602" t="s">
        <v>483</v>
      </c>
      <c r="C12" s="272">
        <v>0.43297769814999998</v>
      </c>
      <c r="D12" s="272">
        <v>0.41235855166000002</v>
      </c>
      <c r="E12" s="272">
        <v>0.44253803536000003</v>
      </c>
      <c r="F12" s="272">
        <v>0.44773429296</v>
      </c>
      <c r="G12" s="272">
        <v>0.42327403746999998</v>
      </c>
      <c r="H12" s="272">
        <v>0.3933832323</v>
      </c>
      <c r="I12" s="272">
        <v>0.40672068616000001</v>
      </c>
      <c r="J12" s="272">
        <v>0.38399789802000001</v>
      </c>
      <c r="K12" s="272">
        <v>0.3539058122</v>
      </c>
      <c r="L12" s="272">
        <v>0.37752441313000001</v>
      </c>
      <c r="M12" s="272">
        <v>0.43440148465</v>
      </c>
      <c r="N12" s="272">
        <v>0.47572155433000002</v>
      </c>
      <c r="O12" s="272">
        <v>0.4750167991</v>
      </c>
      <c r="P12" s="272">
        <v>0.48198071691</v>
      </c>
      <c r="Q12" s="272">
        <v>0.53265514555000004</v>
      </c>
      <c r="R12" s="272">
        <v>0.50579007541999998</v>
      </c>
      <c r="S12" s="272">
        <v>0.49112056253000003</v>
      </c>
      <c r="T12" s="272">
        <v>0.4482580753</v>
      </c>
      <c r="U12" s="272">
        <v>0.45109618919</v>
      </c>
      <c r="V12" s="272">
        <v>0.39876273799</v>
      </c>
      <c r="W12" s="272">
        <v>0.38835121446999998</v>
      </c>
      <c r="X12" s="272">
        <v>0.42559702816</v>
      </c>
      <c r="Y12" s="272">
        <v>0.43152789484999998</v>
      </c>
      <c r="Z12" s="272">
        <v>0.50117674026000003</v>
      </c>
      <c r="AA12" s="272">
        <v>0.50563728601000002</v>
      </c>
      <c r="AB12" s="272">
        <v>0.48748641724000003</v>
      </c>
      <c r="AC12" s="272">
        <v>0.59568842285000001</v>
      </c>
      <c r="AD12" s="272">
        <v>0.59065121965</v>
      </c>
      <c r="AE12" s="272">
        <v>0.60778015127999996</v>
      </c>
      <c r="AF12" s="272">
        <v>0.56951326707000005</v>
      </c>
      <c r="AG12" s="272">
        <v>0.49884795728999998</v>
      </c>
      <c r="AH12" s="272">
        <v>0.43250474582999998</v>
      </c>
      <c r="AI12" s="272">
        <v>0.43810468637</v>
      </c>
      <c r="AJ12" s="272">
        <v>0.49658947275999998</v>
      </c>
      <c r="AK12" s="272">
        <v>0.49534726745000002</v>
      </c>
      <c r="AL12" s="272">
        <v>0.52249543005999999</v>
      </c>
      <c r="AM12" s="272">
        <v>0.57205382007000005</v>
      </c>
      <c r="AN12" s="272">
        <v>0.54777876061999997</v>
      </c>
      <c r="AO12" s="272">
        <v>0.59395004978999999</v>
      </c>
      <c r="AP12" s="272">
        <v>0.60611720523000001</v>
      </c>
      <c r="AQ12" s="272">
        <v>0.61587808459000004</v>
      </c>
      <c r="AR12" s="272">
        <v>0.60803531737000005</v>
      </c>
      <c r="AS12" s="272">
        <v>0.48747698983999999</v>
      </c>
      <c r="AT12" s="272">
        <v>0.49517895251999999</v>
      </c>
      <c r="AU12" s="272">
        <v>0.44621733498999999</v>
      </c>
      <c r="AV12" s="272">
        <v>0.46739049459999998</v>
      </c>
      <c r="AW12" s="272">
        <v>0.50145450000000003</v>
      </c>
      <c r="AX12" s="272">
        <v>0.52696240000000005</v>
      </c>
      <c r="AY12" s="360">
        <v>0.53518880000000002</v>
      </c>
      <c r="AZ12" s="360">
        <v>0.50417659999999997</v>
      </c>
      <c r="BA12" s="360">
        <v>0.59385719999999997</v>
      </c>
      <c r="BB12" s="360">
        <v>0.60498529999999995</v>
      </c>
      <c r="BC12" s="360">
        <v>0.6116973</v>
      </c>
      <c r="BD12" s="360">
        <v>0.61231060000000004</v>
      </c>
      <c r="BE12" s="360">
        <v>0.55797620000000003</v>
      </c>
      <c r="BF12" s="360">
        <v>0.510764</v>
      </c>
      <c r="BG12" s="360">
        <v>0.4880931</v>
      </c>
      <c r="BH12" s="360">
        <v>0.54199129999999995</v>
      </c>
      <c r="BI12" s="360">
        <v>0.53631510000000004</v>
      </c>
      <c r="BJ12" s="360">
        <v>0.5773703</v>
      </c>
      <c r="BK12" s="360">
        <v>0.59996620000000001</v>
      </c>
      <c r="BL12" s="360">
        <v>0.57802920000000002</v>
      </c>
      <c r="BM12" s="360">
        <v>0.67028030000000005</v>
      </c>
      <c r="BN12" s="360">
        <v>0.6756721</v>
      </c>
      <c r="BO12" s="360">
        <v>0.68360069999999995</v>
      </c>
      <c r="BP12" s="360">
        <v>0.67997739999999995</v>
      </c>
      <c r="BQ12" s="360">
        <v>0.61420870000000005</v>
      </c>
      <c r="BR12" s="360">
        <v>0.5577124</v>
      </c>
      <c r="BS12" s="360">
        <v>0.5309758</v>
      </c>
      <c r="BT12" s="360">
        <v>0.58952899999999997</v>
      </c>
      <c r="BU12" s="360">
        <v>0.58925859999999997</v>
      </c>
      <c r="BV12" s="360">
        <v>0.6211911</v>
      </c>
    </row>
    <row r="13" spans="1:74" ht="12" customHeight="1" x14ac:dyDescent="0.2">
      <c r="A13" s="601"/>
      <c r="B13" s="170" t="s">
        <v>484</v>
      </c>
      <c r="C13" s="238"/>
      <c r="D13" s="238"/>
      <c r="E13" s="238"/>
      <c r="F13" s="238"/>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361"/>
      <c r="AZ13" s="361"/>
      <c r="BA13" s="361"/>
      <c r="BB13" s="361"/>
      <c r="BC13" s="361"/>
      <c r="BD13" s="361"/>
      <c r="BE13" s="361"/>
      <c r="BF13" s="361"/>
      <c r="BG13" s="361"/>
      <c r="BH13" s="361"/>
      <c r="BI13" s="361"/>
      <c r="BJ13" s="361"/>
      <c r="BK13" s="361"/>
      <c r="BL13" s="361"/>
      <c r="BM13" s="361"/>
      <c r="BN13" s="361"/>
      <c r="BO13" s="361"/>
      <c r="BP13" s="361"/>
      <c r="BQ13" s="361"/>
      <c r="BR13" s="361"/>
      <c r="BS13" s="361"/>
      <c r="BT13" s="361"/>
      <c r="BU13" s="361"/>
      <c r="BV13" s="361"/>
    </row>
    <row r="14" spans="1:74" ht="12" customHeight="1" x14ac:dyDescent="0.2">
      <c r="A14" s="601" t="s">
        <v>1195</v>
      </c>
      <c r="B14" s="602" t="s">
        <v>1264</v>
      </c>
      <c r="C14" s="272">
        <v>6.5405716000000003E-2</v>
      </c>
      <c r="D14" s="272">
        <v>5.8925323000000002E-2</v>
      </c>
      <c r="E14" s="272">
        <v>6.4861656000000004E-2</v>
      </c>
      <c r="F14" s="272">
        <v>6.1445791999999999E-2</v>
      </c>
      <c r="G14" s="272">
        <v>6.5349715000000003E-2</v>
      </c>
      <c r="H14" s="272">
        <v>6.5436615000000004E-2</v>
      </c>
      <c r="I14" s="272">
        <v>6.6674594000000004E-2</v>
      </c>
      <c r="J14" s="272">
        <v>6.5622429999999995E-2</v>
      </c>
      <c r="K14" s="272">
        <v>6.2935771000000001E-2</v>
      </c>
      <c r="L14" s="272">
        <v>6.5789846999999999E-2</v>
      </c>
      <c r="M14" s="272">
        <v>6.5272070000000001E-2</v>
      </c>
      <c r="N14" s="272">
        <v>6.8322696000000002E-2</v>
      </c>
      <c r="O14" s="272">
        <v>6.6298613000000006E-2</v>
      </c>
      <c r="P14" s="272">
        <v>6.2729654999999995E-2</v>
      </c>
      <c r="Q14" s="272">
        <v>6.7480604999999999E-2</v>
      </c>
      <c r="R14" s="272">
        <v>6.1485958E-2</v>
      </c>
      <c r="S14" s="272">
        <v>6.6186623E-2</v>
      </c>
      <c r="T14" s="272">
        <v>6.6442403999999997E-2</v>
      </c>
      <c r="U14" s="272">
        <v>6.8718651000000006E-2</v>
      </c>
      <c r="V14" s="272">
        <v>6.9593574000000005E-2</v>
      </c>
      <c r="W14" s="272">
        <v>6.5618134999999994E-2</v>
      </c>
      <c r="X14" s="272">
        <v>6.7715739999999996E-2</v>
      </c>
      <c r="Y14" s="272">
        <v>6.7057971999999993E-2</v>
      </c>
      <c r="Z14" s="272">
        <v>7.1329435999999996E-2</v>
      </c>
      <c r="AA14" s="272">
        <v>7.1065680000000006E-2</v>
      </c>
      <c r="AB14" s="272">
        <v>6.3326939999999998E-2</v>
      </c>
      <c r="AC14" s="272">
        <v>7.0015172000000001E-2</v>
      </c>
      <c r="AD14" s="272">
        <v>6.4113870000000003E-2</v>
      </c>
      <c r="AE14" s="272">
        <v>6.8976934000000004E-2</v>
      </c>
      <c r="AF14" s="272">
        <v>6.6678670999999995E-2</v>
      </c>
      <c r="AG14" s="272">
        <v>6.7955128000000004E-2</v>
      </c>
      <c r="AH14" s="272">
        <v>7.0744000000000001E-2</v>
      </c>
      <c r="AI14" s="272">
        <v>6.6504052999999994E-2</v>
      </c>
      <c r="AJ14" s="272">
        <v>6.9820594999999999E-2</v>
      </c>
      <c r="AK14" s="272">
        <v>7.0769894999999999E-2</v>
      </c>
      <c r="AL14" s="272">
        <v>7.1461034000000007E-2</v>
      </c>
      <c r="AM14" s="272">
        <v>6.9684537000000005E-2</v>
      </c>
      <c r="AN14" s="272">
        <v>6.3495454000000007E-2</v>
      </c>
      <c r="AO14" s="272">
        <v>6.9307283999999997E-2</v>
      </c>
      <c r="AP14" s="272">
        <v>6.5679794E-2</v>
      </c>
      <c r="AQ14" s="272">
        <v>6.9301916000000005E-2</v>
      </c>
      <c r="AR14" s="272">
        <v>6.8712494999999998E-2</v>
      </c>
      <c r="AS14" s="272">
        <v>7.2045933000000006E-2</v>
      </c>
      <c r="AT14" s="272">
        <v>7.2641359000000003E-2</v>
      </c>
      <c r="AU14" s="272">
        <v>6.5991431000000003E-2</v>
      </c>
      <c r="AV14" s="272">
        <v>6.9025100000000006E-2</v>
      </c>
      <c r="AW14" s="272">
        <v>7.08873E-2</v>
      </c>
      <c r="AX14" s="272">
        <v>6.9875199999999998E-2</v>
      </c>
      <c r="AY14" s="360">
        <v>6.9525400000000001E-2</v>
      </c>
      <c r="AZ14" s="360">
        <v>6.2298899999999997E-2</v>
      </c>
      <c r="BA14" s="360">
        <v>7.0654400000000006E-2</v>
      </c>
      <c r="BB14" s="360">
        <v>6.5820299999999998E-2</v>
      </c>
      <c r="BC14" s="360">
        <v>7.0856500000000003E-2</v>
      </c>
      <c r="BD14" s="360">
        <v>6.9534299999999993E-2</v>
      </c>
      <c r="BE14" s="360">
        <v>7.0269399999999996E-2</v>
      </c>
      <c r="BF14" s="360">
        <v>7.0247199999999996E-2</v>
      </c>
      <c r="BG14" s="360">
        <v>6.5824499999999994E-2</v>
      </c>
      <c r="BH14" s="360">
        <v>6.7231799999999994E-2</v>
      </c>
      <c r="BI14" s="360">
        <v>6.7197499999999993E-2</v>
      </c>
      <c r="BJ14" s="360">
        <v>7.1482000000000004E-2</v>
      </c>
      <c r="BK14" s="360">
        <v>6.9390300000000002E-2</v>
      </c>
      <c r="BL14" s="360">
        <v>6.4287300000000006E-2</v>
      </c>
      <c r="BM14" s="360">
        <v>7.0007399999999997E-2</v>
      </c>
      <c r="BN14" s="360">
        <v>6.6255300000000003E-2</v>
      </c>
      <c r="BO14" s="360">
        <v>7.0538100000000006E-2</v>
      </c>
      <c r="BP14" s="360">
        <v>6.9902400000000003E-2</v>
      </c>
      <c r="BQ14" s="360">
        <v>7.0451399999999997E-2</v>
      </c>
      <c r="BR14" s="360">
        <v>7.1270500000000001E-2</v>
      </c>
      <c r="BS14" s="360">
        <v>6.6615400000000005E-2</v>
      </c>
      <c r="BT14" s="360">
        <v>6.7651799999999998E-2</v>
      </c>
      <c r="BU14" s="360">
        <v>6.7155000000000006E-2</v>
      </c>
      <c r="BV14" s="360">
        <v>7.0788299999999998E-2</v>
      </c>
    </row>
    <row r="15" spans="1:74" ht="12" customHeight="1" x14ac:dyDescent="0.2">
      <c r="A15" s="601" t="s">
        <v>758</v>
      </c>
      <c r="B15" s="602" t="s">
        <v>590</v>
      </c>
      <c r="C15" s="272">
        <v>3.5671200000000002E-4</v>
      </c>
      <c r="D15" s="272">
        <v>3.2219200000000001E-4</v>
      </c>
      <c r="E15" s="272">
        <v>3.5671200000000002E-4</v>
      </c>
      <c r="F15" s="272">
        <v>3.4520500000000001E-4</v>
      </c>
      <c r="G15" s="272">
        <v>3.5671200000000002E-4</v>
      </c>
      <c r="H15" s="272">
        <v>3.4520500000000001E-4</v>
      </c>
      <c r="I15" s="272">
        <v>3.5671200000000002E-4</v>
      </c>
      <c r="J15" s="272">
        <v>3.5671200000000002E-4</v>
      </c>
      <c r="K15" s="272">
        <v>3.4520500000000001E-4</v>
      </c>
      <c r="L15" s="272">
        <v>3.5671200000000002E-4</v>
      </c>
      <c r="M15" s="272">
        <v>3.4520500000000001E-4</v>
      </c>
      <c r="N15" s="272">
        <v>3.5671200000000002E-4</v>
      </c>
      <c r="O15" s="272">
        <v>3.5573799999999997E-4</v>
      </c>
      <c r="P15" s="272">
        <v>3.3278700000000002E-4</v>
      </c>
      <c r="Q15" s="272">
        <v>3.5573799999999997E-4</v>
      </c>
      <c r="R15" s="272">
        <v>3.4426200000000002E-4</v>
      </c>
      <c r="S15" s="272">
        <v>3.5573799999999997E-4</v>
      </c>
      <c r="T15" s="272">
        <v>3.4426200000000002E-4</v>
      </c>
      <c r="U15" s="272">
        <v>3.5573799999999997E-4</v>
      </c>
      <c r="V15" s="272">
        <v>3.5573799999999997E-4</v>
      </c>
      <c r="W15" s="272">
        <v>3.4426200000000002E-4</v>
      </c>
      <c r="X15" s="272">
        <v>3.5573799999999997E-4</v>
      </c>
      <c r="Y15" s="272">
        <v>3.4426200000000002E-4</v>
      </c>
      <c r="Z15" s="272">
        <v>3.5573799999999997E-4</v>
      </c>
      <c r="AA15" s="272">
        <v>3.5671200000000002E-4</v>
      </c>
      <c r="AB15" s="272">
        <v>3.2219200000000001E-4</v>
      </c>
      <c r="AC15" s="272">
        <v>3.5671200000000002E-4</v>
      </c>
      <c r="AD15" s="272">
        <v>3.4520500000000001E-4</v>
      </c>
      <c r="AE15" s="272">
        <v>3.5671200000000002E-4</v>
      </c>
      <c r="AF15" s="272">
        <v>3.4520500000000001E-4</v>
      </c>
      <c r="AG15" s="272">
        <v>3.5671200000000002E-4</v>
      </c>
      <c r="AH15" s="272">
        <v>3.5671200000000002E-4</v>
      </c>
      <c r="AI15" s="272">
        <v>3.4520500000000001E-4</v>
      </c>
      <c r="AJ15" s="272">
        <v>3.5671200000000002E-4</v>
      </c>
      <c r="AK15" s="272">
        <v>3.4520500000000001E-4</v>
      </c>
      <c r="AL15" s="272">
        <v>3.5671200000000002E-4</v>
      </c>
      <c r="AM15" s="272">
        <v>3.5671200000000002E-4</v>
      </c>
      <c r="AN15" s="272">
        <v>3.2219200000000001E-4</v>
      </c>
      <c r="AO15" s="272">
        <v>3.5671200000000002E-4</v>
      </c>
      <c r="AP15" s="272">
        <v>3.4520500000000001E-4</v>
      </c>
      <c r="AQ15" s="272">
        <v>3.5671200000000002E-4</v>
      </c>
      <c r="AR15" s="272">
        <v>3.4520500000000001E-4</v>
      </c>
      <c r="AS15" s="272">
        <v>3.5671200000000002E-4</v>
      </c>
      <c r="AT15" s="272">
        <v>3.5671200000000002E-4</v>
      </c>
      <c r="AU15" s="272">
        <v>3.4520500000000001E-4</v>
      </c>
      <c r="AV15" s="272">
        <v>3.4938900000000003E-4</v>
      </c>
      <c r="AW15" s="272">
        <v>3.4977000000000001E-4</v>
      </c>
      <c r="AX15" s="272">
        <v>3.4913899999999999E-4</v>
      </c>
      <c r="AY15" s="360">
        <v>3.4844999999999999E-4</v>
      </c>
      <c r="AZ15" s="360">
        <v>3.50837E-4</v>
      </c>
      <c r="BA15" s="360">
        <v>3.50303E-4</v>
      </c>
      <c r="BB15" s="360">
        <v>3.5076699999999998E-4</v>
      </c>
      <c r="BC15" s="360">
        <v>3.5022599999999998E-4</v>
      </c>
      <c r="BD15" s="360">
        <v>3.5068300000000002E-4</v>
      </c>
      <c r="BE15" s="360">
        <v>3.5013500000000001E-4</v>
      </c>
      <c r="BF15" s="360">
        <v>3.4953700000000002E-4</v>
      </c>
      <c r="BG15" s="360">
        <v>3.4993099999999999E-4</v>
      </c>
      <c r="BH15" s="360">
        <v>3.4998000000000001E-4</v>
      </c>
      <c r="BI15" s="360">
        <v>3.4999899999999998E-4</v>
      </c>
      <c r="BJ15" s="360">
        <v>3.5007700000000002E-4</v>
      </c>
      <c r="BK15" s="360">
        <v>3.5022500000000002E-4</v>
      </c>
      <c r="BL15" s="360">
        <v>3.50169E-4</v>
      </c>
      <c r="BM15" s="360">
        <v>3.5015699999999997E-4</v>
      </c>
      <c r="BN15" s="360">
        <v>3.5010199999999998E-4</v>
      </c>
      <c r="BO15" s="360">
        <v>3.5009E-4</v>
      </c>
      <c r="BP15" s="360">
        <v>3.5003600000000002E-4</v>
      </c>
      <c r="BQ15" s="360">
        <v>3.50028E-4</v>
      </c>
      <c r="BR15" s="360">
        <v>3.5007199999999999E-4</v>
      </c>
      <c r="BS15" s="360">
        <v>3.5008499999999998E-4</v>
      </c>
      <c r="BT15" s="360">
        <v>3.5009499999999997E-4</v>
      </c>
      <c r="BU15" s="360">
        <v>3.5010299999999999E-4</v>
      </c>
      <c r="BV15" s="360">
        <v>3.5010599999999998E-4</v>
      </c>
    </row>
    <row r="16" spans="1:74" ht="12" customHeight="1" x14ac:dyDescent="0.2">
      <c r="A16" s="601" t="s">
        <v>759</v>
      </c>
      <c r="B16" s="602" t="s">
        <v>53</v>
      </c>
      <c r="C16" s="272">
        <v>1.128301E-3</v>
      </c>
      <c r="D16" s="272">
        <v>9.7548999999999997E-4</v>
      </c>
      <c r="E16" s="272">
        <v>1.213193E-3</v>
      </c>
      <c r="F16" s="272">
        <v>1.2834109999999999E-3</v>
      </c>
      <c r="G16" s="272">
        <v>1.1875259999999999E-3</v>
      </c>
      <c r="H16" s="272">
        <v>1.0615399999999999E-3</v>
      </c>
      <c r="I16" s="272">
        <v>1.074099E-3</v>
      </c>
      <c r="J16" s="272">
        <v>8.4025699999999996E-4</v>
      </c>
      <c r="K16" s="272">
        <v>7.1647599999999996E-4</v>
      </c>
      <c r="L16" s="272">
        <v>1.065788E-3</v>
      </c>
      <c r="M16" s="272">
        <v>1.2392989999999999E-3</v>
      </c>
      <c r="N16" s="272">
        <v>1.349769E-3</v>
      </c>
      <c r="O16" s="272">
        <v>1.19633E-3</v>
      </c>
      <c r="P16" s="272">
        <v>1.065472E-3</v>
      </c>
      <c r="Q16" s="272">
        <v>1.3120950000000001E-3</v>
      </c>
      <c r="R16" s="272">
        <v>1.186124E-3</v>
      </c>
      <c r="S16" s="272">
        <v>1.1028730000000001E-3</v>
      </c>
      <c r="T16" s="272">
        <v>9.1069100000000004E-4</v>
      </c>
      <c r="U16" s="272">
        <v>9.5740699999999996E-4</v>
      </c>
      <c r="V16" s="272">
        <v>8.5254700000000005E-4</v>
      </c>
      <c r="W16" s="272">
        <v>6.02558E-4</v>
      </c>
      <c r="X16" s="272">
        <v>8.1314799999999997E-4</v>
      </c>
      <c r="Y16" s="272">
        <v>6.4054499999999996E-4</v>
      </c>
      <c r="Z16" s="272">
        <v>1.077485E-3</v>
      </c>
      <c r="AA16" s="272">
        <v>1.156401E-3</v>
      </c>
      <c r="AB16" s="272">
        <v>1.0599120000000001E-3</v>
      </c>
      <c r="AC16" s="272">
        <v>1.205968E-3</v>
      </c>
      <c r="AD16" s="272">
        <v>1.3467780000000001E-3</v>
      </c>
      <c r="AE16" s="272">
        <v>1.4256500000000001E-3</v>
      </c>
      <c r="AF16" s="272">
        <v>1.140573E-3</v>
      </c>
      <c r="AG16" s="272">
        <v>1.0550410000000001E-3</v>
      </c>
      <c r="AH16" s="272">
        <v>8.5690400000000002E-4</v>
      </c>
      <c r="AI16" s="272">
        <v>6.9004099999999996E-4</v>
      </c>
      <c r="AJ16" s="272">
        <v>7.7197099999999999E-4</v>
      </c>
      <c r="AK16" s="272">
        <v>1.1144320000000001E-3</v>
      </c>
      <c r="AL16" s="272">
        <v>9.1427200000000004E-4</v>
      </c>
      <c r="AM16" s="272">
        <v>1.0296820000000001E-3</v>
      </c>
      <c r="AN16" s="272">
        <v>1.0314689999999999E-3</v>
      </c>
      <c r="AO16" s="272">
        <v>1.1273990000000001E-3</v>
      </c>
      <c r="AP16" s="272">
        <v>1.1006919999999999E-3</v>
      </c>
      <c r="AQ16" s="272">
        <v>1.150096E-3</v>
      </c>
      <c r="AR16" s="272">
        <v>1.0491470000000001E-3</v>
      </c>
      <c r="AS16" s="272">
        <v>1.039388E-3</v>
      </c>
      <c r="AT16" s="272">
        <v>9.8019499999999989E-4</v>
      </c>
      <c r="AU16" s="272">
        <v>9.4704900000000005E-4</v>
      </c>
      <c r="AV16" s="272">
        <v>7.72681E-4</v>
      </c>
      <c r="AW16" s="272">
        <v>1.11546E-3</v>
      </c>
      <c r="AX16" s="272">
        <v>9.1511200000000004E-4</v>
      </c>
      <c r="AY16" s="360">
        <v>1.03063E-3</v>
      </c>
      <c r="AZ16" s="360">
        <v>1.03242E-3</v>
      </c>
      <c r="BA16" s="360">
        <v>1.1284299999999999E-3</v>
      </c>
      <c r="BB16" s="360">
        <v>1.1016999999999999E-3</v>
      </c>
      <c r="BC16" s="360">
        <v>1.1511500000000001E-3</v>
      </c>
      <c r="BD16" s="360">
        <v>1.0501099999999999E-3</v>
      </c>
      <c r="BE16" s="360">
        <v>1.0403400000000001E-3</v>
      </c>
      <c r="BF16" s="360">
        <v>9.8109499999999997E-4</v>
      </c>
      <c r="BG16" s="360">
        <v>9.4791799999999996E-4</v>
      </c>
      <c r="BH16" s="360">
        <v>1.0595400000000001E-3</v>
      </c>
      <c r="BI16" s="360">
        <v>1.11546E-3</v>
      </c>
      <c r="BJ16" s="360">
        <v>9.1511200000000004E-4</v>
      </c>
      <c r="BK16" s="360">
        <v>1.03063E-3</v>
      </c>
      <c r="BL16" s="360">
        <v>1.0692900000000001E-3</v>
      </c>
      <c r="BM16" s="360">
        <v>1.1284299999999999E-3</v>
      </c>
      <c r="BN16" s="360">
        <v>1.1016999999999999E-3</v>
      </c>
      <c r="BO16" s="360">
        <v>1.1511500000000001E-3</v>
      </c>
      <c r="BP16" s="360">
        <v>1.0501099999999999E-3</v>
      </c>
      <c r="BQ16" s="360">
        <v>1.0403400000000001E-3</v>
      </c>
      <c r="BR16" s="360">
        <v>9.8109499999999997E-4</v>
      </c>
      <c r="BS16" s="360">
        <v>9.4791799999999996E-4</v>
      </c>
      <c r="BT16" s="360">
        <v>1.0595400000000001E-3</v>
      </c>
      <c r="BU16" s="360">
        <v>1.11546E-3</v>
      </c>
      <c r="BV16" s="360">
        <v>9.1511200000000004E-4</v>
      </c>
    </row>
    <row r="17" spans="1:74" ht="12" customHeight="1" x14ac:dyDescent="0.2">
      <c r="A17" s="601" t="s">
        <v>1259</v>
      </c>
      <c r="B17" s="602" t="s">
        <v>1258</v>
      </c>
      <c r="C17" s="272">
        <v>7.5002368632000002E-4</v>
      </c>
      <c r="D17" s="272">
        <v>8.0179483168000003E-4</v>
      </c>
      <c r="E17" s="272">
        <v>1.1302147501E-3</v>
      </c>
      <c r="F17" s="272">
        <v>1.2259388658E-3</v>
      </c>
      <c r="G17" s="272">
        <v>1.3628626532E-3</v>
      </c>
      <c r="H17" s="272">
        <v>1.3600991969999999E-3</v>
      </c>
      <c r="I17" s="272">
        <v>1.4183072552E-3</v>
      </c>
      <c r="J17" s="272">
        <v>1.3926006072999999E-3</v>
      </c>
      <c r="K17" s="272">
        <v>1.2746316659000001E-3</v>
      </c>
      <c r="L17" s="272">
        <v>1.178842224E-3</v>
      </c>
      <c r="M17" s="272">
        <v>9.4600868643E-4</v>
      </c>
      <c r="N17" s="272">
        <v>8.8033955723000005E-4</v>
      </c>
      <c r="O17" s="272">
        <v>1.0580483158000001E-3</v>
      </c>
      <c r="P17" s="272">
        <v>1.1668581450000001E-3</v>
      </c>
      <c r="Q17" s="272">
        <v>1.5994217508999999E-3</v>
      </c>
      <c r="R17" s="272">
        <v>1.7416507738E-3</v>
      </c>
      <c r="S17" s="272">
        <v>1.9229605144000001E-3</v>
      </c>
      <c r="T17" s="272">
        <v>1.929104872E-3</v>
      </c>
      <c r="U17" s="272">
        <v>2.0000560232000001E-3</v>
      </c>
      <c r="V17" s="272">
        <v>1.9585791397999999E-3</v>
      </c>
      <c r="W17" s="272">
        <v>1.7752234034000001E-3</v>
      </c>
      <c r="X17" s="272">
        <v>1.6294303669E-3</v>
      </c>
      <c r="Y17" s="272">
        <v>1.296847013E-3</v>
      </c>
      <c r="Z17" s="272">
        <v>1.1905278851000001E-3</v>
      </c>
      <c r="AA17" s="272">
        <v>1.1464567174E-3</v>
      </c>
      <c r="AB17" s="272">
        <v>1.2800461578E-3</v>
      </c>
      <c r="AC17" s="272">
        <v>1.8440164822E-3</v>
      </c>
      <c r="AD17" s="272">
        <v>2.0031973957999999E-3</v>
      </c>
      <c r="AE17" s="272">
        <v>2.2386225354999998E-3</v>
      </c>
      <c r="AF17" s="272">
        <v>2.2697892136E-3</v>
      </c>
      <c r="AG17" s="272">
        <v>2.3730760910000001E-3</v>
      </c>
      <c r="AH17" s="272">
        <v>2.3152326257999999E-3</v>
      </c>
      <c r="AI17" s="272">
        <v>2.0954819449999999E-3</v>
      </c>
      <c r="AJ17" s="272">
        <v>1.8865506142E-3</v>
      </c>
      <c r="AK17" s="272">
        <v>1.4611632266E-3</v>
      </c>
      <c r="AL17" s="272">
        <v>1.2998958810000001E-3</v>
      </c>
      <c r="AM17" s="272">
        <v>1.3827178147000001E-3</v>
      </c>
      <c r="AN17" s="272">
        <v>1.4684904803000001E-3</v>
      </c>
      <c r="AO17" s="272">
        <v>2.0843974518000002E-3</v>
      </c>
      <c r="AP17" s="272">
        <v>2.2828299674999999E-3</v>
      </c>
      <c r="AQ17" s="272">
        <v>2.530595337E-3</v>
      </c>
      <c r="AR17" s="272">
        <v>2.5570922847999999E-3</v>
      </c>
      <c r="AS17" s="272">
        <v>2.6262473504000002E-3</v>
      </c>
      <c r="AT17" s="272">
        <v>2.5675805754000001E-3</v>
      </c>
      <c r="AU17" s="272">
        <v>2.3572620997000002E-3</v>
      </c>
      <c r="AV17" s="272">
        <v>2.1361498836E-3</v>
      </c>
      <c r="AW17" s="272">
        <v>1.66544E-3</v>
      </c>
      <c r="AX17" s="272">
        <v>1.51307E-3</v>
      </c>
      <c r="AY17" s="360">
        <v>1.59914E-3</v>
      </c>
      <c r="AZ17" s="360">
        <v>1.6973400000000001E-3</v>
      </c>
      <c r="BA17" s="360">
        <v>2.40916E-3</v>
      </c>
      <c r="BB17" s="360">
        <v>2.6138699999999999E-3</v>
      </c>
      <c r="BC17" s="360">
        <v>2.8894200000000002E-3</v>
      </c>
      <c r="BD17" s="360">
        <v>2.9058500000000002E-3</v>
      </c>
      <c r="BE17" s="360">
        <v>3.0072200000000001E-3</v>
      </c>
      <c r="BF17" s="360">
        <v>2.9298599999999998E-3</v>
      </c>
      <c r="BG17" s="360">
        <v>2.66753E-3</v>
      </c>
      <c r="BH17" s="360">
        <v>2.4519199999999998E-3</v>
      </c>
      <c r="BI17" s="360">
        <v>1.9468899999999999E-3</v>
      </c>
      <c r="BJ17" s="360">
        <v>1.7688599999999999E-3</v>
      </c>
      <c r="BK17" s="360">
        <v>1.86575E-3</v>
      </c>
      <c r="BL17" s="360">
        <v>2.04543E-3</v>
      </c>
      <c r="BM17" s="360">
        <v>2.7959E-3</v>
      </c>
      <c r="BN17" s="360">
        <v>3.0290199999999999E-3</v>
      </c>
      <c r="BO17" s="360">
        <v>3.3449E-3</v>
      </c>
      <c r="BP17" s="360">
        <v>3.3606700000000001E-3</v>
      </c>
      <c r="BQ17" s="360">
        <v>3.4756399999999999E-3</v>
      </c>
      <c r="BR17" s="360">
        <v>3.3841499999999998E-3</v>
      </c>
      <c r="BS17" s="360">
        <v>3.07975E-3</v>
      </c>
      <c r="BT17" s="360">
        <v>2.83015E-3</v>
      </c>
      <c r="BU17" s="360">
        <v>2.2470300000000001E-3</v>
      </c>
      <c r="BV17" s="360">
        <v>2.0412799999999999E-3</v>
      </c>
    </row>
    <row r="18" spans="1:74" ht="12" customHeight="1" x14ac:dyDescent="0.2">
      <c r="A18" s="601" t="s">
        <v>23</v>
      </c>
      <c r="B18" s="602" t="s">
        <v>1026</v>
      </c>
      <c r="C18" s="272">
        <v>1.6636206000000001E-2</v>
      </c>
      <c r="D18" s="272">
        <v>1.4557964E-2</v>
      </c>
      <c r="E18" s="272">
        <v>1.6545635999999999E-2</v>
      </c>
      <c r="F18" s="272">
        <v>1.5970629E-2</v>
      </c>
      <c r="G18" s="272">
        <v>1.5363425999999999E-2</v>
      </c>
      <c r="H18" s="272">
        <v>1.4928719E-2</v>
      </c>
      <c r="I18" s="272">
        <v>1.5733336000000001E-2</v>
      </c>
      <c r="J18" s="272">
        <v>1.5213925999999999E-2</v>
      </c>
      <c r="K18" s="272">
        <v>1.4701449E-2</v>
      </c>
      <c r="L18" s="272">
        <v>1.6885305999999999E-2</v>
      </c>
      <c r="M18" s="272">
        <v>1.6498868999999999E-2</v>
      </c>
      <c r="N18" s="272">
        <v>1.7284095999999999E-2</v>
      </c>
      <c r="O18" s="272">
        <v>1.4999556000000001E-2</v>
      </c>
      <c r="P18" s="272">
        <v>1.4516444999999999E-2</v>
      </c>
      <c r="Q18" s="272">
        <v>1.5839426E-2</v>
      </c>
      <c r="R18" s="272">
        <v>1.4924649999999999E-2</v>
      </c>
      <c r="S18" s="272">
        <v>1.4973256000000001E-2</v>
      </c>
      <c r="T18" s="272">
        <v>1.2940200000000001E-2</v>
      </c>
      <c r="U18" s="272">
        <v>1.3701415999999999E-2</v>
      </c>
      <c r="V18" s="272">
        <v>1.3726656E-2</v>
      </c>
      <c r="W18" s="272">
        <v>1.300373E-2</v>
      </c>
      <c r="X18" s="272">
        <v>1.5062526E-2</v>
      </c>
      <c r="Y18" s="272">
        <v>1.516904E-2</v>
      </c>
      <c r="Z18" s="272">
        <v>1.5568406E-2</v>
      </c>
      <c r="AA18" s="272">
        <v>1.5235936E-2</v>
      </c>
      <c r="AB18" s="272">
        <v>1.3718484E-2</v>
      </c>
      <c r="AC18" s="272">
        <v>1.5055936000000001E-2</v>
      </c>
      <c r="AD18" s="272">
        <v>1.4384159000000001E-2</v>
      </c>
      <c r="AE18" s="272">
        <v>1.3728436E-2</v>
      </c>
      <c r="AF18" s="272">
        <v>1.2469789E-2</v>
      </c>
      <c r="AG18" s="272">
        <v>1.3126356E-2</v>
      </c>
      <c r="AH18" s="272">
        <v>1.3332426E-2</v>
      </c>
      <c r="AI18" s="272">
        <v>1.2559179E-2</v>
      </c>
      <c r="AJ18" s="272">
        <v>1.4323156E-2</v>
      </c>
      <c r="AK18" s="272">
        <v>1.4568549E-2</v>
      </c>
      <c r="AL18" s="272">
        <v>1.5033846E-2</v>
      </c>
      <c r="AM18" s="272">
        <v>1.5133275999999999E-2</v>
      </c>
      <c r="AN18" s="272">
        <v>1.3627004E-2</v>
      </c>
      <c r="AO18" s="272">
        <v>1.4993925999999999E-2</v>
      </c>
      <c r="AP18" s="272">
        <v>1.4446689E-2</v>
      </c>
      <c r="AQ18" s="272">
        <v>1.3923936E-2</v>
      </c>
      <c r="AR18" s="272">
        <v>1.2491669E-2</v>
      </c>
      <c r="AS18" s="272">
        <v>1.3075755999999999E-2</v>
      </c>
      <c r="AT18" s="272">
        <v>1.3136856000000001E-2</v>
      </c>
      <c r="AU18" s="272">
        <v>1.2642989E-2</v>
      </c>
      <c r="AV18" s="272">
        <v>1.4326999999999999E-2</v>
      </c>
      <c r="AW18" s="272">
        <v>1.43701E-2</v>
      </c>
      <c r="AX18" s="272">
        <v>1.4870599999999999E-2</v>
      </c>
      <c r="AY18" s="360">
        <v>1.4448799999999999E-2</v>
      </c>
      <c r="AZ18" s="360">
        <v>1.3139700000000001E-2</v>
      </c>
      <c r="BA18" s="360">
        <v>1.4442E-2</v>
      </c>
      <c r="BB18" s="360">
        <v>1.38605E-2</v>
      </c>
      <c r="BC18" s="360">
        <v>1.3815300000000001E-2</v>
      </c>
      <c r="BD18" s="360">
        <v>1.3016399999999999E-2</v>
      </c>
      <c r="BE18" s="360">
        <v>1.36498E-2</v>
      </c>
      <c r="BF18" s="360">
        <v>1.37342E-2</v>
      </c>
      <c r="BG18" s="360">
        <v>1.3005600000000001E-2</v>
      </c>
      <c r="BH18" s="360">
        <v>1.41064E-2</v>
      </c>
      <c r="BI18" s="360">
        <v>1.4246699999999999E-2</v>
      </c>
      <c r="BJ18" s="360">
        <v>1.47493E-2</v>
      </c>
      <c r="BK18" s="360">
        <v>1.4342000000000001E-2</v>
      </c>
      <c r="BL18" s="360">
        <v>1.3225499999999999E-2</v>
      </c>
      <c r="BM18" s="360">
        <v>1.44259E-2</v>
      </c>
      <c r="BN18" s="360">
        <v>1.3892099999999999E-2</v>
      </c>
      <c r="BO18" s="360">
        <v>1.38938E-2</v>
      </c>
      <c r="BP18" s="360">
        <v>1.3097900000000001E-2</v>
      </c>
      <c r="BQ18" s="360">
        <v>1.3704600000000001E-2</v>
      </c>
      <c r="BR18" s="360">
        <v>1.37497E-2</v>
      </c>
      <c r="BS18" s="360">
        <v>1.29801E-2</v>
      </c>
      <c r="BT18" s="360">
        <v>1.4042499999999999E-2</v>
      </c>
      <c r="BU18" s="360">
        <v>1.4223400000000001E-2</v>
      </c>
      <c r="BV18" s="360">
        <v>1.4734799999999999E-2</v>
      </c>
    </row>
    <row r="19" spans="1:74" ht="12" customHeight="1" x14ac:dyDescent="0.2">
      <c r="A19" s="555" t="s">
        <v>55</v>
      </c>
      <c r="B19" s="602" t="s">
        <v>1263</v>
      </c>
      <c r="C19" s="272">
        <v>0.12973791300000001</v>
      </c>
      <c r="D19" s="272">
        <v>0.116126169</v>
      </c>
      <c r="E19" s="272">
        <v>0.12174576300000001</v>
      </c>
      <c r="F19" s="272">
        <v>0.121027992</v>
      </c>
      <c r="G19" s="272">
        <v>0.12460526299999999</v>
      </c>
      <c r="H19" s="272">
        <v>0.121134452</v>
      </c>
      <c r="I19" s="272">
        <v>0.12636212299999999</v>
      </c>
      <c r="J19" s="272">
        <v>0.12670922300000001</v>
      </c>
      <c r="K19" s="272">
        <v>0.121041312</v>
      </c>
      <c r="L19" s="272">
        <v>0.120135223</v>
      </c>
      <c r="M19" s="272">
        <v>0.121497802</v>
      </c>
      <c r="N19" s="272">
        <v>0.12576505299999999</v>
      </c>
      <c r="O19" s="272">
        <v>0.12675117599999999</v>
      </c>
      <c r="P19" s="272">
        <v>0.11851002300000001</v>
      </c>
      <c r="Q19" s="272">
        <v>0.121447376</v>
      </c>
      <c r="R19" s="272">
        <v>0.115260059</v>
      </c>
      <c r="S19" s="272">
        <v>0.120853956</v>
      </c>
      <c r="T19" s="272">
        <v>0.121132669</v>
      </c>
      <c r="U19" s="272">
        <v>0.124084676</v>
      </c>
      <c r="V19" s="272">
        <v>0.124402316</v>
      </c>
      <c r="W19" s="272">
        <v>0.116908159</v>
      </c>
      <c r="X19" s="272">
        <v>0.11952067600000001</v>
      </c>
      <c r="Y19" s="272">
        <v>0.121972399</v>
      </c>
      <c r="Z19" s="272">
        <v>0.142932266</v>
      </c>
      <c r="AA19" s="272">
        <v>0.13189726299999999</v>
      </c>
      <c r="AB19" s="272">
        <v>0.11752612899999999</v>
      </c>
      <c r="AC19" s="272">
        <v>0.12948659300000001</v>
      </c>
      <c r="AD19" s="272">
        <v>0.123486492</v>
      </c>
      <c r="AE19" s="272">
        <v>0.12701578299999999</v>
      </c>
      <c r="AF19" s="272">
        <v>0.127630522</v>
      </c>
      <c r="AG19" s="272">
        <v>0.132980083</v>
      </c>
      <c r="AH19" s="272">
        <v>0.13402440299999999</v>
      </c>
      <c r="AI19" s="272">
        <v>0.122918552</v>
      </c>
      <c r="AJ19" s="272">
        <v>0.12840758299999999</v>
      </c>
      <c r="AK19" s="272">
        <v>0.12902266200000001</v>
      </c>
      <c r="AL19" s="272">
        <v>0.13504683300000001</v>
      </c>
      <c r="AM19" s="272">
        <v>0.13146332299999999</v>
      </c>
      <c r="AN19" s="272">
        <v>0.12182000900000001</v>
      </c>
      <c r="AO19" s="272">
        <v>0.12821007300000001</v>
      </c>
      <c r="AP19" s="272">
        <v>0.12614845199999999</v>
      </c>
      <c r="AQ19" s="272">
        <v>0.12844066300000001</v>
      </c>
      <c r="AR19" s="272">
        <v>0.12716703200000001</v>
      </c>
      <c r="AS19" s="272">
        <v>0.132013773</v>
      </c>
      <c r="AT19" s="272">
        <v>0.133148673</v>
      </c>
      <c r="AU19" s="272">
        <v>0.123365752</v>
      </c>
      <c r="AV19" s="272">
        <v>0.12507889999999999</v>
      </c>
      <c r="AW19" s="272">
        <v>0.1222012</v>
      </c>
      <c r="AX19" s="272">
        <v>0.1257035</v>
      </c>
      <c r="AY19" s="360">
        <v>0.1243525</v>
      </c>
      <c r="AZ19" s="360">
        <v>0.1112616</v>
      </c>
      <c r="BA19" s="360">
        <v>0.1177212</v>
      </c>
      <c r="BB19" s="360">
        <v>0.1152175</v>
      </c>
      <c r="BC19" s="360">
        <v>0.1167856</v>
      </c>
      <c r="BD19" s="360">
        <v>0.11576</v>
      </c>
      <c r="BE19" s="360">
        <v>0.121998</v>
      </c>
      <c r="BF19" s="360">
        <v>0.1205102</v>
      </c>
      <c r="BG19" s="360">
        <v>0.11627369999999999</v>
      </c>
      <c r="BH19" s="360">
        <v>0.12058919999999999</v>
      </c>
      <c r="BI19" s="360">
        <v>0.1173828</v>
      </c>
      <c r="BJ19" s="360">
        <v>0.1226603</v>
      </c>
      <c r="BK19" s="360">
        <v>0.12241100000000001</v>
      </c>
      <c r="BL19" s="360">
        <v>0.10999200000000001</v>
      </c>
      <c r="BM19" s="360">
        <v>0.11684990000000001</v>
      </c>
      <c r="BN19" s="360">
        <v>0.1145564</v>
      </c>
      <c r="BO19" s="360">
        <v>0.1162316</v>
      </c>
      <c r="BP19" s="360">
        <v>0.1152513</v>
      </c>
      <c r="BQ19" s="360">
        <v>0.1214932</v>
      </c>
      <c r="BR19" s="360">
        <v>0.1199947</v>
      </c>
      <c r="BS19" s="360">
        <v>0.1157445</v>
      </c>
      <c r="BT19" s="360">
        <v>0.1200558</v>
      </c>
      <c r="BU19" s="360">
        <v>0.11684750000000001</v>
      </c>
      <c r="BV19" s="360">
        <v>0.1221261</v>
      </c>
    </row>
    <row r="20" spans="1:74" ht="12" customHeight="1" x14ac:dyDescent="0.2">
      <c r="A20" s="601" t="s">
        <v>22</v>
      </c>
      <c r="B20" s="602" t="s">
        <v>483</v>
      </c>
      <c r="C20" s="272">
        <v>0.21465293154000001</v>
      </c>
      <c r="D20" s="272">
        <v>0.19222158412000001</v>
      </c>
      <c r="E20" s="272">
        <v>0.20619255079000001</v>
      </c>
      <c r="F20" s="272">
        <v>0.20148378456999999</v>
      </c>
      <c r="G20" s="272">
        <v>0.20840417126999999</v>
      </c>
      <c r="H20" s="272">
        <v>0.20441159018999999</v>
      </c>
      <c r="I20" s="272">
        <v>0.21174850935</v>
      </c>
      <c r="J20" s="272">
        <v>0.21030080496</v>
      </c>
      <c r="K20" s="272">
        <v>0.20123520511000001</v>
      </c>
      <c r="L20" s="272">
        <v>0.20573611456999999</v>
      </c>
      <c r="M20" s="272">
        <v>0.20631987442999999</v>
      </c>
      <c r="N20" s="272">
        <v>0.21454946336</v>
      </c>
      <c r="O20" s="272">
        <v>0.21099900533999999</v>
      </c>
      <c r="P20" s="272">
        <v>0.19858971071000001</v>
      </c>
      <c r="Q20" s="272">
        <v>0.20796832027000001</v>
      </c>
      <c r="R20" s="272">
        <v>0.19462570366000001</v>
      </c>
      <c r="S20" s="272">
        <v>0.20502514471</v>
      </c>
      <c r="T20" s="272">
        <v>0.20332478408999999</v>
      </c>
      <c r="U20" s="272">
        <v>0.20940894063000001</v>
      </c>
      <c r="V20" s="272">
        <v>0.21054143871</v>
      </c>
      <c r="W20" s="272">
        <v>0.19798194709</v>
      </c>
      <c r="X20" s="272">
        <v>0.20499373162000001</v>
      </c>
      <c r="Y20" s="272">
        <v>0.20668818190999999</v>
      </c>
      <c r="Z20" s="272">
        <v>0.23284231321000001</v>
      </c>
      <c r="AA20" s="272">
        <v>0.22114734419000001</v>
      </c>
      <c r="AB20" s="272">
        <v>0.19729380563999999</v>
      </c>
      <c r="AC20" s="272">
        <v>0.21764905105999999</v>
      </c>
      <c r="AD20" s="272">
        <v>0.20518455997000001</v>
      </c>
      <c r="AE20" s="272">
        <v>0.21310963893000001</v>
      </c>
      <c r="AF20" s="272">
        <v>0.20988200761</v>
      </c>
      <c r="AG20" s="272">
        <v>0.21706583488</v>
      </c>
      <c r="AH20" s="272">
        <v>0.22096891008</v>
      </c>
      <c r="AI20" s="272">
        <v>0.20456106522</v>
      </c>
      <c r="AJ20" s="272">
        <v>0.21527110094999999</v>
      </c>
      <c r="AK20" s="272">
        <v>0.21737054847000001</v>
      </c>
      <c r="AL20" s="272">
        <v>0.22435700234</v>
      </c>
      <c r="AM20" s="272">
        <v>0.21924126876</v>
      </c>
      <c r="AN20" s="272">
        <v>0.20161266728999999</v>
      </c>
      <c r="AO20" s="272">
        <v>0.21556073147999999</v>
      </c>
      <c r="AP20" s="272">
        <v>0.20917917824999999</v>
      </c>
      <c r="AQ20" s="272">
        <v>0.2148640708</v>
      </c>
      <c r="AR20" s="272">
        <v>0.21139309093</v>
      </c>
      <c r="AS20" s="272">
        <v>0.22020041736000001</v>
      </c>
      <c r="AT20" s="272">
        <v>0.22199935231000001</v>
      </c>
      <c r="AU20" s="272">
        <v>0.20479914041</v>
      </c>
      <c r="AV20" s="272">
        <v>0.2111315</v>
      </c>
      <c r="AW20" s="272">
        <v>0.21048649999999999</v>
      </c>
      <c r="AX20" s="272">
        <v>0.2132406</v>
      </c>
      <c r="AY20" s="360">
        <v>0.21114040000000001</v>
      </c>
      <c r="AZ20" s="360">
        <v>0.1894362</v>
      </c>
      <c r="BA20" s="360">
        <v>0.2058489</v>
      </c>
      <c r="BB20" s="360">
        <v>0.1978287</v>
      </c>
      <c r="BC20" s="360">
        <v>0.2045661</v>
      </c>
      <c r="BD20" s="360">
        <v>0.20129340000000001</v>
      </c>
      <c r="BE20" s="360">
        <v>0.20890329999999999</v>
      </c>
      <c r="BF20" s="360">
        <v>0.20743239999999999</v>
      </c>
      <c r="BG20" s="360">
        <v>0.19787669999999999</v>
      </c>
      <c r="BH20" s="360">
        <v>0.20486550000000001</v>
      </c>
      <c r="BI20" s="360">
        <v>0.20176079999999999</v>
      </c>
      <c r="BJ20" s="360">
        <v>0.2117184</v>
      </c>
      <c r="BK20" s="360">
        <v>0.20896190000000001</v>
      </c>
      <c r="BL20" s="360">
        <v>0.19031989999999999</v>
      </c>
      <c r="BM20" s="360">
        <v>0.20429820000000001</v>
      </c>
      <c r="BN20" s="360">
        <v>0.1976435</v>
      </c>
      <c r="BO20" s="360">
        <v>0.20376320000000001</v>
      </c>
      <c r="BP20" s="360">
        <v>0.20124130000000001</v>
      </c>
      <c r="BQ20" s="360">
        <v>0.2086375</v>
      </c>
      <c r="BR20" s="360">
        <v>0.20797879999999999</v>
      </c>
      <c r="BS20" s="360">
        <v>0.19812769999999999</v>
      </c>
      <c r="BT20" s="360">
        <v>0.2046935</v>
      </c>
      <c r="BU20" s="360">
        <v>0.20115330000000001</v>
      </c>
      <c r="BV20" s="360">
        <v>0.21045359999999999</v>
      </c>
    </row>
    <row r="21" spans="1:74" ht="12" customHeight="1" x14ac:dyDescent="0.2">
      <c r="A21" s="601"/>
      <c r="B21" s="170" t="s">
        <v>485</v>
      </c>
      <c r="C21" s="238"/>
      <c r="D21" s="238"/>
      <c r="E21" s="238"/>
      <c r="F21" s="238"/>
      <c r="G21" s="238"/>
      <c r="H21" s="238"/>
      <c r="I21" s="238"/>
      <c r="J21" s="238"/>
      <c r="K21" s="238"/>
      <c r="L21" s="238"/>
      <c r="M21" s="238"/>
      <c r="N21" s="238"/>
      <c r="O21" s="238"/>
      <c r="P21" s="238"/>
      <c r="Q21" s="238"/>
      <c r="R21" s="238"/>
      <c r="S21" s="238"/>
      <c r="T21" s="238"/>
      <c r="U21" s="238"/>
      <c r="V21" s="238"/>
      <c r="W21" s="238"/>
      <c r="X21" s="238"/>
      <c r="Y21" s="238"/>
      <c r="Z21" s="238"/>
      <c r="AA21" s="238"/>
      <c r="AB21" s="238"/>
      <c r="AC21" s="238"/>
      <c r="AD21" s="238"/>
      <c r="AE21" s="238"/>
      <c r="AF21" s="238"/>
      <c r="AG21" s="238"/>
      <c r="AH21" s="238"/>
      <c r="AI21" s="238"/>
      <c r="AJ21" s="238"/>
      <c r="AK21" s="238"/>
      <c r="AL21" s="238"/>
      <c r="AM21" s="238"/>
      <c r="AN21" s="238"/>
      <c r="AO21" s="238"/>
      <c r="AP21" s="238"/>
      <c r="AQ21" s="238"/>
      <c r="AR21" s="238"/>
      <c r="AS21" s="238"/>
      <c r="AT21" s="238"/>
      <c r="AU21" s="238"/>
      <c r="AV21" s="238"/>
      <c r="AW21" s="238"/>
      <c r="AX21" s="238"/>
      <c r="AY21" s="361"/>
      <c r="AZ21" s="361"/>
      <c r="BA21" s="361"/>
      <c r="BB21" s="361"/>
      <c r="BC21" s="361"/>
      <c r="BD21" s="361"/>
      <c r="BE21" s="361"/>
      <c r="BF21" s="361"/>
      <c r="BG21" s="361"/>
      <c r="BH21" s="361"/>
      <c r="BI21" s="361"/>
      <c r="BJ21" s="361"/>
      <c r="BK21" s="361"/>
      <c r="BL21" s="361"/>
      <c r="BM21" s="361"/>
      <c r="BN21" s="361"/>
      <c r="BO21" s="361"/>
      <c r="BP21" s="361"/>
      <c r="BQ21" s="361"/>
      <c r="BR21" s="361"/>
      <c r="BS21" s="361"/>
      <c r="BT21" s="361"/>
      <c r="BU21" s="361"/>
      <c r="BV21" s="361"/>
    </row>
    <row r="22" spans="1:74" ht="12" customHeight="1" x14ac:dyDescent="0.2">
      <c r="A22" s="601" t="s">
        <v>67</v>
      </c>
      <c r="B22" s="602" t="s">
        <v>590</v>
      </c>
      <c r="C22" s="272">
        <v>1.6731509999999999E-3</v>
      </c>
      <c r="D22" s="272">
        <v>1.5112330000000001E-3</v>
      </c>
      <c r="E22" s="272">
        <v>1.6731509999999999E-3</v>
      </c>
      <c r="F22" s="272">
        <v>1.619178E-3</v>
      </c>
      <c r="G22" s="272">
        <v>1.6731509999999999E-3</v>
      </c>
      <c r="H22" s="272">
        <v>1.619178E-3</v>
      </c>
      <c r="I22" s="272">
        <v>1.6731509999999999E-3</v>
      </c>
      <c r="J22" s="272">
        <v>1.6731509999999999E-3</v>
      </c>
      <c r="K22" s="272">
        <v>1.619178E-3</v>
      </c>
      <c r="L22" s="272">
        <v>1.6731509999999999E-3</v>
      </c>
      <c r="M22" s="272">
        <v>1.619178E-3</v>
      </c>
      <c r="N22" s="272">
        <v>1.6731509999999999E-3</v>
      </c>
      <c r="O22" s="272">
        <v>1.6685789999999999E-3</v>
      </c>
      <c r="P22" s="272">
        <v>1.560929E-3</v>
      </c>
      <c r="Q22" s="272">
        <v>1.6685789999999999E-3</v>
      </c>
      <c r="R22" s="272">
        <v>1.6147539999999999E-3</v>
      </c>
      <c r="S22" s="272">
        <v>1.6685789999999999E-3</v>
      </c>
      <c r="T22" s="272">
        <v>1.6147539999999999E-3</v>
      </c>
      <c r="U22" s="272">
        <v>1.6685789999999999E-3</v>
      </c>
      <c r="V22" s="272">
        <v>1.6685789999999999E-3</v>
      </c>
      <c r="W22" s="272">
        <v>1.6147539999999999E-3</v>
      </c>
      <c r="X22" s="272">
        <v>1.6685789999999999E-3</v>
      </c>
      <c r="Y22" s="272">
        <v>1.6147539999999999E-3</v>
      </c>
      <c r="Z22" s="272">
        <v>1.6685789999999999E-3</v>
      </c>
      <c r="AA22" s="272">
        <v>1.6731509999999999E-3</v>
      </c>
      <c r="AB22" s="272">
        <v>1.5112330000000001E-3</v>
      </c>
      <c r="AC22" s="272">
        <v>1.6731509999999999E-3</v>
      </c>
      <c r="AD22" s="272">
        <v>1.619178E-3</v>
      </c>
      <c r="AE22" s="272">
        <v>1.6731509999999999E-3</v>
      </c>
      <c r="AF22" s="272">
        <v>1.619178E-3</v>
      </c>
      <c r="AG22" s="272">
        <v>1.6731509999999999E-3</v>
      </c>
      <c r="AH22" s="272">
        <v>1.6731509999999999E-3</v>
      </c>
      <c r="AI22" s="272">
        <v>1.619178E-3</v>
      </c>
      <c r="AJ22" s="272">
        <v>1.6731509999999999E-3</v>
      </c>
      <c r="AK22" s="272">
        <v>1.619178E-3</v>
      </c>
      <c r="AL22" s="272">
        <v>1.6731509999999999E-3</v>
      </c>
      <c r="AM22" s="272">
        <v>1.6731509999999999E-3</v>
      </c>
      <c r="AN22" s="272">
        <v>1.5112330000000001E-3</v>
      </c>
      <c r="AO22" s="272">
        <v>1.6731509999999999E-3</v>
      </c>
      <c r="AP22" s="272">
        <v>1.619178E-3</v>
      </c>
      <c r="AQ22" s="272">
        <v>1.6731509999999999E-3</v>
      </c>
      <c r="AR22" s="272">
        <v>1.619178E-3</v>
      </c>
      <c r="AS22" s="272">
        <v>1.6731509999999999E-3</v>
      </c>
      <c r="AT22" s="272">
        <v>1.6731509999999999E-3</v>
      </c>
      <c r="AU22" s="272">
        <v>1.619178E-3</v>
      </c>
      <c r="AV22" s="272">
        <v>1.6387999999999999E-3</v>
      </c>
      <c r="AW22" s="272">
        <v>1.6405899999999999E-3</v>
      </c>
      <c r="AX22" s="272">
        <v>1.6376299999999999E-3</v>
      </c>
      <c r="AY22" s="360">
        <v>1.6344E-3</v>
      </c>
      <c r="AZ22" s="360">
        <v>1.6456000000000001E-3</v>
      </c>
      <c r="BA22" s="360">
        <v>1.64309E-3</v>
      </c>
      <c r="BB22" s="360">
        <v>1.6452699999999999E-3</v>
      </c>
      <c r="BC22" s="360">
        <v>1.64273E-3</v>
      </c>
      <c r="BD22" s="360">
        <v>1.6448700000000001E-3</v>
      </c>
      <c r="BE22" s="360">
        <v>1.6423E-3</v>
      </c>
      <c r="BF22" s="360">
        <v>1.6394999999999999E-3</v>
      </c>
      <c r="BG22" s="360">
        <v>1.64134E-3</v>
      </c>
      <c r="BH22" s="360">
        <v>1.64157E-3</v>
      </c>
      <c r="BI22" s="360">
        <v>1.6416600000000001E-3</v>
      </c>
      <c r="BJ22" s="360">
        <v>1.6420300000000001E-3</v>
      </c>
      <c r="BK22" s="360">
        <v>1.6427200000000001E-3</v>
      </c>
      <c r="BL22" s="360">
        <v>1.6424600000000001E-3</v>
      </c>
      <c r="BM22" s="360">
        <v>1.64241E-3</v>
      </c>
      <c r="BN22" s="360">
        <v>1.64215E-3</v>
      </c>
      <c r="BO22" s="360">
        <v>1.6420899999999999E-3</v>
      </c>
      <c r="BP22" s="360">
        <v>1.6418400000000001E-3</v>
      </c>
      <c r="BQ22" s="360">
        <v>1.6417999999999999E-3</v>
      </c>
      <c r="BR22" s="360">
        <v>1.64201E-3</v>
      </c>
      <c r="BS22" s="360">
        <v>1.64207E-3</v>
      </c>
      <c r="BT22" s="360">
        <v>1.64211E-3</v>
      </c>
      <c r="BU22" s="360">
        <v>1.64215E-3</v>
      </c>
      <c r="BV22" s="360">
        <v>1.6421599999999999E-3</v>
      </c>
    </row>
    <row r="23" spans="1:74" ht="12" customHeight="1" x14ac:dyDescent="0.2">
      <c r="A23" s="601" t="s">
        <v>1261</v>
      </c>
      <c r="B23" s="602" t="s">
        <v>1260</v>
      </c>
      <c r="C23" s="272">
        <v>3.237515719E-3</v>
      </c>
      <c r="D23" s="272">
        <v>3.5344000575999999E-3</v>
      </c>
      <c r="E23" s="272">
        <v>4.7685483099999997E-3</v>
      </c>
      <c r="F23" s="272">
        <v>5.2540116623999997E-3</v>
      </c>
      <c r="G23" s="272">
        <v>5.7729317250000004E-3</v>
      </c>
      <c r="H23" s="272">
        <v>5.7261981235000002E-3</v>
      </c>
      <c r="I23" s="272">
        <v>5.9770811476000003E-3</v>
      </c>
      <c r="J23" s="272">
        <v>5.7889160651999998E-3</v>
      </c>
      <c r="K23" s="272">
        <v>5.1515334151000002E-3</v>
      </c>
      <c r="L23" s="272">
        <v>4.5435881811999998E-3</v>
      </c>
      <c r="M23" s="272">
        <v>3.6700752108999998E-3</v>
      </c>
      <c r="N23" s="272">
        <v>3.4737164536E-3</v>
      </c>
      <c r="O23" s="272">
        <v>3.4407132790999998E-3</v>
      </c>
      <c r="P23" s="272">
        <v>4.0376595136000001E-3</v>
      </c>
      <c r="Q23" s="272">
        <v>5.2070133820000001E-3</v>
      </c>
      <c r="R23" s="272">
        <v>5.6488428324999998E-3</v>
      </c>
      <c r="S23" s="272">
        <v>6.1231264188000003E-3</v>
      </c>
      <c r="T23" s="272">
        <v>6.2370362631999996E-3</v>
      </c>
      <c r="U23" s="272">
        <v>6.4212921657999999E-3</v>
      </c>
      <c r="V23" s="272">
        <v>6.2542581345000001E-3</v>
      </c>
      <c r="W23" s="272">
        <v>5.5840968778000004E-3</v>
      </c>
      <c r="X23" s="272">
        <v>4.9465654603000004E-3</v>
      </c>
      <c r="Y23" s="272">
        <v>3.9549118974E-3</v>
      </c>
      <c r="Z23" s="272">
        <v>3.8794065822000002E-3</v>
      </c>
      <c r="AA23" s="272">
        <v>4.0413906449000003E-3</v>
      </c>
      <c r="AB23" s="272">
        <v>4.4738830721000001E-3</v>
      </c>
      <c r="AC23" s="272">
        <v>6.1976285111000002E-3</v>
      </c>
      <c r="AD23" s="272">
        <v>6.8735073301000003E-3</v>
      </c>
      <c r="AE23" s="272">
        <v>7.5990016959000001E-3</v>
      </c>
      <c r="AF23" s="272">
        <v>7.7351801121999996E-3</v>
      </c>
      <c r="AG23" s="272">
        <v>7.9965807302000008E-3</v>
      </c>
      <c r="AH23" s="272">
        <v>7.7816600287E-3</v>
      </c>
      <c r="AI23" s="272">
        <v>7.0271704619000001E-3</v>
      </c>
      <c r="AJ23" s="272">
        <v>6.2705881022999998E-3</v>
      </c>
      <c r="AK23" s="272">
        <v>4.9467283682000001E-3</v>
      </c>
      <c r="AL23" s="272">
        <v>4.8129912989000002E-3</v>
      </c>
      <c r="AM23" s="272">
        <v>5.3068182999000003E-3</v>
      </c>
      <c r="AN23" s="272">
        <v>5.8564233370000003E-3</v>
      </c>
      <c r="AO23" s="272">
        <v>7.9218332052000007E-3</v>
      </c>
      <c r="AP23" s="272">
        <v>8.8419910211000007E-3</v>
      </c>
      <c r="AQ23" s="272">
        <v>9.7122235381999992E-3</v>
      </c>
      <c r="AR23" s="272">
        <v>9.9729436100999998E-3</v>
      </c>
      <c r="AS23" s="272">
        <v>1.0152734474000001E-2</v>
      </c>
      <c r="AT23" s="272">
        <v>9.7904047394000004E-3</v>
      </c>
      <c r="AU23" s="272">
        <v>8.8349637427E-3</v>
      </c>
      <c r="AV23" s="272">
        <v>7.7103593262000001E-3</v>
      </c>
      <c r="AW23" s="272">
        <v>6.2828199999999997E-3</v>
      </c>
      <c r="AX23" s="272">
        <v>6.0844000000000002E-3</v>
      </c>
      <c r="AY23" s="360">
        <v>6.5536800000000001E-3</v>
      </c>
      <c r="AZ23" s="360">
        <v>7.2152300000000004E-3</v>
      </c>
      <c r="BA23" s="360">
        <v>9.7158499999999998E-3</v>
      </c>
      <c r="BB23" s="360">
        <v>1.0666399999999999E-2</v>
      </c>
      <c r="BC23" s="360">
        <v>1.16975E-2</v>
      </c>
      <c r="BD23" s="360">
        <v>1.1805299999999999E-2</v>
      </c>
      <c r="BE23" s="360">
        <v>1.2248E-2</v>
      </c>
      <c r="BF23" s="360">
        <v>1.18438E-2</v>
      </c>
      <c r="BG23" s="360">
        <v>1.07451E-2</v>
      </c>
      <c r="BH23" s="360">
        <v>9.6735499999999995E-3</v>
      </c>
      <c r="BI23" s="360">
        <v>7.8372700000000003E-3</v>
      </c>
      <c r="BJ23" s="360">
        <v>7.5359499999999996E-3</v>
      </c>
      <c r="BK23" s="360">
        <v>8.0541899999999993E-3</v>
      </c>
      <c r="BL23" s="360">
        <v>9.1153199999999997E-3</v>
      </c>
      <c r="BM23" s="360">
        <v>1.1807700000000001E-2</v>
      </c>
      <c r="BN23" s="360">
        <v>1.2936700000000001E-2</v>
      </c>
      <c r="BO23" s="360">
        <v>1.41701E-2</v>
      </c>
      <c r="BP23" s="360">
        <v>1.4286800000000001E-2</v>
      </c>
      <c r="BQ23" s="360">
        <v>1.48208E-2</v>
      </c>
      <c r="BR23" s="360">
        <v>1.4323499999999999E-2</v>
      </c>
      <c r="BS23" s="360">
        <v>1.2989799999999999E-2</v>
      </c>
      <c r="BT23" s="360">
        <v>1.16872E-2</v>
      </c>
      <c r="BU23" s="360">
        <v>9.4620699999999995E-3</v>
      </c>
      <c r="BV23" s="360">
        <v>9.0988000000000006E-3</v>
      </c>
    </row>
    <row r="24" spans="1:74" ht="12" customHeight="1" x14ac:dyDescent="0.2">
      <c r="A24" s="555" t="s">
        <v>1047</v>
      </c>
      <c r="B24" s="602" t="s">
        <v>1026</v>
      </c>
      <c r="C24" s="272">
        <v>3.8576700000000001E-3</v>
      </c>
      <c r="D24" s="272">
        <v>3.3915199999999999E-3</v>
      </c>
      <c r="E24" s="272">
        <v>3.8823500000000001E-3</v>
      </c>
      <c r="F24" s="272">
        <v>3.8593099999999999E-3</v>
      </c>
      <c r="G24" s="272">
        <v>4.0069900000000002E-3</v>
      </c>
      <c r="H24" s="272">
        <v>3.9311499999999996E-3</v>
      </c>
      <c r="I24" s="272">
        <v>4.2678000000000004E-3</v>
      </c>
      <c r="J24" s="272">
        <v>4.0826600000000001E-3</v>
      </c>
      <c r="K24" s="272">
        <v>4.0447599999999997E-3</v>
      </c>
      <c r="L24" s="272">
        <v>3.7764600000000001E-3</v>
      </c>
      <c r="M24" s="272">
        <v>3.9126100000000004E-3</v>
      </c>
      <c r="N24" s="272">
        <v>4.0157700000000001E-3</v>
      </c>
      <c r="O24" s="272">
        <v>3.9803499999999997E-3</v>
      </c>
      <c r="P24" s="272">
        <v>3.61445E-3</v>
      </c>
      <c r="Q24" s="272">
        <v>4.1044499999999999E-3</v>
      </c>
      <c r="R24" s="272">
        <v>3.9306699999999998E-3</v>
      </c>
      <c r="S24" s="272">
        <v>4.0506500000000003E-3</v>
      </c>
      <c r="T24" s="272">
        <v>3.9919600000000001E-3</v>
      </c>
      <c r="U24" s="272">
        <v>4.2129000000000003E-3</v>
      </c>
      <c r="V24" s="272">
        <v>4.1688999999999997E-3</v>
      </c>
      <c r="W24" s="272">
        <v>3.9595200000000002E-3</v>
      </c>
      <c r="X24" s="272">
        <v>3.9046300000000001E-3</v>
      </c>
      <c r="Y24" s="272">
        <v>4.0761E-3</v>
      </c>
      <c r="Z24" s="272">
        <v>4.1364699999999997E-3</v>
      </c>
      <c r="AA24" s="272">
        <v>4.2868300000000002E-3</v>
      </c>
      <c r="AB24" s="272">
        <v>3.7689799999999999E-3</v>
      </c>
      <c r="AC24" s="272">
        <v>4.0016399999999999E-3</v>
      </c>
      <c r="AD24" s="272">
        <v>3.89098E-3</v>
      </c>
      <c r="AE24" s="272">
        <v>4.07202E-3</v>
      </c>
      <c r="AF24" s="272">
        <v>3.9536199999999997E-3</v>
      </c>
      <c r="AG24" s="272">
        <v>4.09437E-3</v>
      </c>
      <c r="AH24" s="272">
        <v>4.09056E-3</v>
      </c>
      <c r="AI24" s="272">
        <v>3.6854800000000001E-3</v>
      </c>
      <c r="AJ24" s="272">
        <v>3.6843900000000001E-3</v>
      </c>
      <c r="AK24" s="272">
        <v>3.9208699999999999E-3</v>
      </c>
      <c r="AL24" s="272">
        <v>4.0565999999999996E-3</v>
      </c>
      <c r="AM24" s="272">
        <v>3.9108900000000002E-3</v>
      </c>
      <c r="AN24" s="272">
        <v>3.6261800000000001E-3</v>
      </c>
      <c r="AO24" s="272">
        <v>3.9427899999999998E-3</v>
      </c>
      <c r="AP24" s="272">
        <v>3.6369699999999998E-3</v>
      </c>
      <c r="AQ24" s="272">
        <v>3.6717799999999999E-3</v>
      </c>
      <c r="AR24" s="272">
        <v>3.58304E-3</v>
      </c>
      <c r="AS24" s="272">
        <v>3.5712600000000001E-3</v>
      </c>
      <c r="AT24" s="272">
        <v>3.62292E-3</v>
      </c>
      <c r="AU24" s="272">
        <v>3.2303800000000001E-3</v>
      </c>
      <c r="AV24" s="272">
        <v>3.7242E-3</v>
      </c>
      <c r="AW24" s="272">
        <v>3.9310999999999999E-3</v>
      </c>
      <c r="AX24" s="272">
        <v>4.1312400000000004E-3</v>
      </c>
      <c r="AY24" s="360">
        <v>3.7869700000000002E-3</v>
      </c>
      <c r="AZ24" s="360">
        <v>3.3871700000000001E-3</v>
      </c>
      <c r="BA24" s="360">
        <v>3.75202E-3</v>
      </c>
      <c r="BB24" s="360">
        <v>3.5550600000000001E-3</v>
      </c>
      <c r="BC24" s="360">
        <v>3.6531599999999999E-3</v>
      </c>
      <c r="BD24" s="360">
        <v>3.6188000000000001E-3</v>
      </c>
      <c r="BE24" s="360">
        <v>3.6298599999999999E-3</v>
      </c>
      <c r="BF24" s="360">
        <v>3.6660199999999999E-3</v>
      </c>
      <c r="BG24" s="360">
        <v>3.36615E-3</v>
      </c>
      <c r="BH24" s="360">
        <v>3.70506E-3</v>
      </c>
      <c r="BI24" s="360">
        <v>3.9054200000000002E-3</v>
      </c>
      <c r="BJ24" s="360">
        <v>4.1009200000000001E-3</v>
      </c>
      <c r="BK24" s="360">
        <v>3.7502999999999998E-3</v>
      </c>
      <c r="BL24" s="360">
        <v>3.4809699999999999E-3</v>
      </c>
      <c r="BM24" s="360">
        <v>3.7408799999999998E-3</v>
      </c>
      <c r="BN24" s="360">
        <v>3.5589699999999998E-3</v>
      </c>
      <c r="BO24" s="360">
        <v>3.66431E-3</v>
      </c>
      <c r="BP24" s="360">
        <v>3.6323100000000001E-3</v>
      </c>
      <c r="BQ24" s="360">
        <v>3.6415599999999998E-3</v>
      </c>
      <c r="BR24" s="360">
        <v>3.6739099999999998E-3</v>
      </c>
      <c r="BS24" s="360">
        <v>3.3706999999999999E-3</v>
      </c>
      <c r="BT24" s="360">
        <v>3.6990399999999998E-3</v>
      </c>
      <c r="BU24" s="360">
        <v>3.8980500000000001E-3</v>
      </c>
      <c r="BV24" s="360">
        <v>4.0948800000000004E-3</v>
      </c>
    </row>
    <row r="25" spans="1:74" ht="12" customHeight="1" x14ac:dyDescent="0.2">
      <c r="A25" s="555" t="s">
        <v>24</v>
      </c>
      <c r="B25" s="602" t="s">
        <v>1263</v>
      </c>
      <c r="C25" s="272">
        <v>6.8170799999999997E-3</v>
      </c>
      <c r="D25" s="272">
        <v>6.1809350000000002E-3</v>
      </c>
      <c r="E25" s="272">
        <v>6.7367299999999998E-3</v>
      </c>
      <c r="F25" s="272">
        <v>6.5181919999999999E-3</v>
      </c>
      <c r="G25" s="272">
        <v>6.5756599999999997E-3</v>
      </c>
      <c r="H25" s="272">
        <v>6.468812E-3</v>
      </c>
      <c r="I25" s="272">
        <v>6.8221000000000002E-3</v>
      </c>
      <c r="J25" s="272">
        <v>6.7008700000000003E-3</v>
      </c>
      <c r="K25" s="272">
        <v>6.5389519999999998E-3</v>
      </c>
      <c r="L25" s="272">
        <v>6.6903500000000003E-3</v>
      </c>
      <c r="M25" s="272">
        <v>6.4849419999999996E-3</v>
      </c>
      <c r="N25" s="272">
        <v>6.7529599999999997E-3</v>
      </c>
      <c r="O25" s="272">
        <v>7.1695170000000003E-3</v>
      </c>
      <c r="P25" s="272">
        <v>6.6952540000000003E-3</v>
      </c>
      <c r="Q25" s="272">
        <v>6.9805570000000001E-3</v>
      </c>
      <c r="R25" s="272">
        <v>6.8385410000000001E-3</v>
      </c>
      <c r="S25" s="272">
        <v>6.9636569999999998E-3</v>
      </c>
      <c r="T25" s="272">
        <v>6.9288910000000004E-3</v>
      </c>
      <c r="U25" s="272">
        <v>7.1049770000000002E-3</v>
      </c>
      <c r="V25" s="272">
        <v>7.1841769999999999E-3</v>
      </c>
      <c r="W25" s="272">
        <v>6.900771E-3</v>
      </c>
      <c r="X25" s="272">
        <v>7.0460569999999997E-3</v>
      </c>
      <c r="Y25" s="272">
        <v>6.8149509999999996E-3</v>
      </c>
      <c r="Z25" s="272">
        <v>7.1127969999999997E-3</v>
      </c>
      <c r="AA25" s="272">
        <v>7.2692310000000001E-3</v>
      </c>
      <c r="AB25" s="272">
        <v>6.5207219999999996E-3</v>
      </c>
      <c r="AC25" s="272">
        <v>7.0128710000000004E-3</v>
      </c>
      <c r="AD25" s="272">
        <v>6.8007650000000003E-3</v>
      </c>
      <c r="AE25" s="272">
        <v>7.0318510000000004E-3</v>
      </c>
      <c r="AF25" s="272">
        <v>6.8322649999999997E-3</v>
      </c>
      <c r="AG25" s="272">
        <v>7.0834909999999999E-3</v>
      </c>
      <c r="AH25" s="272">
        <v>7.0936710000000002E-3</v>
      </c>
      <c r="AI25" s="272">
        <v>6.7210949999999998E-3</v>
      </c>
      <c r="AJ25" s="272">
        <v>7.1227210000000003E-3</v>
      </c>
      <c r="AK25" s="272">
        <v>6.9863750000000004E-3</v>
      </c>
      <c r="AL25" s="272">
        <v>7.2544510000000003E-3</v>
      </c>
      <c r="AM25" s="272">
        <v>7.204691E-3</v>
      </c>
      <c r="AN25" s="272">
        <v>6.5567719999999998E-3</v>
      </c>
      <c r="AO25" s="272">
        <v>7.2165709999999997E-3</v>
      </c>
      <c r="AP25" s="272">
        <v>6.8282450000000001E-3</v>
      </c>
      <c r="AQ25" s="272">
        <v>7.0389909999999997E-3</v>
      </c>
      <c r="AR25" s="272">
        <v>6.9274749999999998E-3</v>
      </c>
      <c r="AS25" s="272">
        <v>7.1290609999999999E-3</v>
      </c>
      <c r="AT25" s="272">
        <v>7.1742309999999997E-3</v>
      </c>
      <c r="AU25" s="272">
        <v>6.8606650000000002E-3</v>
      </c>
      <c r="AV25" s="272">
        <v>7.0394200000000002E-3</v>
      </c>
      <c r="AW25" s="272">
        <v>6.9078899999999999E-3</v>
      </c>
      <c r="AX25" s="272">
        <v>7.1322399999999998E-3</v>
      </c>
      <c r="AY25" s="360">
        <v>7.2579200000000002E-3</v>
      </c>
      <c r="AZ25" s="360">
        <v>6.4752100000000003E-3</v>
      </c>
      <c r="BA25" s="360">
        <v>7.0279799999999996E-3</v>
      </c>
      <c r="BB25" s="360">
        <v>6.6221800000000001E-3</v>
      </c>
      <c r="BC25" s="360">
        <v>6.9538400000000002E-3</v>
      </c>
      <c r="BD25" s="360">
        <v>6.9613699999999997E-3</v>
      </c>
      <c r="BE25" s="360">
        <v>7.2315599999999997E-3</v>
      </c>
      <c r="BF25" s="360">
        <v>7.3547999999999999E-3</v>
      </c>
      <c r="BG25" s="360">
        <v>6.9779799999999999E-3</v>
      </c>
      <c r="BH25" s="360">
        <v>6.9375499999999998E-3</v>
      </c>
      <c r="BI25" s="360">
        <v>6.8776100000000001E-3</v>
      </c>
      <c r="BJ25" s="360">
        <v>7.1048600000000002E-3</v>
      </c>
      <c r="BK25" s="360">
        <v>7.2322300000000001E-3</v>
      </c>
      <c r="BL25" s="360">
        <v>6.4639900000000002E-3</v>
      </c>
      <c r="BM25" s="360">
        <v>7.0110800000000003E-3</v>
      </c>
      <c r="BN25" s="360">
        <v>6.6195400000000001E-3</v>
      </c>
      <c r="BO25" s="360">
        <v>6.9601100000000003E-3</v>
      </c>
      <c r="BP25" s="360">
        <v>6.9824900000000001E-3</v>
      </c>
      <c r="BQ25" s="360">
        <v>7.2534100000000001E-3</v>
      </c>
      <c r="BR25" s="360">
        <v>7.3700600000000003E-3</v>
      </c>
      <c r="BS25" s="360">
        <v>6.9726900000000001E-3</v>
      </c>
      <c r="BT25" s="360">
        <v>6.9291200000000004E-3</v>
      </c>
      <c r="BU25" s="360">
        <v>6.8713999999999997E-3</v>
      </c>
      <c r="BV25" s="360">
        <v>7.1004299999999996E-3</v>
      </c>
    </row>
    <row r="26" spans="1:74" ht="12" customHeight="1" x14ac:dyDescent="0.2">
      <c r="A26" s="601" t="s">
        <v>237</v>
      </c>
      <c r="B26" s="602" t="s">
        <v>483</v>
      </c>
      <c r="C26" s="272">
        <v>1.7627717354000001E-2</v>
      </c>
      <c r="D26" s="272">
        <v>1.6543262246000001E-2</v>
      </c>
      <c r="E26" s="272">
        <v>1.9205447306E-2</v>
      </c>
      <c r="F26" s="272">
        <v>1.9304822013E-2</v>
      </c>
      <c r="G26" s="272">
        <v>2.0270304140000001E-2</v>
      </c>
      <c r="H26" s="272">
        <v>1.9944905825000001E-2</v>
      </c>
      <c r="I26" s="272">
        <v>2.0995626606999999E-2</v>
      </c>
      <c r="J26" s="272">
        <v>2.0509311394000002E-2</v>
      </c>
      <c r="K26" s="272">
        <v>1.9528323053999999E-2</v>
      </c>
      <c r="L26" s="272">
        <v>1.8879168096000001E-2</v>
      </c>
      <c r="M26" s="272">
        <v>1.7833773765000002E-2</v>
      </c>
      <c r="N26" s="272">
        <v>1.8086965396999999E-2</v>
      </c>
      <c r="O26" s="272">
        <v>1.8434772559000001E-2</v>
      </c>
      <c r="P26" s="272">
        <v>1.8099358127999999E-2</v>
      </c>
      <c r="Q26" s="272">
        <v>2.0329166826999999E-2</v>
      </c>
      <c r="R26" s="272">
        <v>2.0174097100999999E-2</v>
      </c>
      <c r="S26" s="272">
        <v>2.1100040986000001E-2</v>
      </c>
      <c r="T26" s="272">
        <v>2.1076453251999999E-2</v>
      </c>
      <c r="U26" s="272">
        <v>2.1782655019000001E-2</v>
      </c>
      <c r="V26" s="272">
        <v>2.1718896476000001E-2</v>
      </c>
      <c r="W26" s="272">
        <v>2.0397526544999999E-2</v>
      </c>
      <c r="X26" s="272">
        <v>1.9917716113999999E-2</v>
      </c>
      <c r="Y26" s="272">
        <v>1.8747313626E-2</v>
      </c>
      <c r="Z26" s="272">
        <v>1.9228471540999999E-2</v>
      </c>
      <c r="AA26" s="272">
        <v>1.9555557174999998E-2</v>
      </c>
      <c r="AB26" s="272">
        <v>1.8306723271000001E-2</v>
      </c>
      <c r="AC26" s="272">
        <v>2.1168315284000001E-2</v>
      </c>
      <c r="AD26" s="272">
        <v>2.1502386040000002E-2</v>
      </c>
      <c r="AE26" s="272">
        <v>2.2846321565000001E-2</v>
      </c>
      <c r="AF26" s="272">
        <v>2.2526386879999999E-2</v>
      </c>
      <c r="AG26" s="272">
        <v>2.3190359918999998E-2</v>
      </c>
      <c r="AH26" s="272">
        <v>2.3100571755999999E-2</v>
      </c>
      <c r="AI26" s="272">
        <v>2.1336635265999999E-2</v>
      </c>
      <c r="AJ26" s="272">
        <v>2.1249864526999999E-2</v>
      </c>
      <c r="AK26" s="272">
        <v>1.9865002191E-2</v>
      </c>
      <c r="AL26" s="272">
        <v>2.0181746763E-2</v>
      </c>
      <c r="AM26" s="272">
        <v>2.0495358591999999E-2</v>
      </c>
      <c r="AN26" s="272">
        <v>1.95708081E-2</v>
      </c>
      <c r="AO26" s="272">
        <v>2.3119021758E-2</v>
      </c>
      <c r="AP26" s="272">
        <v>2.3130902357999999E-2</v>
      </c>
      <c r="AQ26" s="272">
        <v>2.4639509636999998E-2</v>
      </c>
      <c r="AR26" s="272">
        <v>2.4504058975E-2</v>
      </c>
      <c r="AS26" s="272">
        <v>2.4967016617000001E-2</v>
      </c>
      <c r="AT26" s="272">
        <v>2.4755039948000001E-2</v>
      </c>
      <c r="AU26" s="272">
        <v>2.2705978912000001E-2</v>
      </c>
      <c r="AV26" s="272">
        <v>2.2901600000000001E-2</v>
      </c>
      <c r="AW26" s="272">
        <v>2.12088E-2</v>
      </c>
      <c r="AX26" s="272">
        <v>2.1379700000000001E-2</v>
      </c>
      <c r="AY26" s="360">
        <v>2.1493399999999999E-2</v>
      </c>
      <c r="AZ26" s="360">
        <v>2.0867E-2</v>
      </c>
      <c r="BA26" s="360">
        <v>2.4576299999999999E-2</v>
      </c>
      <c r="BB26" s="360">
        <v>2.4831599999999999E-2</v>
      </c>
      <c r="BC26" s="360">
        <v>2.6490799999999998E-2</v>
      </c>
      <c r="BD26" s="360">
        <v>2.6507099999999999E-2</v>
      </c>
      <c r="BE26" s="360">
        <v>2.7212400000000001E-2</v>
      </c>
      <c r="BF26" s="360">
        <v>2.69619E-2</v>
      </c>
      <c r="BG26" s="360">
        <v>2.4974199999999998E-2</v>
      </c>
      <c r="BH26" s="360">
        <v>2.4271000000000001E-2</v>
      </c>
      <c r="BI26" s="360">
        <v>2.2573200000000002E-2</v>
      </c>
      <c r="BJ26" s="360">
        <v>2.2827400000000001E-2</v>
      </c>
      <c r="BK26" s="360">
        <v>2.2944300000000001E-2</v>
      </c>
      <c r="BL26" s="360">
        <v>2.2915600000000001E-2</v>
      </c>
      <c r="BM26" s="360">
        <v>2.6616500000000001E-2</v>
      </c>
      <c r="BN26" s="360">
        <v>2.71144E-2</v>
      </c>
      <c r="BO26" s="360">
        <v>2.8967199999999999E-2</v>
      </c>
      <c r="BP26" s="360">
        <v>2.9030899999999998E-2</v>
      </c>
      <c r="BQ26" s="360">
        <v>2.98216E-2</v>
      </c>
      <c r="BR26" s="360">
        <v>2.9499500000000001E-2</v>
      </c>
      <c r="BS26" s="360">
        <v>2.7239900000000001E-2</v>
      </c>
      <c r="BT26" s="360">
        <v>2.62779E-2</v>
      </c>
      <c r="BU26" s="360">
        <v>2.4175800000000001E-2</v>
      </c>
      <c r="BV26" s="360">
        <v>2.43476E-2</v>
      </c>
    </row>
    <row r="27" spans="1:74" ht="12" customHeight="1" x14ac:dyDescent="0.2">
      <c r="A27" s="601"/>
      <c r="B27" s="170" t="s">
        <v>486</v>
      </c>
      <c r="C27" s="238"/>
      <c r="D27" s="238"/>
      <c r="E27" s="238"/>
      <c r="F27" s="238"/>
      <c r="G27" s="238"/>
      <c r="H27" s="238"/>
      <c r="I27" s="238"/>
      <c r="J27" s="238"/>
      <c r="K27" s="238"/>
      <c r="L27" s="238"/>
      <c r="M27" s="238"/>
      <c r="N27" s="238"/>
      <c r="O27" s="238"/>
      <c r="P27" s="238"/>
      <c r="Q27" s="238"/>
      <c r="R27" s="238"/>
      <c r="S27" s="238"/>
      <c r="T27" s="238"/>
      <c r="U27" s="238"/>
      <c r="V27" s="238"/>
      <c r="W27" s="238"/>
      <c r="X27" s="238"/>
      <c r="Y27" s="238"/>
      <c r="Z27" s="238"/>
      <c r="AA27" s="238"/>
      <c r="AB27" s="238"/>
      <c r="AC27" s="238"/>
      <c r="AD27" s="238"/>
      <c r="AE27" s="238"/>
      <c r="AF27" s="238"/>
      <c r="AG27" s="238"/>
      <c r="AH27" s="238"/>
      <c r="AI27" s="238"/>
      <c r="AJ27" s="238"/>
      <c r="AK27" s="238"/>
      <c r="AL27" s="238"/>
      <c r="AM27" s="238"/>
      <c r="AN27" s="238"/>
      <c r="AO27" s="238"/>
      <c r="AP27" s="238"/>
      <c r="AQ27" s="238"/>
      <c r="AR27" s="238"/>
      <c r="AS27" s="238"/>
      <c r="AT27" s="238"/>
      <c r="AU27" s="238"/>
      <c r="AV27" s="238"/>
      <c r="AW27" s="238"/>
      <c r="AX27" s="238"/>
      <c r="AY27" s="361"/>
      <c r="AZ27" s="361"/>
      <c r="BA27" s="361"/>
      <c r="BB27" s="361"/>
      <c r="BC27" s="361"/>
      <c r="BD27" s="361"/>
      <c r="BE27" s="361"/>
      <c r="BF27" s="361"/>
      <c r="BG27" s="361"/>
      <c r="BH27" s="361"/>
      <c r="BI27" s="361"/>
      <c r="BJ27" s="361"/>
      <c r="BK27" s="361"/>
      <c r="BL27" s="361"/>
      <c r="BM27" s="361"/>
      <c r="BN27" s="361"/>
      <c r="BO27" s="361"/>
      <c r="BP27" s="361"/>
      <c r="BQ27" s="361"/>
      <c r="BR27" s="361"/>
      <c r="BS27" s="361"/>
      <c r="BT27" s="361"/>
      <c r="BU27" s="361"/>
      <c r="BV27" s="361"/>
    </row>
    <row r="28" spans="1:74" ht="12" customHeight="1" x14ac:dyDescent="0.2">
      <c r="A28" s="601" t="s">
        <v>757</v>
      </c>
      <c r="B28" s="602" t="s">
        <v>590</v>
      </c>
      <c r="C28" s="272">
        <v>3.3632879999999999E-3</v>
      </c>
      <c r="D28" s="272">
        <v>3.0378079999999999E-3</v>
      </c>
      <c r="E28" s="272">
        <v>3.3632879999999999E-3</v>
      </c>
      <c r="F28" s="272">
        <v>3.254795E-3</v>
      </c>
      <c r="G28" s="272">
        <v>3.3632879999999999E-3</v>
      </c>
      <c r="H28" s="272">
        <v>3.254795E-3</v>
      </c>
      <c r="I28" s="272">
        <v>3.3632879999999999E-3</v>
      </c>
      <c r="J28" s="272">
        <v>3.3632879999999999E-3</v>
      </c>
      <c r="K28" s="272">
        <v>3.254795E-3</v>
      </c>
      <c r="L28" s="272">
        <v>3.3632879999999999E-3</v>
      </c>
      <c r="M28" s="272">
        <v>3.254795E-3</v>
      </c>
      <c r="N28" s="272">
        <v>3.3632879999999999E-3</v>
      </c>
      <c r="O28" s="272">
        <v>3.3540979999999998E-3</v>
      </c>
      <c r="P28" s="272">
        <v>3.1377050000000002E-3</v>
      </c>
      <c r="Q28" s="272">
        <v>3.3540979999999998E-3</v>
      </c>
      <c r="R28" s="272">
        <v>3.2459020000000002E-3</v>
      </c>
      <c r="S28" s="272">
        <v>3.3540979999999998E-3</v>
      </c>
      <c r="T28" s="272">
        <v>3.2459020000000002E-3</v>
      </c>
      <c r="U28" s="272">
        <v>3.3540979999999998E-3</v>
      </c>
      <c r="V28" s="272">
        <v>3.3540979999999998E-3</v>
      </c>
      <c r="W28" s="272">
        <v>3.2459020000000002E-3</v>
      </c>
      <c r="X28" s="272">
        <v>3.3540979999999998E-3</v>
      </c>
      <c r="Y28" s="272">
        <v>3.2459020000000002E-3</v>
      </c>
      <c r="Z28" s="272">
        <v>3.3540979999999998E-3</v>
      </c>
      <c r="AA28" s="272">
        <v>3.3632879999999999E-3</v>
      </c>
      <c r="AB28" s="272">
        <v>3.0378079999999999E-3</v>
      </c>
      <c r="AC28" s="272">
        <v>3.3632879999999999E-3</v>
      </c>
      <c r="AD28" s="272">
        <v>3.254795E-3</v>
      </c>
      <c r="AE28" s="272">
        <v>3.3632879999999999E-3</v>
      </c>
      <c r="AF28" s="272">
        <v>3.254795E-3</v>
      </c>
      <c r="AG28" s="272">
        <v>3.3632879999999999E-3</v>
      </c>
      <c r="AH28" s="272">
        <v>3.3632879999999999E-3</v>
      </c>
      <c r="AI28" s="272">
        <v>3.254795E-3</v>
      </c>
      <c r="AJ28" s="272">
        <v>3.3632879999999999E-3</v>
      </c>
      <c r="AK28" s="272">
        <v>3.254795E-3</v>
      </c>
      <c r="AL28" s="272">
        <v>3.3632879999999999E-3</v>
      </c>
      <c r="AM28" s="272">
        <v>3.3632879999999999E-3</v>
      </c>
      <c r="AN28" s="272">
        <v>3.0378079999999999E-3</v>
      </c>
      <c r="AO28" s="272">
        <v>3.3632879999999999E-3</v>
      </c>
      <c r="AP28" s="272">
        <v>3.254795E-3</v>
      </c>
      <c r="AQ28" s="272">
        <v>3.3632879999999999E-3</v>
      </c>
      <c r="AR28" s="272">
        <v>3.254795E-3</v>
      </c>
      <c r="AS28" s="272">
        <v>3.3632879999999999E-3</v>
      </c>
      <c r="AT28" s="272">
        <v>3.3632879999999999E-3</v>
      </c>
      <c r="AU28" s="272">
        <v>3.254795E-3</v>
      </c>
      <c r="AV28" s="272">
        <v>4.3890420546E-3</v>
      </c>
      <c r="AW28" s="272">
        <v>4.2474604330000002E-3</v>
      </c>
      <c r="AX28" s="272">
        <v>4.3890420546E-3</v>
      </c>
      <c r="AY28" s="360">
        <v>4.3890400000000003E-3</v>
      </c>
      <c r="AZ28" s="360">
        <v>4.3890400000000003E-3</v>
      </c>
      <c r="BA28" s="360">
        <v>4.3890400000000003E-3</v>
      </c>
      <c r="BB28" s="360">
        <v>4.3890400000000003E-3</v>
      </c>
      <c r="BC28" s="360">
        <v>4.3890400000000003E-3</v>
      </c>
      <c r="BD28" s="360">
        <v>4.3890400000000003E-3</v>
      </c>
      <c r="BE28" s="360">
        <v>4.3890400000000003E-3</v>
      </c>
      <c r="BF28" s="360">
        <v>4.3890400000000003E-3</v>
      </c>
      <c r="BG28" s="360">
        <v>4.3890400000000003E-3</v>
      </c>
      <c r="BH28" s="360">
        <v>4.3890400000000003E-3</v>
      </c>
      <c r="BI28" s="360">
        <v>4.3890400000000003E-3</v>
      </c>
      <c r="BJ28" s="360">
        <v>4.3890400000000003E-3</v>
      </c>
      <c r="BK28" s="360">
        <v>4.3890400000000003E-3</v>
      </c>
      <c r="BL28" s="360">
        <v>4.3890400000000003E-3</v>
      </c>
      <c r="BM28" s="360">
        <v>4.3890400000000003E-3</v>
      </c>
      <c r="BN28" s="360">
        <v>4.3890400000000003E-3</v>
      </c>
      <c r="BO28" s="360">
        <v>4.3890400000000003E-3</v>
      </c>
      <c r="BP28" s="360">
        <v>4.3890400000000003E-3</v>
      </c>
      <c r="BQ28" s="360">
        <v>4.3890400000000003E-3</v>
      </c>
      <c r="BR28" s="360">
        <v>4.3890400000000003E-3</v>
      </c>
      <c r="BS28" s="360">
        <v>4.3890400000000003E-3</v>
      </c>
      <c r="BT28" s="360">
        <v>4.3890400000000003E-3</v>
      </c>
      <c r="BU28" s="360">
        <v>4.3890400000000003E-3</v>
      </c>
      <c r="BV28" s="360">
        <v>4.3890400000000003E-3</v>
      </c>
    </row>
    <row r="29" spans="1:74" ht="12" customHeight="1" x14ac:dyDescent="0.2">
      <c r="A29" s="601" t="s">
        <v>25</v>
      </c>
      <c r="B29" s="602" t="s">
        <v>1265</v>
      </c>
      <c r="C29" s="272">
        <v>6.4385420000000002E-3</v>
      </c>
      <c r="D29" s="272">
        <v>7.0678390000000002E-3</v>
      </c>
      <c r="E29" s="272">
        <v>9.9599809999999997E-3</v>
      </c>
      <c r="F29" s="272">
        <v>1.1219009E-2</v>
      </c>
      <c r="G29" s="272">
        <v>1.2411752E-2</v>
      </c>
      <c r="H29" s="272">
        <v>1.2632325999999999E-2</v>
      </c>
      <c r="I29" s="272">
        <v>1.3420057000000001E-2</v>
      </c>
      <c r="J29" s="272">
        <v>1.3384119E-2</v>
      </c>
      <c r="K29" s="272">
        <v>1.2160917E-2</v>
      </c>
      <c r="L29" s="272">
        <v>1.1008248E-2</v>
      </c>
      <c r="M29" s="272">
        <v>9.1029059999999992E-3</v>
      </c>
      <c r="N29" s="272">
        <v>8.3996069999999999E-3</v>
      </c>
      <c r="O29" s="272">
        <v>8.0356049999999995E-3</v>
      </c>
      <c r="P29" s="272">
        <v>9.5214029999999995E-3</v>
      </c>
      <c r="Q29" s="272">
        <v>1.2742186000000001E-2</v>
      </c>
      <c r="R29" s="272">
        <v>1.4404231999999999E-2</v>
      </c>
      <c r="S29" s="272">
        <v>1.5970386999999999E-2</v>
      </c>
      <c r="T29" s="272">
        <v>1.6513350999999999E-2</v>
      </c>
      <c r="U29" s="272">
        <v>1.7190634999999999E-2</v>
      </c>
      <c r="V29" s="272">
        <v>1.6686822E-2</v>
      </c>
      <c r="W29" s="272">
        <v>1.4863507E-2</v>
      </c>
      <c r="X29" s="272">
        <v>1.3291099000000001E-2</v>
      </c>
      <c r="Y29" s="272">
        <v>1.0851216E-2</v>
      </c>
      <c r="Z29" s="272">
        <v>9.8792849999999998E-3</v>
      </c>
      <c r="AA29" s="272">
        <v>9.6967400000000006E-3</v>
      </c>
      <c r="AB29" s="272">
        <v>1.0855462E-2</v>
      </c>
      <c r="AC29" s="272">
        <v>1.5709713E-2</v>
      </c>
      <c r="AD29" s="272">
        <v>1.7546675000000001E-2</v>
      </c>
      <c r="AE29" s="272">
        <v>1.9355316000000001E-2</v>
      </c>
      <c r="AF29" s="272">
        <v>2.0013814000000001E-2</v>
      </c>
      <c r="AG29" s="272">
        <v>2.0447887000000001E-2</v>
      </c>
      <c r="AH29" s="272">
        <v>1.9798805999999999E-2</v>
      </c>
      <c r="AI29" s="272">
        <v>1.7717712E-2</v>
      </c>
      <c r="AJ29" s="272">
        <v>1.5842069E-2</v>
      </c>
      <c r="AK29" s="272">
        <v>1.2402688E-2</v>
      </c>
      <c r="AL29" s="272">
        <v>1.1574991999999999E-2</v>
      </c>
      <c r="AM29" s="272">
        <v>1.1735069000000001E-2</v>
      </c>
      <c r="AN29" s="272">
        <v>1.2889497999999999E-2</v>
      </c>
      <c r="AO29" s="272">
        <v>1.8014447999999999E-2</v>
      </c>
      <c r="AP29" s="272">
        <v>2.0458744000000001E-2</v>
      </c>
      <c r="AQ29" s="272">
        <v>2.2544531999999999E-2</v>
      </c>
      <c r="AR29" s="272">
        <v>2.3031467999999999E-2</v>
      </c>
      <c r="AS29" s="272">
        <v>2.3646170000000001E-2</v>
      </c>
      <c r="AT29" s="272">
        <v>2.2737586000000001E-2</v>
      </c>
      <c r="AU29" s="272">
        <v>2.0066048999999999E-2</v>
      </c>
      <c r="AV29" s="272">
        <v>1.80687E-2</v>
      </c>
      <c r="AW29" s="272">
        <v>1.45065E-2</v>
      </c>
      <c r="AX29" s="272">
        <v>1.33562E-2</v>
      </c>
      <c r="AY29" s="360">
        <v>1.31717E-2</v>
      </c>
      <c r="AZ29" s="360">
        <v>1.4722900000000001E-2</v>
      </c>
      <c r="BA29" s="360">
        <v>2.0944000000000001E-2</v>
      </c>
      <c r="BB29" s="360">
        <v>2.3555599999999999E-2</v>
      </c>
      <c r="BC29" s="360">
        <v>2.5974500000000001E-2</v>
      </c>
      <c r="BD29" s="360">
        <v>2.6553199999999999E-2</v>
      </c>
      <c r="BE29" s="360">
        <v>2.7417199999999999E-2</v>
      </c>
      <c r="BF29" s="360">
        <v>2.65981E-2</v>
      </c>
      <c r="BG29" s="360">
        <v>2.38972E-2</v>
      </c>
      <c r="BH29" s="360">
        <v>2.1422299999999998E-2</v>
      </c>
      <c r="BI29" s="360">
        <v>1.7181499999999999E-2</v>
      </c>
      <c r="BJ29" s="360">
        <v>1.57886E-2</v>
      </c>
      <c r="BK29" s="360">
        <v>1.5613E-2</v>
      </c>
      <c r="BL29" s="360">
        <v>1.7810599999999999E-2</v>
      </c>
      <c r="BM29" s="360">
        <v>2.4491300000000001E-2</v>
      </c>
      <c r="BN29" s="360">
        <v>2.7456600000000001E-2</v>
      </c>
      <c r="BO29" s="360">
        <v>3.0203600000000001E-2</v>
      </c>
      <c r="BP29" s="360">
        <v>3.0808599999999998E-2</v>
      </c>
      <c r="BQ29" s="360">
        <v>3.1764500000000001E-2</v>
      </c>
      <c r="BR29" s="360">
        <v>3.0773100000000001E-2</v>
      </c>
      <c r="BS29" s="360">
        <v>2.76076E-2</v>
      </c>
      <c r="BT29" s="360">
        <v>2.4730100000000001E-2</v>
      </c>
      <c r="BU29" s="360">
        <v>1.9835499999999999E-2</v>
      </c>
      <c r="BV29" s="360">
        <v>1.8196799999999999E-2</v>
      </c>
    </row>
    <row r="30" spans="1:74" ht="12" customHeight="1" x14ac:dyDescent="0.2">
      <c r="A30" s="601" t="s">
        <v>925</v>
      </c>
      <c r="B30" s="602" t="s">
        <v>1263</v>
      </c>
      <c r="C30" s="272">
        <v>3.6989737000000002E-2</v>
      </c>
      <c r="D30" s="272">
        <v>3.3410084999999999E-2</v>
      </c>
      <c r="E30" s="272">
        <v>3.6989737000000002E-2</v>
      </c>
      <c r="F30" s="272">
        <v>3.5796518999999999E-2</v>
      </c>
      <c r="G30" s="272">
        <v>3.6989737000000002E-2</v>
      </c>
      <c r="H30" s="272">
        <v>3.5796518999999999E-2</v>
      </c>
      <c r="I30" s="272">
        <v>3.6989737000000002E-2</v>
      </c>
      <c r="J30" s="272">
        <v>3.6989737000000002E-2</v>
      </c>
      <c r="K30" s="272">
        <v>3.5796518999999999E-2</v>
      </c>
      <c r="L30" s="272">
        <v>3.6989737000000002E-2</v>
      </c>
      <c r="M30" s="272">
        <v>3.5796518999999999E-2</v>
      </c>
      <c r="N30" s="272">
        <v>3.6989737000000002E-2</v>
      </c>
      <c r="O30" s="272">
        <v>2.9584715000000001E-2</v>
      </c>
      <c r="P30" s="272">
        <v>2.7676024E-2</v>
      </c>
      <c r="Q30" s="272">
        <v>2.9584715000000001E-2</v>
      </c>
      <c r="R30" s="272">
        <v>2.8630368999999999E-2</v>
      </c>
      <c r="S30" s="272">
        <v>2.9584715000000001E-2</v>
      </c>
      <c r="T30" s="272">
        <v>2.8630368999999999E-2</v>
      </c>
      <c r="U30" s="272">
        <v>2.9584715000000001E-2</v>
      </c>
      <c r="V30" s="272">
        <v>2.9584715000000001E-2</v>
      </c>
      <c r="W30" s="272">
        <v>2.8630368999999999E-2</v>
      </c>
      <c r="X30" s="272">
        <v>2.9584715000000001E-2</v>
      </c>
      <c r="Y30" s="272">
        <v>2.8630368999999999E-2</v>
      </c>
      <c r="Z30" s="272">
        <v>2.9584715000000001E-2</v>
      </c>
      <c r="AA30" s="272">
        <v>2.8390141000000001E-2</v>
      </c>
      <c r="AB30" s="272">
        <v>2.5642708E-2</v>
      </c>
      <c r="AC30" s="272">
        <v>2.8390141000000001E-2</v>
      </c>
      <c r="AD30" s="272">
        <v>2.7474330000000002E-2</v>
      </c>
      <c r="AE30" s="272">
        <v>2.8390141000000001E-2</v>
      </c>
      <c r="AF30" s="272">
        <v>2.7474330000000002E-2</v>
      </c>
      <c r="AG30" s="272">
        <v>2.8390141000000001E-2</v>
      </c>
      <c r="AH30" s="272">
        <v>2.8390141000000001E-2</v>
      </c>
      <c r="AI30" s="272">
        <v>2.7474330000000002E-2</v>
      </c>
      <c r="AJ30" s="272">
        <v>2.8390141000000001E-2</v>
      </c>
      <c r="AK30" s="272">
        <v>2.7474330000000002E-2</v>
      </c>
      <c r="AL30" s="272">
        <v>2.8390141000000001E-2</v>
      </c>
      <c r="AM30" s="272">
        <v>3.2705442000000001E-2</v>
      </c>
      <c r="AN30" s="272">
        <v>2.9540398999999998E-2</v>
      </c>
      <c r="AO30" s="272">
        <v>3.2705442000000001E-2</v>
      </c>
      <c r="AP30" s="272">
        <v>3.1650428000000001E-2</v>
      </c>
      <c r="AQ30" s="272">
        <v>3.2705442000000001E-2</v>
      </c>
      <c r="AR30" s="272">
        <v>3.1650428000000001E-2</v>
      </c>
      <c r="AS30" s="272">
        <v>3.2705442000000001E-2</v>
      </c>
      <c r="AT30" s="272">
        <v>3.2705442000000001E-2</v>
      </c>
      <c r="AU30" s="272">
        <v>3.1650428000000001E-2</v>
      </c>
      <c r="AV30" s="272">
        <v>3.5001498983E-2</v>
      </c>
      <c r="AW30" s="272">
        <v>3.3872419060999998E-2</v>
      </c>
      <c r="AX30" s="272">
        <v>3.5001498983E-2</v>
      </c>
      <c r="AY30" s="360">
        <v>3.5001499999999998E-2</v>
      </c>
      <c r="AZ30" s="360">
        <v>3.5001499999999998E-2</v>
      </c>
      <c r="BA30" s="360">
        <v>3.5001499999999998E-2</v>
      </c>
      <c r="BB30" s="360">
        <v>3.5001499999999998E-2</v>
      </c>
      <c r="BC30" s="360">
        <v>3.5001499999999998E-2</v>
      </c>
      <c r="BD30" s="360">
        <v>3.5001499999999998E-2</v>
      </c>
      <c r="BE30" s="360">
        <v>3.5001499999999998E-2</v>
      </c>
      <c r="BF30" s="360">
        <v>3.5001499999999998E-2</v>
      </c>
      <c r="BG30" s="360">
        <v>3.5001499999999998E-2</v>
      </c>
      <c r="BH30" s="360">
        <v>3.5001499999999998E-2</v>
      </c>
      <c r="BI30" s="360">
        <v>3.5001499999999998E-2</v>
      </c>
      <c r="BJ30" s="360">
        <v>3.5001499999999998E-2</v>
      </c>
      <c r="BK30" s="360">
        <v>3.5001499999999998E-2</v>
      </c>
      <c r="BL30" s="360">
        <v>3.5001499999999998E-2</v>
      </c>
      <c r="BM30" s="360">
        <v>3.5001499999999998E-2</v>
      </c>
      <c r="BN30" s="360">
        <v>3.5001499999999998E-2</v>
      </c>
      <c r="BO30" s="360">
        <v>3.5001499999999998E-2</v>
      </c>
      <c r="BP30" s="360">
        <v>3.5001499999999998E-2</v>
      </c>
      <c r="BQ30" s="360">
        <v>3.5001499999999998E-2</v>
      </c>
      <c r="BR30" s="360">
        <v>3.5001499999999998E-2</v>
      </c>
      <c r="BS30" s="360">
        <v>3.5001499999999998E-2</v>
      </c>
      <c r="BT30" s="360">
        <v>3.5001499999999998E-2</v>
      </c>
      <c r="BU30" s="360">
        <v>3.5001499999999998E-2</v>
      </c>
      <c r="BV30" s="360">
        <v>3.5001499999999998E-2</v>
      </c>
    </row>
    <row r="31" spans="1:74" ht="12" customHeight="1" x14ac:dyDescent="0.2">
      <c r="A31" s="600" t="s">
        <v>26</v>
      </c>
      <c r="B31" s="602" t="s">
        <v>483</v>
      </c>
      <c r="C31" s="272">
        <v>4.6791566999999999E-2</v>
      </c>
      <c r="D31" s="272">
        <v>4.3515732000000001E-2</v>
      </c>
      <c r="E31" s="272">
        <v>5.0313006E-2</v>
      </c>
      <c r="F31" s="272">
        <v>5.0270322999999999E-2</v>
      </c>
      <c r="G31" s="272">
        <v>5.2764776999999999E-2</v>
      </c>
      <c r="H31" s="272">
        <v>5.1683640000000003E-2</v>
      </c>
      <c r="I31" s="272">
        <v>5.3773082E-2</v>
      </c>
      <c r="J31" s="272">
        <v>5.3737144000000001E-2</v>
      </c>
      <c r="K31" s="272">
        <v>5.1212230999999997E-2</v>
      </c>
      <c r="L31" s="272">
        <v>5.1361272999999999E-2</v>
      </c>
      <c r="M31" s="272">
        <v>4.8154219999999998E-2</v>
      </c>
      <c r="N31" s="272">
        <v>4.8752631999999997E-2</v>
      </c>
      <c r="O31" s="272">
        <v>4.0974417999999999E-2</v>
      </c>
      <c r="P31" s="272">
        <v>4.0335132000000003E-2</v>
      </c>
      <c r="Q31" s="272">
        <v>4.5680999E-2</v>
      </c>
      <c r="R31" s="272">
        <v>4.6280503000000001E-2</v>
      </c>
      <c r="S31" s="272">
        <v>4.89092E-2</v>
      </c>
      <c r="T31" s="272">
        <v>4.8389622E-2</v>
      </c>
      <c r="U31" s="272">
        <v>5.0129448E-2</v>
      </c>
      <c r="V31" s="272">
        <v>4.9625635000000001E-2</v>
      </c>
      <c r="W31" s="272">
        <v>4.6739778000000003E-2</v>
      </c>
      <c r="X31" s="272">
        <v>4.6229911999999998E-2</v>
      </c>
      <c r="Y31" s="272">
        <v>4.2727487000000001E-2</v>
      </c>
      <c r="Z31" s="272">
        <v>4.2818097999999999E-2</v>
      </c>
      <c r="AA31" s="272">
        <v>4.1450169000000002E-2</v>
      </c>
      <c r="AB31" s="272">
        <v>3.9535977999999999E-2</v>
      </c>
      <c r="AC31" s="272">
        <v>4.7463142E-2</v>
      </c>
      <c r="AD31" s="272">
        <v>4.8275800000000001E-2</v>
      </c>
      <c r="AE31" s="272">
        <v>5.1108744999999997E-2</v>
      </c>
      <c r="AF31" s="272">
        <v>5.0742939000000001E-2</v>
      </c>
      <c r="AG31" s="272">
        <v>5.2201315999999998E-2</v>
      </c>
      <c r="AH31" s="272">
        <v>5.1552235000000002E-2</v>
      </c>
      <c r="AI31" s="272">
        <v>4.8446837E-2</v>
      </c>
      <c r="AJ31" s="272">
        <v>4.7595498E-2</v>
      </c>
      <c r="AK31" s="272">
        <v>4.3131812999999998E-2</v>
      </c>
      <c r="AL31" s="272">
        <v>4.3328420999999999E-2</v>
      </c>
      <c r="AM31" s="272">
        <v>4.7803799000000001E-2</v>
      </c>
      <c r="AN31" s="272">
        <v>4.5467704999999997E-2</v>
      </c>
      <c r="AO31" s="272">
        <v>5.4083178000000003E-2</v>
      </c>
      <c r="AP31" s="272">
        <v>5.5363967E-2</v>
      </c>
      <c r="AQ31" s="272">
        <v>5.8613261999999999E-2</v>
      </c>
      <c r="AR31" s="272">
        <v>5.7936690999999998E-2</v>
      </c>
      <c r="AS31" s="272">
        <v>5.9714900000000001E-2</v>
      </c>
      <c r="AT31" s="272">
        <v>5.8806315999999997E-2</v>
      </c>
      <c r="AU31" s="272">
        <v>5.4971272000000002E-2</v>
      </c>
      <c r="AV31" s="272">
        <v>5.7459200000000002E-2</v>
      </c>
      <c r="AW31" s="272">
        <v>5.2626399999999997E-2</v>
      </c>
      <c r="AX31" s="272">
        <v>5.2746700000000001E-2</v>
      </c>
      <c r="AY31" s="360">
        <v>5.2562200000000003E-2</v>
      </c>
      <c r="AZ31" s="360">
        <v>5.4113500000000002E-2</v>
      </c>
      <c r="BA31" s="360">
        <v>6.0334600000000002E-2</v>
      </c>
      <c r="BB31" s="360">
        <v>6.2946199999999994E-2</v>
      </c>
      <c r="BC31" s="360">
        <v>6.5365099999999995E-2</v>
      </c>
      <c r="BD31" s="360">
        <v>6.5943699999999994E-2</v>
      </c>
      <c r="BE31" s="360">
        <v>6.6807699999999998E-2</v>
      </c>
      <c r="BF31" s="360">
        <v>6.5988599999999994E-2</v>
      </c>
      <c r="BG31" s="360">
        <v>6.3287800000000005E-2</v>
      </c>
      <c r="BH31" s="360">
        <v>6.0812900000000003E-2</v>
      </c>
      <c r="BI31" s="360">
        <v>5.6571999999999997E-2</v>
      </c>
      <c r="BJ31" s="360">
        <v>5.5179100000000002E-2</v>
      </c>
      <c r="BK31" s="360">
        <v>5.50036E-2</v>
      </c>
      <c r="BL31" s="360">
        <v>5.7201200000000001E-2</v>
      </c>
      <c r="BM31" s="360">
        <v>6.3881900000000005E-2</v>
      </c>
      <c r="BN31" s="360">
        <v>6.6847199999999996E-2</v>
      </c>
      <c r="BO31" s="360">
        <v>6.9594100000000006E-2</v>
      </c>
      <c r="BP31" s="360">
        <v>7.0199200000000003E-2</v>
      </c>
      <c r="BQ31" s="360">
        <v>7.1154999999999996E-2</v>
      </c>
      <c r="BR31" s="360">
        <v>7.0163600000000007E-2</v>
      </c>
      <c r="BS31" s="360">
        <v>6.6998199999999994E-2</v>
      </c>
      <c r="BT31" s="360">
        <v>6.41206E-2</v>
      </c>
      <c r="BU31" s="360">
        <v>5.9226000000000001E-2</v>
      </c>
      <c r="BV31" s="360">
        <v>5.7587300000000001E-2</v>
      </c>
    </row>
    <row r="32" spans="1:74" ht="12" customHeight="1" x14ac:dyDescent="0.2">
      <c r="A32" s="600"/>
      <c r="B32" s="170" t="s">
        <v>487</v>
      </c>
      <c r="C32" s="239"/>
      <c r="D32" s="239"/>
      <c r="E32" s="239"/>
      <c r="F32" s="239"/>
      <c r="G32" s="239"/>
      <c r="H32" s="239"/>
      <c r="I32" s="239"/>
      <c r="J32" s="239"/>
      <c r="K32" s="239"/>
      <c r="L32" s="239"/>
      <c r="M32" s="239"/>
      <c r="N32" s="239"/>
      <c r="O32" s="239"/>
      <c r="P32" s="239"/>
      <c r="Q32" s="239"/>
      <c r="R32" s="239"/>
      <c r="S32" s="239"/>
      <c r="T32" s="239"/>
      <c r="U32" s="239"/>
      <c r="V32" s="239"/>
      <c r="W32" s="239"/>
      <c r="X32" s="239"/>
      <c r="Y32" s="239"/>
      <c r="Z32" s="239"/>
      <c r="AA32" s="239"/>
      <c r="AB32" s="239"/>
      <c r="AC32" s="239"/>
      <c r="AD32" s="239"/>
      <c r="AE32" s="239"/>
      <c r="AF32" s="239"/>
      <c r="AG32" s="239"/>
      <c r="AH32" s="239"/>
      <c r="AI32" s="239"/>
      <c r="AJ32" s="239"/>
      <c r="AK32" s="239"/>
      <c r="AL32" s="239"/>
      <c r="AM32" s="239"/>
      <c r="AN32" s="239"/>
      <c r="AO32" s="239"/>
      <c r="AP32" s="239"/>
      <c r="AQ32" s="239"/>
      <c r="AR32" s="239"/>
      <c r="AS32" s="239"/>
      <c r="AT32" s="239"/>
      <c r="AU32" s="239"/>
      <c r="AV32" s="239"/>
      <c r="AW32" s="239"/>
      <c r="AX32" s="239"/>
      <c r="AY32" s="362"/>
      <c r="AZ32" s="362"/>
      <c r="BA32" s="362"/>
      <c r="BB32" s="362"/>
      <c r="BC32" s="362"/>
      <c r="BD32" s="362"/>
      <c r="BE32" s="362"/>
      <c r="BF32" s="362"/>
      <c r="BG32" s="362"/>
      <c r="BH32" s="362"/>
      <c r="BI32" s="362"/>
      <c r="BJ32" s="362"/>
      <c r="BK32" s="362"/>
      <c r="BL32" s="362"/>
      <c r="BM32" s="362"/>
      <c r="BN32" s="362"/>
      <c r="BO32" s="362"/>
      <c r="BP32" s="362"/>
      <c r="BQ32" s="362"/>
      <c r="BR32" s="362"/>
      <c r="BS32" s="362"/>
      <c r="BT32" s="362"/>
      <c r="BU32" s="362"/>
      <c r="BV32" s="362"/>
    </row>
    <row r="33" spans="1:74" ht="12" customHeight="1" x14ac:dyDescent="0.2">
      <c r="A33" s="600" t="s">
        <v>47</v>
      </c>
      <c r="B33" s="602" t="s">
        <v>1267</v>
      </c>
      <c r="C33" s="272">
        <v>6.7337281500999997E-3</v>
      </c>
      <c r="D33" s="272">
        <v>1.2654656812999999E-2</v>
      </c>
      <c r="E33" s="272">
        <v>1.4760347226E-2</v>
      </c>
      <c r="F33" s="272">
        <v>1.6945672517999999E-2</v>
      </c>
      <c r="G33" s="272">
        <v>1.9436498151000001E-2</v>
      </c>
      <c r="H33" s="272">
        <v>2.2605151648000001E-2</v>
      </c>
      <c r="I33" s="272">
        <v>2.117251409E-2</v>
      </c>
      <c r="J33" s="272">
        <v>2.1933299154999999E-2</v>
      </c>
      <c r="K33" s="272">
        <v>2.2070553885E-2</v>
      </c>
      <c r="L33" s="272">
        <v>1.9844109012E-2</v>
      </c>
      <c r="M33" s="272">
        <v>1.7367468689999999E-2</v>
      </c>
      <c r="N33" s="272">
        <v>1.9721034326E-2</v>
      </c>
      <c r="O33" s="272">
        <v>1.3480141193000001E-2</v>
      </c>
      <c r="P33" s="272">
        <v>1.7223531180000001E-2</v>
      </c>
      <c r="Q33" s="272">
        <v>1.9639679197E-2</v>
      </c>
      <c r="R33" s="272">
        <v>1.8984493242000001E-2</v>
      </c>
      <c r="S33" s="272">
        <v>2.5186635446E-2</v>
      </c>
      <c r="T33" s="272">
        <v>2.4381167012E-2</v>
      </c>
      <c r="U33" s="272">
        <v>2.8528320324E-2</v>
      </c>
      <c r="V33" s="272">
        <v>2.9784244889E-2</v>
      </c>
      <c r="W33" s="272">
        <v>2.9911172755999998E-2</v>
      </c>
      <c r="X33" s="272">
        <v>2.7369892073000002E-2</v>
      </c>
      <c r="Y33" s="272">
        <v>2.9125939922000001E-2</v>
      </c>
      <c r="Z33" s="272">
        <v>2.7251442112E-2</v>
      </c>
      <c r="AA33" s="272">
        <v>1.5929332684999999E-2</v>
      </c>
      <c r="AB33" s="272">
        <v>1.5584395382E-2</v>
      </c>
      <c r="AC33" s="272">
        <v>2.2017435359000002E-2</v>
      </c>
      <c r="AD33" s="272">
        <v>2.2915228639000002E-2</v>
      </c>
      <c r="AE33" s="272">
        <v>2.8354468930000001E-2</v>
      </c>
      <c r="AF33" s="272">
        <v>2.8122033093000001E-2</v>
      </c>
      <c r="AG33" s="272">
        <v>2.6249716369999999E-2</v>
      </c>
      <c r="AH33" s="272">
        <v>2.7889297136E-2</v>
      </c>
      <c r="AI33" s="272">
        <v>2.4009643726999999E-2</v>
      </c>
      <c r="AJ33" s="272">
        <v>2.3757052588E-2</v>
      </c>
      <c r="AK33" s="272">
        <v>2.2206163272E-2</v>
      </c>
      <c r="AL33" s="272">
        <v>2.3452714994999999E-2</v>
      </c>
      <c r="AM33" s="272">
        <v>1.6163526393000002E-2</v>
      </c>
      <c r="AN33" s="272">
        <v>1.6533779681000001E-2</v>
      </c>
      <c r="AO33" s="272">
        <v>2.1467816367000001E-2</v>
      </c>
      <c r="AP33" s="272">
        <v>2.0834430867999999E-2</v>
      </c>
      <c r="AQ33" s="272">
        <v>2.3787309454E-2</v>
      </c>
      <c r="AR33" s="272">
        <v>2.3512205162000002E-2</v>
      </c>
      <c r="AS33" s="272">
        <v>2.3754935782999999E-2</v>
      </c>
      <c r="AT33" s="272">
        <v>2.4326633866000001E-2</v>
      </c>
      <c r="AU33" s="272">
        <v>2.3300272843E-2</v>
      </c>
      <c r="AV33" s="272">
        <v>2.2790878457000001E-2</v>
      </c>
      <c r="AW33" s="272">
        <v>2.5226800000000001E-2</v>
      </c>
      <c r="AX33" s="272">
        <v>2.9320800000000001E-2</v>
      </c>
      <c r="AY33" s="360">
        <v>2.0692700000000001E-2</v>
      </c>
      <c r="AZ33" s="360">
        <v>1.9165999999999999E-2</v>
      </c>
      <c r="BA33" s="360">
        <v>2.3399300000000001E-2</v>
      </c>
      <c r="BB33" s="360">
        <v>2.53222E-2</v>
      </c>
      <c r="BC33" s="360">
        <v>2.5528200000000001E-2</v>
      </c>
      <c r="BD33" s="360">
        <v>2.6847300000000001E-2</v>
      </c>
      <c r="BE33" s="360">
        <v>2.7029899999999999E-2</v>
      </c>
      <c r="BF33" s="360">
        <v>2.8461799999999999E-2</v>
      </c>
      <c r="BG33" s="360">
        <v>2.7923199999999999E-2</v>
      </c>
      <c r="BH33" s="360">
        <v>2.90026E-2</v>
      </c>
      <c r="BI33" s="360">
        <v>3.2299500000000002E-2</v>
      </c>
      <c r="BJ33" s="360">
        <v>3.48201E-2</v>
      </c>
      <c r="BK33" s="360">
        <v>2.2371700000000001E-2</v>
      </c>
      <c r="BL33" s="360">
        <v>2.33184E-2</v>
      </c>
      <c r="BM33" s="360">
        <v>2.65378E-2</v>
      </c>
      <c r="BN33" s="360">
        <v>2.6777200000000001E-2</v>
      </c>
      <c r="BO33" s="360">
        <v>2.8797400000000001E-2</v>
      </c>
      <c r="BP33" s="360">
        <v>2.96218E-2</v>
      </c>
      <c r="BQ33" s="360">
        <v>2.9860100000000001E-2</v>
      </c>
      <c r="BR33" s="360">
        <v>3.07072E-2</v>
      </c>
      <c r="BS33" s="360">
        <v>2.8840500000000002E-2</v>
      </c>
      <c r="BT33" s="360">
        <v>3.0334199999999999E-2</v>
      </c>
      <c r="BU33" s="360">
        <v>3.0633199999999999E-2</v>
      </c>
      <c r="BV33" s="360">
        <v>3.3377400000000002E-2</v>
      </c>
    </row>
    <row r="34" spans="1:74" ht="12" customHeight="1" x14ac:dyDescent="0.2">
      <c r="A34" s="600" t="s">
        <v>488</v>
      </c>
      <c r="B34" s="602" t="s">
        <v>1266</v>
      </c>
      <c r="C34" s="272">
        <v>8.7215258251999994E-2</v>
      </c>
      <c r="D34" s="272">
        <v>8.2445597275999996E-2</v>
      </c>
      <c r="E34" s="272">
        <v>9.1884278363999997E-2</v>
      </c>
      <c r="F34" s="272">
        <v>8.7959092759999996E-2</v>
      </c>
      <c r="G34" s="272">
        <v>9.6156113094000004E-2</v>
      </c>
      <c r="H34" s="272">
        <v>9.3931140635999999E-2</v>
      </c>
      <c r="I34" s="272">
        <v>9.6555769178000003E-2</v>
      </c>
      <c r="J34" s="272">
        <v>9.7168823256E-2</v>
      </c>
      <c r="K34" s="272">
        <v>9.3387586819000001E-2</v>
      </c>
      <c r="L34" s="272">
        <v>9.4067471856000007E-2</v>
      </c>
      <c r="M34" s="272">
        <v>9.1923023874999996E-2</v>
      </c>
      <c r="N34" s="272">
        <v>9.2441769081999997E-2</v>
      </c>
      <c r="O34" s="272">
        <v>8.7733089035999995E-2</v>
      </c>
      <c r="P34" s="272">
        <v>8.9768564287999994E-2</v>
      </c>
      <c r="Q34" s="272">
        <v>9.5858798231999998E-2</v>
      </c>
      <c r="R34" s="272">
        <v>8.8837490421000004E-2</v>
      </c>
      <c r="S34" s="272">
        <v>9.6891450886E-2</v>
      </c>
      <c r="T34" s="272">
        <v>9.6822931422999997E-2</v>
      </c>
      <c r="U34" s="272">
        <v>9.9067499313999996E-2</v>
      </c>
      <c r="V34" s="272">
        <v>0.10034754707</v>
      </c>
      <c r="W34" s="272">
        <v>9.3953449974E-2</v>
      </c>
      <c r="X34" s="272">
        <v>9.5402461962000001E-2</v>
      </c>
      <c r="Y34" s="272">
        <v>9.4155181150999995E-2</v>
      </c>
      <c r="Z34" s="272">
        <v>9.9202271894999999E-2</v>
      </c>
      <c r="AA34" s="272">
        <v>9.0090498988000006E-2</v>
      </c>
      <c r="AB34" s="272">
        <v>8.3763718873999998E-2</v>
      </c>
      <c r="AC34" s="272">
        <v>9.5105183482999997E-2</v>
      </c>
      <c r="AD34" s="272">
        <v>9.3409503323999998E-2</v>
      </c>
      <c r="AE34" s="272">
        <v>9.947732259E-2</v>
      </c>
      <c r="AF34" s="272">
        <v>9.9452078467999999E-2</v>
      </c>
      <c r="AG34" s="272">
        <v>9.8064061529000005E-2</v>
      </c>
      <c r="AH34" s="272">
        <v>0.10200010287</v>
      </c>
      <c r="AI34" s="272">
        <v>9.5324753117000005E-2</v>
      </c>
      <c r="AJ34" s="272">
        <v>9.8718395336999998E-2</v>
      </c>
      <c r="AK34" s="272">
        <v>9.6620798879000006E-2</v>
      </c>
      <c r="AL34" s="272">
        <v>9.6352488888000007E-2</v>
      </c>
      <c r="AM34" s="272">
        <v>9.7092271620999995E-2</v>
      </c>
      <c r="AN34" s="272">
        <v>8.0248325029000006E-2</v>
      </c>
      <c r="AO34" s="272">
        <v>9.5175885485E-2</v>
      </c>
      <c r="AP34" s="272">
        <v>8.7543769480000005E-2</v>
      </c>
      <c r="AQ34" s="272">
        <v>0.10186985114</v>
      </c>
      <c r="AR34" s="272">
        <v>9.6921077839000003E-2</v>
      </c>
      <c r="AS34" s="272">
        <v>0.10024125533</v>
      </c>
      <c r="AT34" s="272">
        <v>0.10366049586999999</v>
      </c>
      <c r="AU34" s="272">
        <v>8.9804838376999999E-2</v>
      </c>
      <c r="AV34" s="272">
        <v>0.1000139</v>
      </c>
      <c r="AW34" s="272">
        <v>9.9019099999999999E-2</v>
      </c>
      <c r="AX34" s="272">
        <v>9.6761700000000006E-2</v>
      </c>
      <c r="AY34" s="360">
        <v>9.0900599999999998E-2</v>
      </c>
      <c r="AZ34" s="360">
        <v>8.5705699999999996E-2</v>
      </c>
      <c r="BA34" s="360">
        <v>9.8374900000000001E-2</v>
      </c>
      <c r="BB34" s="360">
        <v>9.3643199999999996E-2</v>
      </c>
      <c r="BC34" s="360">
        <v>0.10185329999999999</v>
      </c>
      <c r="BD34" s="360">
        <v>0.1002357</v>
      </c>
      <c r="BE34" s="360">
        <v>0.1011034</v>
      </c>
      <c r="BF34" s="360">
        <v>0.1020291</v>
      </c>
      <c r="BG34" s="360">
        <v>9.3460299999999996E-2</v>
      </c>
      <c r="BH34" s="360">
        <v>9.6862100000000007E-2</v>
      </c>
      <c r="BI34" s="360">
        <v>9.3034400000000003E-2</v>
      </c>
      <c r="BJ34" s="360">
        <v>9.8950200000000002E-2</v>
      </c>
      <c r="BK34" s="360">
        <v>9.1094700000000001E-2</v>
      </c>
      <c r="BL34" s="360">
        <v>8.8432300000000005E-2</v>
      </c>
      <c r="BM34" s="360">
        <v>9.7356100000000001E-2</v>
      </c>
      <c r="BN34" s="360">
        <v>9.4281100000000007E-2</v>
      </c>
      <c r="BO34" s="360">
        <v>0.1012805</v>
      </c>
      <c r="BP34" s="360">
        <v>0.1007096</v>
      </c>
      <c r="BQ34" s="360">
        <v>0.1012525</v>
      </c>
      <c r="BR34" s="360">
        <v>0.1034572</v>
      </c>
      <c r="BS34" s="360">
        <v>9.4392599999999993E-2</v>
      </c>
      <c r="BT34" s="360">
        <v>9.7181000000000003E-2</v>
      </c>
      <c r="BU34" s="360">
        <v>9.2630799999999999E-2</v>
      </c>
      <c r="BV34" s="360">
        <v>9.75216E-2</v>
      </c>
    </row>
    <row r="35" spans="1:74" ht="12" customHeight="1" x14ac:dyDescent="0.2">
      <c r="A35" s="600" t="s">
        <v>489</v>
      </c>
      <c r="B35" s="602" t="s">
        <v>483</v>
      </c>
      <c r="C35" s="272">
        <v>9.3948986402000001E-2</v>
      </c>
      <c r="D35" s="272">
        <v>9.5100254088999997E-2</v>
      </c>
      <c r="E35" s="272">
        <v>0.10664462559</v>
      </c>
      <c r="F35" s="272">
        <v>0.10490476528000001</v>
      </c>
      <c r="G35" s="272">
        <v>0.11559261125</v>
      </c>
      <c r="H35" s="272">
        <v>0.11653629228</v>
      </c>
      <c r="I35" s="272">
        <v>0.11772828327</v>
      </c>
      <c r="J35" s="272">
        <v>0.11910212241</v>
      </c>
      <c r="K35" s="272">
        <v>0.1154581407</v>
      </c>
      <c r="L35" s="272">
        <v>0.11391158087</v>
      </c>
      <c r="M35" s="272">
        <v>0.10929049256999999</v>
      </c>
      <c r="N35" s="272">
        <v>0.11216280341</v>
      </c>
      <c r="O35" s="272">
        <v>0.10121323023000001</v>
      </c>
      <c r="P35" s="272">
        <v>0.10699209547000001</v>
      </c>
      <c r="Q35" s="272">
        <v>0.11549847743</v>
      </c>
      <c r="R35" s="272">
        <v>0.10782198366</v>
      </c>
      <c r="S35" s="272">
        <v>0.12207808633</v>
      </c>
      <c r="T35" s="272">
        <v>0.12120409844</v>
      </c>
      <c r="U35" s="272">
        <v>0.12759581964</v>
      </c>
      <c r="V35" s="272">
        <v>0.13013179195999999</v>
      </c>
      <c r="W35" s="272">
        <v>0.12386462273</v>
      </c>
      <c r="X35" s="272">
        <v>0.12277235404</v>
      </c>
      <c r="Y35" s="272">
        <v>0.12328112107</v>
      </c>
      <c r="Z35" s="272">
        <v>0.12645371401</v>
      </c>
      <c r="AA35" s="272">
        <v>0.10601983166999999</v>
      </c>
      <c r="AB35" s="272">
        <v>9.9348114256E-2</v>
      </c>
      <c r="AC35" s="272">
        <v>0.11712261884</v>
      </c>
      <c r="AD35" s="272">
        <v>0.11632473196</v>
      </c>
      <c r="AE35" s="272">
        <v>0.12783179151999999</v>
      </c>
      <c r="AF35" s="272">
        <v>0.12757411156000001</v>
      </c>
      <c r="AG35" s="272">
        <v>0.12431377790000001</v>
      </c>
      <c r="AH35" s="272">
        <v>0.12988939999999999</v>
      </c>
      <c r="AI35" s="272">
        <v>0.11933439684</v>
      </c>
      <c r="AJ35" s="272">
        <v>0.12247544792999999</v>
      </c>
      <c r="AK35" s="272">
        <v>0.11882696215000001</v>
      </c>
      <c r="AL35" s="272">
        <v>0.11980520388</v>
      </c>
      <c r="AM35" s="272">
        <v>0.11325579801000001</v>
      </c>
      <c r="AN35" s="272">
        <v>9.6782104709999997E-2</v>
      </c>
      <c r="AO35" s="272">
        <v>0.11664370185</v>
      </c>
      <c r="AP35" s="272">
        <v>0.10837820035</v>
      </c>
      <c r="AQ35" s="272">
        <v>0.12565716060000001</v>
      </c>
      <c r="AR35" s="272">
        <v>0.120433283</v>
      </c>
      <c r="AS35" s="272">
        <v>0.12399619111</v>
      </c>
      <c r="AT35" s="272">
        <v>0.12798712973000001</v>
      </c>
      <c r="AU35" s="272">
        <v>0.11310511122</v>
      </c>
      <c r="AV35" s="272">
        <v>0.12621750000000001</v>
      </c>
      <c r="AW35" s="272">
        <v>0.12424590000000001</v>
      </c>
      <c r="AX35" s="272">
        <v>0.12608240000000001</v>
      </c>
      <c r="AY35" s="360">
        <v>0.11159330000000001</v>
      </c>
      <c r="AZ35" s="360">
        <v>0.1048717</v>
      </c>
      <c r="BA35" s="360">
        <v>0.1217742</v>
      </c>
      <c r="BB35" s="360">
        <v>0.1189654</v>
      </c>
      <c r="BC35" s="360">
        <v>0.12738150000000001</v>
      </c>
      <c r="BD35" s="360">
        <v>0.127083</v>
      </c>
      <c r="BE35" s="360">
        <v>0.12813330000000001</v>
      </c>
      <c r="BF35" s="360">
        <v>0.130491</v>
      </c>
      <c r="BG35" s="360">
        <v>0.12138350000000001</v>
      </c>
      <c r="BH35" s="360">
        <v>0.1258647</v>
      </c>
      <c r="BI35" s="360">
        <v>0.1253339</v>
      </c>
      <c r="BJ35" s="360">
        <v>0.13377030000000001</v>
      </c>
      <c r="BK35" s="360">
        <v>0.1134664</v>
      </c>
      <c r="BL35" s="360">
        <v>0.11175060000000001</v>
      </c>
      <c r="BM35" s="360">
        <v>0.1238939</v>
      </c>
      <c r="BN35" s="360">
        <v>0.12105829999999999</v>
      </c>
      <c r="BO35" s="360">
        <v>0.1300779</v>
      </c>
      <c r="BP35" s="360">
        <v>0.13033139999999999</v>
      </c>
      <c r="BQ35" s="360">
        <v>0.1311127</v>
      </c>
      <c r="BR35" s="360">
        <v>0.13416439999999999</v>
      </c>
      <c r="BS35" s="360">
        <v>0.123233</v>
      </c>
      <c r="BT35" s="360">
        <v>0.1275152</v>
      </c>
      <c r="BU35" s="360">
        <v>0.123264</v>
      </c>
      <c r="BV35" s="360">
        <v>0.13089899999999999</v>
      </c>
    </row>
    <row r="36" spans="1:74" s="169" customFormat="1" ht="12" customHeight="1" x14ac:dyDescent="0.2">
      <c r="A36" s="132"/>
      <c r="B36" s="170" t="s">
        <v>490</v>
      </c>
      <c r="C36" s="171"/>
      <c r="D36" s="171"/>
      <c r="E36" s="171"/>
      <c r="F36" s="171"/>
      <c r="G36" s="171"/>
      <c r="H36" s="171"/>
      <c r="I36" s="171"/>
      <c r="J36" s="171"/>
      <c r="K36" s="171"/>
      <c r="L36" s="171"/>
      <c r="M36" s="171"/>
      <c r="N36" s="171"/>
      <c r="O36" s="171"/>
      <c r="P36" s="171"/>
      <c r="Q36" s="171"/>
      <c r="R36" s="171"/>
      <c r="S36" s="171"/>
      <c r="T36" s="171"/>
      <c r="U36" s="171"/>
      <c r="V36" s="171"/>
      <c r="W36" s="171"/>
      <c r="X36" s="171"/>
      <c r="Y36" s="171"/>
      <c r="Z36" s="171"/>
      <c r="AA36" s="171"/>
      <c r="AB36" s="171"/>
      <c r="AC36" s="171"/>
      <c r="AD36" s="171"/>
      <c r="AE36" s="171"/>
      <c r="AF36" s="171"/>
      <c r="AG36" s="171"/>
      <c r="AH36" s="171"/>
      <c r="AI36" s="171"/>
      <c r="AJ36" s="171"/>
      <c r="AK36" s="171"/>
      <c r="AL36" s="171"/>
      <c r="AM36" s="171"/>
      <c r="AN36" s="171"/>
      <c r="AO36" s="171"/>
      <c r="AP36" s="171"/>
      <c r="AQ36" s="171"/>
      <c r="AR36" s="171"/>
      <c r="AS36" s="171"/>
      <c r="AT36" s="171"/>
      <c r="AU36" s="171"/>
      <c r="AV36" s="171"/>
      <c r="AW36" s="171"/>
      <c r="AX36" s="171"/>
      <c r="AY36" s="421"/>
      <c r="AZ36" s="421"/>
      <c r="BA36" s="421"/>
      <c r="BB36" s="421"/>
      <c r="BC36" s="421"/>
      <c r="BD36" s="421"/>
      <c r="BE36" s="421"/>
      <c r="BF36" s="421"/>
      <c r="BG36" s="421"/>
      <c r="BH36" s="421"/>
      <c r="BI36" s="421"/>
      <c r="BJ36" s="421"/>
      <c r="BK36" s="421"/>
      <c r="BL36" s="421"/>
      <c r="BM36" s="421"/>
      <c r="BN36" s="421"/>
      <c r="BO36" s="421"/>
      <c r="BP36" s="421"/>
      <c r="BQ36" s="421"/>
      <c r="BR36" s="421"/>
      <c r="BS36" s="421"/>
      <c r="BT36" s="421"/>
      <c r="BU36" s="421"/>
      <c r="BV36" s="421"/>
    </row>
    <row r="37" spans="1:74" s="169" customFormat="1" ht="12" customHeight="1" x14ac:dyDescent="0.2">
      <c r="A37" s="600" t="s">
        <v>47</v>
      </c>
      <c r="B37" s="602" t="s">
        <v>1267</v>
      </c>
      <c r="C37" s="272">
        <v>6.7337281500999997E-3</v>
      </c>
      <c r="D37" s="272">
        <v>1.2654656812999999E-2</v>
      </c>
      <c r="E37" s="272">
        <v>1.4760347226E-2</v>
      </c>
      <c r="F37" s="272">
        <v>1.6945672517999999E-2</v>
      </c>
      <c r="G37" s="272">
        <v>1.9436498151000001E-2</v>
      </c>
      <c r="H37" s="272">
        <v>2.2605151648000001E-2</v>
      </c>
      <c r="I37" s="272">
        <v>2.117251409E-2</v>
      </c>
      <c r="J37" s="272">
        <v>2.1933299154999999E-2</v>
      </c>
      <c r="K37" s="272">
        <v>2.2070553885E-2</v>
      </c>
      <c r="L37" s="272">
        <v>1.9844109012E-2</v>
      </c>
      <c r="M37" s="272">
        <v>1.7367468689999999E-2</v>
      </c>
      <c r="N37" s="272">
        <v>1.9721034326E-2</v>
      </c>
      <c r="O37" s="272">
        <v>1.3480141193000001E-2</v>
      </c>
      <c r="P37" s="272">
        <v>1.7223531180000001E-2</v>
      </c>
      <c r="Q37" s="272">
        <v>1.9639679197E-2</v>
      </c>
      <c r="R37" s="272">
        <v>1.8984493242000001E-2</v>
      </c>
      <c r="S37" s="272">
        <v>2.5186635446E-2</v>
      </c>
      <c r="T37" s="272">
        <v>2.4381167012E-2</v>
      </c>
      <c r="U37" s="272">
        <v>2.8528320324E-2</v>
      </c>
      <c r="V37" s="272">
        <v>2.9784244889E-2</v>
      </c>
      <c r="W37" s="272">
        <v>2.9911172755999998E-2</v>
      </c>
      <c r="X37" s="272">
        <v>2.7369892073000002E-2</v>
      </c>
      <c r="Y37" s="272">
        <v>2.9125939922000001E-2</v>
      </c>
      <c r="Z37" s="272">
        <v>2.7251442112E-2</v>
      </c>
      <c r="AA37" s="272">
        <v>1.5929332684999999E-2</v>
      </c>
      <c r="AB37" s="272">
        <v>1.5584395382E-2</v>
      </c>
      <c r="AC37" s="272">
        <v>2.2017435359000002E-2</v>
      </c>
      <c r="AD37" s="272">
        <v>2.2915228639000002E-2</v>
      </c>
      <c r="AE37" s="272">
        <v>2.8354468930000001E-2</v>
      </c>
      <c r="AF37" s="272">
        <v>2.8122033093000001E-2</v>
      </c>
      <c r="AG37" s="272">
        <v>2.6249716369999999E-2</v>
      </c>
      <c r="AH37" s="272">
        <v>2.7889297136E-2</v>
      </c>
      <c r="AI37" s="272">
        <v>2.4009643726999999E-2</v>
      </c>
      <c r="AJ37" s="272">
        <v>2.3757052588E-2</v>
      </c>
      <c r="AK37" s="272">
        <v>2.2206163272E-2</v>
      </c>
      <c r="AL37" s="272">
        <v>2.3452714994999999E-2</v>
      </c>
      <c r="AM37" s="272">
        <v>1.6163526393000002E-2</v>
      </c>
      <c r="AN37" s="272">
        <v>1.6533779681000001E-2</v>
      </c>
      <c r="AO37" s="272">
        <v>2.1467816367000001E-2</v>
      </c>
      <c r="AP37" s="272">
        <v>2.0834430867999999E-2</v>
      </c>
      <c r="AQ37" s="272">
        <v>2.3787309454E-2</v>
      </c>
      <c r="AR37" s="272">
        <v>2.3512205162000002E-2</v>
      </c>
      <c r="AS37" s="272">
        <v>2.3754935782999999E-2</v>
      </c>
      <c r="AT37" s="272">
        <v>2.4326633866000001E-2</v>
      </c>
      <c r="AU37" s="272">
        <v>2.3300272843E-2</v>
      </c>
      <c r="AV37" s="272">
        <v>2.2790878457000001E-2</v>
      </c>
      <c r="AW37" s="272">
        <v>2.5226800000000001E-2</v>
      </c>
      <c r="AX37" s="272">
        <v>2.9320800000000001E-2</v>
      </c>
      <c r="AY37" s="360">
        <v>2.0692700000000001E-2</v>
      </c>
      <c r="AZ37" s="360">
        <v>1.9165999999999999E-2</v>
      </c>
      <c r="BA37" s="360">
        <v>2.3399300000000001E-2</v>
      </c>
      <c r="BB37" s="360">
        <v>2.53222E-2</v>
      </c>
      <c r="BC37" s="360">
        <v>2.5528200000000001E-2</v>
      </c>
      <c r="BD37" s="360">
        <v>2.6847300000000001E-2</v>
      </c>
      <c r="BE37" s="360">
        <v>2.7029899999999999E-2</v>
      </c>
      <c r="BF37" s="360">
        <v>2.8461799999999999E-2</v>
      </c>
      <c r="BG37" s="360">
        <v>2.7923199999999999E-2</v>
      </c>
      <c r="BH37" s="360">
        <v>2.90026E-2</v>
      </c>
      <c r="BI37" s="360">
        <v>3.2299500000000002E-2</v>
      </c>
      <c r="BJ37" s="360">
        <v>3.48201E-2</v>
      </c>
      <c r="BK37" s="360">
        <v>2.2371700000000001E-2</v>
      </c>
      <c r="BL37" s="360">
        <v>2.33184E-2</v>
      </c>
      <c r="BM37" s="360">
        <v>2.65378E-2</v>
      </c>
      <c r="BN37" s="360">
        <v>2.6777200000000001E-2</v>
      </c>
      <c r="BO37" s="360">
        <v>2.8797400000000001E-2</v>
      </c>
      <c r="BP37" s="360">
        <v>2.96218E-2</v>
      </c>
      <c r="BQ37" s="360">
        <v>2.9860100000000001E-2</v>
      </c>
      <c r="BR37" s="360">
        <v>3.07072E-2</v>
      </c>
      <c r="BS37" s="360">
        <v>2.8840500000000002E-2</v>
      </c>
      <c r="BT37" s="360">
        <v>3.0334199999999999E-2</v>
      </c>
      <c r="BU37" s="360">
        <v>3.0633199999999999E-2</v>
      </c>
      <c r="BV37" s="360">
        <v>3.3377400000000002E-2</v>
      </c>
    </row>
    <row r="38" spans="1:74" s="169" customFormat="1" ht="12" customHeight="1" x14ac:dyDescent="0.2">
      <c r="A38" s="601" t="s">
        <v>1195</v>
      </c>
      <c r="B38" s="602" t="s">
        <v>1264</v>
      </c>
      <c r="C38" s="272">
        <v>6.5405716000000003E-2</v>
      </c>
      <c r="D38" s="272">
        <v>5.8925323000000002E-2</v>
      </c>
      <c r="E38" s="272">
        <v>6.4861656000000004E-2</v>
      </c>
      <c r="F38" s="272">
        <v>6.1445791999999999E-2</v>
      </c>
      <c r="G38" s="272">
        <v>6.5349715000000003E-2</v>
      </c>
      <c r="H38" s="272">
        <v>6.5436615000000004E-2</v>
      </c>
      <c r="I38" s="272">
        <v>6.6674594000000004E-2</v>
      </c>
      <c r="J38" s="272">
        <v>6.5622429999999995E-2</v>
      </c>
      <c r="K38" s="272">
        <v>6.2935771000000001E-2</v>
      </c>
      <c r="L38" s="272">
        <v>6.5789846999999999E-2</v>
      </c>
      <c r="M38" s="272">
        <v>6.5272070000000001E-2</v>
      </c>
      <c r="N38" s="272">
        <v>6.8322696000000002E-2</v>
      </c>
      <c r="O38" s="272">
        <v>6.6298613000000006E-2</v>
      </c>
      <c r="P38" s="272">
        <v>6.2729654999999995E-2</v>
      </c>
      <c r="Q38" s="272">
        <v>6.7480604999999999E-2</v>
      </c>
      <c r="R38" s="272">
        <v>6.1485958E-2</v>
      </c>
      <c r="S38" s="272">
        <v>6.6186623E-2</v>
      </c>
      <c r="T38" s="272">
        <v>6.6442403999999997E-2</v>
      </c>
      <c r="U38" s="272">
        <v>6.8718651000000006E-2</v>
      </c>
      <c r="V38" s="272">
        <v>6.9593574000000005E-2</v>
      </c>
      <c r="W38" s="272">
        <v>6.5618134999999994E-2</v>
      </c>
      <c r="X38" s="272">
        <v>6.7715739999999996E-2</v>
      </c>
      <c r="Y38" s="272">
        <v>6.7057971999999993E-2</v>
      </c>
      <c r="Z38" s="272">
        <v>7.1329435999999996E-2</v>
      </c>
      <c r="AA38" s="272">
        <v>7.1065680000000006E-2</v>
      </c>
      <c r="AB38" s="272">
        <v>6.3326939999999998E-2</v>
      </c>
      <c r="AC38" s="272">
        <v>7.0015172000000001E-2</v>
      </c>
      <c r="AD38" s="272">
        <v>6.4113870000000003E-2</v>
      </c>
      <c r="AE38" s="272">
        <v>6.8976934000000004E-2</v>
      </c>
      <c r="AF38" s="272">
        <v>6.6678670999999995E-2</v>
      </c>
      <c r="AG38" s="272">
        <v>6.7955128000000004E-2</v>
      </c>
      <c r="AH38" s="272">
        <v>7.0744000000000001E-2</v>
      </c>
      <c r="AI38" s="272">
        <v>6.6504052999999994E-2</v>
      </c>
      <c r="AJ38" s="272">
        <v>6.9820594999999999E-2</v>
      </c>
      <c r="AK38" s="272">
        <v>7.0769894999999999E-2</v>
      </c>
      <c r="AL38" s="272">
        <v>7.1461034000000007E-2</v>
      </c>
      <c r="AM38" s="272">
        <v>6.9684537000000005E-2</v>
      </c>
      <c r="AN38" s="272">
        <v>6.3495454000000007E-2</v>
      </c>
      <c r="AO38" s="272">
        <v>6.9307283999999997E-2</v>
      </c>
      <c r="AP38" s="272">
        <v>6.5679794E-2</v>
      </c>
      <c r="AQ38" s="272">
        <v>6.9301916000000005E-2</v>
      </c>
      <c r="AR38" s="272">
        <v>6.8712494999999998E-2</v>
      </c>
      <c r="AS38" s="272">
        <v>7.2045933000000006E-2</v>
      </c>
      <c r="AT38" s="272">
        <v>7.2641359000000003E-2</v>
      </c>
      <c r="AU38" s="272">
        <v>6.5991431000000003E-2</v>
      </c>
      <c r="AV38" s="272">
        <v>6.9025100000000006E-2</v>
      </c>
      <c r="AW38" s="272">
        <v>7.08873E-2</v>
      </c>
      <c r="AX38" s="272">
        <v>6.9875199999999998E-2</v>
      </c>
      <c r="AY38" s="360">
        <v>6.9525400000000001E-2</v>
      </c>
      <c r="AZ38" s="360">
        <v>6.2298899999999997E-2</v>
      </c>
      <c r="BA38" s="360">
        <v>7.0654400000000006E-2</v>
      </c>
      <c r="BB38" s="360">
        <v>6.5820299999999998E-2</v>
      </c>
      <c r="BC38" s="360">
        <v>7.0856500000000003E-2</v>
      </c>
      <c r="BD38" s="360">
        <v>6.9534299999999993E-2</v>
      </c>
      <c r="BE38" s="360">
        <v>7.0269399999999996E-2</v>
      </c>
      <c r="BF38" s="360">
        <v>7.0247199999999996E-2</v>
      </c>
      <c r="BG38" s="360">
        <v>6.5824499999999994E-2</v>
      </c>
      <c r="BH38" s="360">
        <v>6.7231799999999994E-2</v>
      </c>
      <c r="BI38" s="360">
        <v>6.7197499999999993E-2</v>
      </c>
      <c r="BJ38" s="360">
        <v>7.1482000000000004E-2</v>
      </c>
      <c r="BK38" s="360">
        <v>6.9390300000000002E-2</v>
      </c>
      <c r="BL38" s="360">
        <v>6.4287300000000006E-2</v>
      </c>
      <c r="BM38" s="360">
        <v>7.0007399999999997E-2</v>
      </c>
      <c r="BN38" s="360">
        <v>6.6255300000000003E-2</v>
      </c>
      <c r="BO38" s="360">
        <v>7.0538100000000006E-2</v>
      </c>
      <c r="BP38" s="360">
        <v>6.9902400000000003E-2</v>
      </c>
      <c r="BQ38" s="360">
        <v>7.0451399999999997E-2</v>
      </c>
      <c r="BR38" s="360">
        <v>7.1270500000000001E-2</v>
      </c>
      <c r="BS38" s="360">
        <v>6.6615400000000005E-2</v>
      </c>
      <c r="BT38" s="360">
        <v>6.7651799999999998E-2</v>
      </c>
      <c r="BU38" s="360">
        <v>6.7155000000000006E-2</v>
      </c>
      <c r="BV38" s="360">
        <v>7.0788299999999998E-2</v>
      </c>
    </row>
    <row r="39" spans="1:74" s="169" customFormat="1" ht="12" customHeight="1" x14ac:dyDescent="0.2">
      <c r="A39" s="600" t="s">
        <v>46</v>
      </c>
      <c r="B39" s="602" t="s">
        <v>1266</v>
      </c>
      <c r="C39" s="272">
        <v>9.0605987616E-2</v>
      </c>
      <c r="D39" s="272">
        <v>8.5650878E-2</v>
      </c>
      <c r="E39" s="272">
        <v>9.5456505625999999E-2</v>
      </c>
      <c r="F39" s="272">
        <v>9.1378714109999995E-2</v>
      </c>
      <c r="G39" s="272">
        <v>9.9894393930999997E-2</v>
      </c>
      <c r="H39" s="272">
        <v>9.7582935009999996E-2</v>
      </c>
      <c r="I39" s="272">
        <v>0.10030959295</v>
      </c>
      <c r="J39" s="272">
        <v>0.10094646077</v>
      </c>
      <c r="K39" s="272">
        <v>9.7018216779999999E-2</v>
      </c>
      <c r="L39" s="272">
        <v>9.7724572868000001E-2</v>
      </c>
      <c r="M39" s="272">
        <v>9.5496765289999994E-2</v>
      </c>
      <c r="N39" s="272">
        <v>9.6035712521999994E-2</v>
      </c>
      <c r="O39" s="272">
        <v>9.1098747359000004E-2</v>
      </c>
      <c r="P39" s="272">
        <v>9.3212241698000006E-2</v>
      </c>
      <c r="Q39" s="272">
        <v>9.9536102032000001E-2</v>
      </c>
      <c r="R39" s="272">
        <v>9.2245450600000001E-2</v>
      </c>
      <c r="S39" s="272">
        <v>0.10060836595</v>
      </c>
      <c r="T39" s="272">
        <v>0.10053722143</v>
      </c>
      <c r="U39" s="272">
        <v>0.10286787235</v>
      </c>
      <c r="V39" s="272">
        <v>0.1041970252</v>
      </c>
      <c r="W39" s="272">
        <v>9.7557666550000005E-2</v>
      </c>
      <c r="X39" s="272">
        <v>9.9062272399999998E-2</v>
      </c>
      <c r="Y39" s="272">
        <v>9.7767139959999999E-2</v>
      </c>
      <c r="Z39" s="272">
        <v>0.10300785041</v>
      </c>
      <c r="AA39" s="272">
        <v>9.3546581645000002E-2</v>
      </c>
      <c r="AB39" s="272">
        <v>8.6977054548000005E-2</v>
      </c>
      <c r="AC39" s="272">
        <v>9.8753586663999998E-2</v>
      </c>
      <c r="AD39" s="272">
        <v>9.6992806759999994E-2</v>
      </c>
      <c r="AE39" s="272">
        <v>0.10329339109000001</v>
      </c>
      <c r="AF39" s="272">
        <v>0.10326717064</v>
      </c>
      <c r="AG39" s="272">
        <v>0.10182592705</v>
      </c>
      <c r="AH39" s="272">
        <v>0.10591296951</v>
      </c>
      <c r="AI39" s="272">
        <v>9.8981547810000001E-2</v>
      </c>
      <c r="AJ39" s="272">
        <v>0.10250536904</v>
      </c>
      <c r="AK39" s="272">
        <v>0.10032732334</v>
      </c>
      <c r="AL39" s="272">
        <v>0.10004871557</v>
      </c>
      <c r="AM39" s="272">
        <v>0.10081685905</v>
      </c>
      <c r="AN39" s="272">
        <v>8.3326788388000006E-2</v>
      </c>
      <c r="AO39" s="272">
        <v>9.8826932438999995E-2</v>
      </c>
      <c r="AP39" s="272">
        <v>9.0902081590000003E-2</v>
      </c>
      <c r="AQ39" s="272">
        <v>0.10577768769</v>
      </c>
      <c r="AR39" s="272">
        <v>0.10063907385</v>
      </c>
      <c r="AS39" s="272">
        <v>0.10408664025</v>
      </c>
      <c r="AT39" s="272">
        <v>0.10763703583000001</v>
      </c>
      <c r="AU39" s="272">
        <v>9.3249889579999995E-2</v>
      </c>
      <c r="AV39" s="272">
        <v>0.10189571967</v>
      </c>
      <c r="AW39" s="272">
        <v>0.10290034620999999</v>
      </c>
      <c r="AX39" s="272">
        <v>0.10045856716</v>
      </c>
      <c r="AY39" s="360">
        <v>9.4387700000000005E-2</v>
      </c>
      <c r="AZ39" s="360">
        <v>8.89934E-2</v>
      </c>
      <c r="BA39" s="360">
        <v>0.1021487</v>
      </c>
      <c r="BB39" s="360">
        <v>9.72354E-2</v>
      </c>
      <c r="BC39" s="360">
        <v>0.10576049999999999</v>
      </c>
      <c r="BD39" s="360">
        <v>0.1040809</v>
      </c>
      <c r="BE39" s="360">
        <v>0.1049819</v>
      </c>
      <c r="BF39" s="360">
        <v>0.1059431</v>
      </c>
      <c r="BG39" s="360">
        <v>9.7045599999999996E-2</v>
      </c>
      <c r="BH39" s="360">
        <v>0.1005779</v>
      </c>
      <c r="BI39" s="360">
        <v>9.6603300000000003E-2</v>
      </c>
      <c r="BJ39" s="360">
        <v>0.102746</v>
      </c>
      <c r="BK39" s="360">
        <v>9.4589300000000001E-2</v>
      </c>
      <c r="BL39" s="360">
        <v>9.1824600000000006E-2</v>
      </c>
      <c r="BM39" s="360">
        <v>0.10109079999999999</v>
      </c>
      <c r="BN39" s="360">
        <v>9.7897799999999993E-2</v>
      </c>
      <c r="BO39" s="360">
        <v>0.1051658</v>
      </c>
      <c r="BP39" s="360">
        <v>0.1045729</v>
      </c>
      <c r="BQ39" s="360">
        <v>0.1051367</v>
      </c>
      <c r="BR39" s="360">
        <v>0.10742599999999999</v>
      </c>
      <c r="BS39" s="360">
        <v>9.8013600000000006E-2</v>
      </c>
      <c r="BT39" s="360">
        <v>0.100909</v>
      </c>
      <c r="BU39" s="360">
        <v>9.61843E-2</v>
      </c>
      <c r="BV39" s="360">
        <v>0.10126259999999999</v>
      </c>
    </row>
    <row r="40" spans="1:74" s="169" customFormat="1" ht="12" customHeight="1" x14ac:dyDescent="0.2">
      <c r="A40" s="597" t="s">
        <v>34</v>
      </c>
      <c r="B40" s="602" t="s">
        <v>590</v>
      </c>
      <c r="C40" s="272">
        <v>1.8084835E-2</v>
      </c>
      <c r="D40" s="272">
        <v>1.6614097000000001E-2</v>
      </c>
      <c r="E40" s="272">
        <v>1.8383784E-2</v>
      </c>
      <c r="F40" s="272">
        <v>1.7076932999999999E-2</v>
      </c>
      <c r="G40" s="272">
        <v>1.8347967E-2</v>
      </c>
      <c r="H40" s="272">
        <v>1.7348860000000001E-2</v>
      </c>
      <c r="I40" s="272">
        <v>1.8036491000000002E-2</v>
      </c>
      <c r="J40" s="272">
        <v>1.7919217000000001E-2</v>
      </c>
      <c r="K40" s="272">
        <v>1.6428643999999999E-2</v>
      </c>
      <c r="L40" s="272">
        <v>1.7722488000000002E-2</v>
      </c>
      <c r="M40" s="272">
        <v>1.7647260000000001E-2</v>
      </c>
      <c r="N40" s="272">
        <v>1.8225306E-2</v>
      </c>
      <c r="O40" s="272">
        <v>1.7675495999999999E-2</v>
      </c>
      <c r="P40" s="272">
        <v>1.6510339999999998E-2</v>
      </c>
      <c r="Q40" s="272">
        <v>1.7519960000000001E-2</v>
      </c>
      <c r="R40" s="272">
        <v>1.6366128000000001E-2</v>
      </c>
      <c r="S40" s="272">
        <v>1.7766285999999999E-2</v>
      </c>
      <c r="T40" s="272">
        <v>1.6757774999999999E-2</v>
      </c>
      <c r="U40" s="272">
        <v>1.7483555000000001E-2</v>
      </c>
      <c r="V40" s="272">
        <v>1.7604017E-2</v>
      </c>
      <c r="W40" s="272">
        <v>1.7452789E-2</v>
      </c>
      <c r="X40" s="272">
        <v>1.7870857E-2</v>
      </c>
      <c r="Y40" s="272">
        <v>1.7795978E-2</v>
      </c>
      <c r="Z40" s="272">
        <v>1.8800668999999999E-2</v>
      </c>
      <c r="AA40" s="272">
        <v>1.8131041000000001E-2</v>
      </c>
      <c r="AB40" s="272">
        <v>1.6285027000000001E-2</v>
      </c>
      <c r="AC40" s="272">
        <v>1.8148666000000001E-2</v>
      </c>
      <c r="AD40" s="272">
        <v>1.7535041000000001E-2</v>
      </c>
      <c r="AE40" s="272">
        <v>1.7217639999999999E-2</v>
      </c>
      <c r="AF40" s="272">
        <v>1.6403181999999999E-2</v>
      </c>
      <c r="AG40" s="272">
        <v>1.7880452000000002E-2</v>
      </c>
      <c r="AH40" s="272">
        <v>1.7784926E-2</v>
      </c>
      <c r="AI40" s="272">
        <v>1.7168082000000001E-2</v>
      </c>
      <c r="AJ40" s="272">
        <v>1.6716012999999998E-2</v>
      </c>
      <c r="AK40" s="272">
        <v>1.7097102999999999E-2</v>
      </c>
      <c r="AL40" s="272">
        <v>1.9866109E-2</v>
      </c>
      <c r="AM40" s="272">
        <v>1.8435179999999999E-2</v>
      </c>
      <c r="AN40" s="272">
        <v>1.7152201999999998E-2</v>
      </c>
      <c r="AO40" s="272">
        <v>1.8421094999999998E-2</v>
      </c>
      <c r="AP40" s="272">
        <v>1.6777757000000001E-2</v>
      </c>
      <c r="AQ40" s="272">
        <v>1.8641305E-2</v>
      </c>
      <c r="AR40" s="272">
        <v>1.7837130999999999E-2</v>
      </c>
      <c r="AS40" s="272">
        <v>1.8620767E-2</v>
      </c>
      <c r="AT40" s="272">
        <v>1.8556092999999999E-2</v>
      </c>
      <c r="AU40" s="272">
        <v>1.8006588E-2</v>
      </c>
      <c r="AV40" s="272">
        <v>1.9251799999999999E-2</v>
      </c>
      <c r="AW40" s="272">
        <v>1.88901E-2</v>
      </c>
      <c r="AX40" s="272">
        <v>1.9484399999999999E-2</v>
      </c>
      <c r="AY40" s="360">
        <v>1.9374099999999998E-2</v>
      </c>
      <c r="AZ40" s="360">
        <v>1.80961E-2</v>
      </c>
      <c r="BA40" s="360">
        <v>1.9429399999999999E-2</v>
      </c>
      <c r="BB40" s="360">
        <v>1.8741399999999998E-2</v>
      </c>
      <c r="BC40" s="360">
        <v>1.9281800000000002E-2</v>
      </c>
      <c r="BD40" s="360">
        <v>1.87318E-2</v>
      </c>
      <c r="BE40" s="360">
        <v>1.91332E-2</v>
      </c>
      <c r="BF40" s="360">
        <v>1.9134499999999999E-2</v>
      </c>
      <c r="BG40" s="360">
        <v>1.88918E-2</v>
      </c>
      <c r="BH40" s="360">
        <v>1.9044599999999998E-2</v>
      </c>
      <c r="BI40" s="360">
        <v>1.91846E-2</v>
      </c>
      <c r="BJ40" s="360">
        <v>1.9787300000000001E-2</v>
      </c>
      <c r="BK40" s="360">
        <v>1.9615799999999999E-2</v>
      </c>
      <c r="BL40" s="360">
        <v>1.8710999999999998E-2</v>
      </c>
      <c r="BM40" s="360">
        <v>1.9631900000000001E-2</v>
      </c>
      <c r="BN40" s="360">
        <v>1.8922600000000001E-2</v>
      </c>
      <c r="BO40" s="360">
        <v>1.94679E-2</v>
      </c>
      <c r="BP40" s="360">
        <v>1.8903199999999998E-2</v>
      </c>
      <c r="BQ40" s="360">
        <v>1.9310899999999999E-2</v>
      </c>
      <c r="BR40" s="360">
        <v>1.9314499999999998E-2</v>
      </c>
      <c r="BS40" s="360">
        <v>1.94854E-2</v>
      </c>
      <c r="BT40" s="360">
        <v>1.9642799999999998E-2</v>
      </c>
      <c r="BU40" s="360">
        <v>1.97869E-2</v>
      </c>
      <c r="BV40" s="360">
        <v>2.0358999999999999E-2</v>
      </c>
    </row>
    <row r="41" spans="1:74" s="169" customFormat="1" ht="12" customHeight="1" x14ac:dyDescent="0.2">
      <c r="A41" s="597" t="s">
        <v>33</v>
      </c>
      <c r="B41" s="602" t="s">
        <v>53</v>
      </c>
      <c r="C41" s="272">
        <v>0.2249456</v>
      </c>
      <c r="D41" s="272">
        <v>0.20768394200000001</v>
      </c>
      <c r="E41" s="272">
        <v>0.226273751</v>
      </c>
      <c r="F41" s="272">
        <v>0.20940703699999999</v>
      </c>
      <c r="G41" s="272">
        <v>0.18754874799999999</v>
      </c>
      <c r="H41" s="272">
        <v>0.19023884899999999</v>
      </c>
      <c r="I41" s="272">
        <v>0.19583153</v>
      </c>
      <c r="J41" s="272">
        <v>0.17819889799999999</v>
      </c>
      <c r="K41" s="272">
        <v>0.14998112699999999</v>
      </c>
      <c r="L41" s="272">
        <v>0.15497871199999999</v>
      </c>
      <c r="M41" s="272">
        <v>0.18020924599999999</v>
      </c>
      <c r="N41" s="272">
        <v>0.215879872</v>
      </c>
      <c r="O41" s="272">
        <v>0.236473455</v>
      </c>
      <c r="P41" s="272">
        <v>0.22285139100000001</v>
      </c>
      <c r="Q41" s="272">
        <v>0.25286334599999999</v>
      </c>
      <c r="R41" s="272">
        <v>0.238905962</v>
      </c>
      <c r="S41" s="272">
        <v>0.23529027299999999</v>
      </c>
      <c r="T41" s="272">
        <v>0.21452276000000001</v>
      </c>
      <c r="U41" s="272">
        <v>0.198075523</v>
      </c>
      <c r="V41" s="272">
        <v>0.18066607800000001</v>
      </c>
      <c r="W41" s="272">
        <v>0.151106459</v>
      </c>
      <c r="X41" s="272">
        <v>0.16007232399999999</v>
      </c>
      <c r="Y41" s="272">
        <v>0.17363790500000001</v>
      </c>
      <c r="Z41" s="272">
        <v>0.20797632199999999</v>
      </c>
      <c r="AA41" s="272">
        <v>0.24679647900000001</v>
      </c>
      <c r="AB41" s="272">
        <v>0.217825245</v>
      </c>
      <c r="AC41" s="272">
        <v>0.26967904199999998</v>
      </c>
      <c r="AD41" s="272">
        <v>0.27076974700000001</v>
      </c>
      <c r="AE41" s="272">
        <v>0.29835545499999999</v>
      </c>
      <c r="AF41" s="272">
        <v>0.27843413</v>
      </c>
      <c r="AG41" s="272">
        <v>0.244064112</v>
      </c>
      <c r="AH41" s="272">
        <v>0.20131173499999999</v>
      </c>
      <c r="AI41" s="272">
        <v>0.17566367999999999</v>
      </c>
      <c r="AJ41" s="272">
        <v>0.16844937199999999</v>
      </c>
      <c r="AK41" s="272">
        <v>0.189461928</v>
      </c>
      <c r="AL41" s="272">
        <v>0.206158437</v>
      </c>
      <c r="AM41" s="272">
        <v>0.23580037700000001</v>
      </c>
      <c r="AN41" s="272">
        <v>0.235224088</v>
      </c>
      <c r="AO41" s="272">
        <v>0.239074117</v>
      </c>
      <c r="AP41" s="272">
        <v>0.25324909899999998</v>
      </c>
      <c r="AQ41" s="272">
        <v>0.280375235</v>
      </c>
      <c r="AR41" s="272">
        <v>0.25752939200000002</v>
      </c>
      <c r="AS41" s="272">
        <v>0.221229659</v>
      </c>
      <c r="AT41" s="272">
        <v>0.19714161299999999</v>
      </c>
      <c r="AU41" s="272">
        <v>0.17194045899999999</v>
      </c>
      <c r="AV41" s="272">
        <v>0.17322489999999999</v>
      </c>
      <c r="AW41" s="272">
        <v>0.1682042</v>
      </c>
      <c r="AX41" s="272">
        <v>0.1950248</v>
      </c>
      <c r="AY41" s="360">
        <v>0.20317450000000001</v>
      </c>
      <c r="AZ41" s="360">
        <v>0.18476100000000001</v>
      </c>
      <c r="BA41" s="360">
        <v>0.21062439999999999</v>
      </c>
      <c r="BB41" s="360">
        <v>0.21682090000000001</v>
      </c>
      <c r="BC41" s="360">
        <v>0.2331964</v>
      </c>
      <c r="BD41" s="360">
        <v>0.24737039999999999</v>
      </c>
      <c r="BE41" s="360">
        <v>0.23284869999999999</v>
      </c>
      <c r="BF41" s="360">
        <v>0.20401949999999999</v>
      </c>
      <c r="BG41" s="360">
        <v>0.1699098</v>
      </c>
      <c r="BH41" s="360">
        <v>0.17771139999999999</v>
      </c>
      <c r="BI41" s="360">
        <v>0.16407620000000001</v>
      </c>
      <c r="BJ41" s="360">
        <v>0.2038963</v>
      </c>
      <c r="BK41" s="360">
        <v>0.2228406</v>
      </c>
      <c r="BL41" s="360">
        <v>0.2037148</v>
      </c>
      <c r="BM41" s="360">
        <v>0.23664959999999999</v>
      </c>
      <c r="BN41" s="360">
        <v>0.23581550000000001</v>
      </c>
      <c r="BO41" s="360">
        <v>0.25568960000000002</v>
      </c>
      <c r="BP41" s="360">
        <v>0.26686179999999998</v>
      </c>
      <c r="BQ41" s="360">
        <v>0.24685650000000001</v>
      </c>
      <c r="BR41" s="360">
        <v>0.21097920000000001</v>
      </c>
      <c r="BS41" s="360">
        <v>0.17204759999999999</v>
      </c>
      <c r="BT41" s="360">
        <v>0.17770340000000001</v>
      </c>
      <c r="BU41" s="360">
        <v>0.1701087</v>
      </c>
      <c r="BV41" s="360">
        <v>0.2159462</v>
      </c>
    </row>
    <row r="42" spans="1:74" s="169" customFormat="1" ht="12" customHeight="1" x14ac:dyDescent="0.2">
      <c r="A42" s="597" t="s">
        <v>35</v>
      </c>
      <c r="B42" s="602" t="s">
        <v>1268</v>
      </c>
      <c r="C42" s="272">
        <v>2.0995224E-2</v>
      </c>
      <c r="D42" s="272">
        <v>2.5003621E-2</v>
      </c>
      <c r="E42" s="272">
        <v>3.4844717999999997E-2</v>
      </c>
      <c r="F42" s="272">
        <v>3.9485069999999997E-2</v>
      </c>
      <c r="G42" s="272">
        <v>4.2435841000000002E-2</v>
      </c>
      <c r="H42" s="272">
        <v>4.3128199999999998E-2</v>
      </c>
      <c r="I42" s="272">
        <v>4.4853532000000002E-2</v>
      </c>
      <c r="J42" s="272">
        <v>4.5161905000000002E-2</v>
      </c>
      <c r="K42" s="272">
        <v>3.8881529999999997E-2</v>
      </c>
      <c r="L42" s="272">
        <v>3.4207503E-2</v>
      </c>
      <c r="M42" s="272">
        <v>2.9575674E-2</v>
      </c>
      <c r="N42" s="272">
        <v>2.7153856000000001E-2</v>
      </c>
      <c r="O42" s="272">
        <v>2.5996300999999999E-2</v>
      </c>
      <c r="P42" s="272">
        <v>3.5041361E-2</v>
      </c>
      <c r="Q42" s="272">
        <v>4.3281985000000002E-2</v>
      </c>
      <c r="R42" s="272">
        <v>4.7931575999999997E-2</v>
      </c>
      <c r="S42" s="272">
        <v>5.5174497000000003E-2</v>
      </c>
      <c r="T42" s="272">
        <v>5.6231940000000001E-2</v>
      </c>
      <c r="U42" s="272">
        <v>6.1491941000000001E-2</v>
      </c>
      <c r="V42" s="272">
        <v>6.0982056E-2</v>
      </c>
      <c r="W42" s="272">
        <v>5.5311971000000001E-2</v>
      </c>
      <c r="X42" s="272">
        <v>4.8916535999999997E-2</v>
      </c>
      <c r="Y42" s="272">
        <v>4.1300851E-2</v>
      </c>
      <c r="Z42" s="272">
        <v>3.7004162E-2</v>
      </c>
      <c r="AA42" s="272">
        <v>3.3404669999999997E-2</v>
      </c>
      <c r="AB42" s="272">
        <v>3.9873214999999997E-2</v>
      </c>
      <c r="AC42" s="272">
        <v>6.2430933000000001E-2</v>
      </c>
      <c r="AD42" s="272">
        <v>6.9209654999999995E-2</v>
      </c>
      <c r="AE42" s="272">
        <v>8.0816035999999994E-2</v>
      </c>
      <c r="AF42" s="272">
        <v>8.6284959999999994E-2</v>
      </c>
      <c r="AG42" s="272">
        <v>8.3216908000000006E-2</v>
      </c>
      <c r="AH42" s="272">
        <v>7.9386681000000001E-2</v>
      </c>
      <c r="AI42" s="272">
        <v>7.3430107999999994E-2</v>
      </c>
      <c r="AJ42" s="272">
        <v>6.7937598000000002E-2</v>
      </c>
      <c r="AK42" s="272">
        <v>4.9866951999999999E-2</v>
      </c>
      <c r="AL42" s="272">
        <v>4.8608098000000002E-2</v>
      </c>
      <c r="AM42" s="272">
        <v>4.9553071999999997E-2</v>
      </c>
      <c r="AN42" s="272">
        <v>5.7776383000000001E-2</v>
      </c>
      <c r="AO42" s="272">
        <v>7.5526077999999996E-2</v>
      </c>
      <c r="AP42" s="272">
        <v>8.8605433999999997E-2</v>
      </c>
      <c r="AQ42" s="272">
        <v>9.9290788000000005E-2</v>
      </c>
      <c r="AR42" s="272">
        <v>0.106651784</v>
      </c>
      <c r="AS42" s="272">
        <v>9.9643967E-2</v>
      </c>
      <c r="AT42" s="272">
        <v>9.8641834999999997E-2</v>
      </c>
      <c r="AU42" s="272">
        <v>9.0155469000000002E-2</v>
      </c>
      <c r="AV42" s="272">
        <v>8.0770599999999998E-2</v>
      </c>
      <c r="AW42" s="272">
        <v>6.0375699999999997E-2</v>
      </c>
      <c r="AX42" s="272">
        <v>5.5396300000000002E-2</v>
      </c>
      <c r="AY42" s="360">
        <v>5.3913200000000001E-2</v>
      </c>
      <c r="AZ42" s="360">
        <v>6.3680700000000007E-2</v>
      </c>
      <c r="BA42" s="360">
        <v>8.9127300000000007E-2</v>
      </c>
      <c r="BB42" s="360">
        <v>9.7269999999999995E-2</v>
      </c>
      <c r="BC42" s="360">
        <v>0.11011899999999999</v>
      </c>
      <c r="BD42" s="360">
        <v>0.11508400000000001</v>
      </c>
      <c r="BE42" s="360">
        <v>0.1120452</v>
      </c>
      <c r="BF42" s="360">
        <v>0.1116154</v>
      </c>
      <c r="BG42" s="360">
        <v>0.10139040000000001</v>
      </c>
      <c r="BH42" s="360">
        <v>9.2205700000000002E-2</v>
      </c>
      <c r="BI42" s="360">
        <v>7.0844799999999999E-2</v>
      </c>
      <c r="BJ42" s="360">
        <v>6.4820799999999998E-2</v>
      </c>
      <c r="BK42" s="360">
        <v>6.2941399999999995E-2</v>
      </c>
      <c r="BL42" s="360">
        <v>7.6156699999999994E-2</v>
      </c>
      <c r="BM42" s="360">
        <v>0.1028307</v>
      </c>
      <c r="BN42" s="360">
        <v>0.1123099</v>
      </c>
      <c r="BO42" s="360">
        <v>0.12703420000000001</v>
      </c>
      <c r="BP42" s="360">
        <v>0.13655100000000001</v>
      </c>
      <c r="BQ42" s="360">
        <v>0.13345560000000001</v>
      </c>
      <c r="BR42" s="360">
        <v>0.13282840000000001</v>
      </c>
      <c r="BS42" s="360">
        <v>0.1200191</v>
      </c>
      <c r="BT42" s="360">
        <v>0.11005470000000001</v>
      </c>
      <c r="BU42" s="360">
        <v>8.4078E-2</v>
      </c>
      <c r="BV42" s="360">
        <v>7.5541999999999998E-2</v>
      </c>
    </row>
    <row r="43" spans="1:74" s="169" customFormat="1" ht="12" customHeight="1" x14ac:dyDescent="0.2">
      <c r="A43" s="555" t="s">
        <v>38</v>
      </c>
      <c r="B43" s="602" t="s">
        <v>1026</v>
      </c>
      <c r="C43" s="272">
        <v>4.3144665999999998E-2</v>
      </c>
      <c r="D43" s="272">
        <v>3.8435534E-2</v>
      </c>
      <c r="E43" s="272">
        <v>4.2830515999999999E-2</v>
      </c>
      <c r="F43" s="272">
        <v>4.1652399E-2</v>
      </c>
      <c r="G43" s="272">
        <v>4.2338995999999997E-2</v>
      </c>
      <c r="H43" s="272">
        <v>4.1985129000000003E-2</v>
      </c>
      <c r="I43" s="272">
        <v>4.5608195999999997E-2</v>
      </c>
      <c r="J43" s="272">
        <v>4.4070975999999998E-2</v>
      </c>
      <c r="K43" s="272">
        <v>4.1866759000000003E-2</v>
      </c>
      <c r="L43" s="272">
        <v>4.4542845999999997E-2</v>
      </c>
      <c r="M43" s="272">
        <v>4.5149569000000001E-2</v>
      </c>
      <c r="N43" s="272">
        <v>4.6745026000000002E-2</v>
      </c>
      <c r="O43" s="272">
        <v>4.2163866000000001E-2</v>
      </c>
      <c r="P43" s="272">
        <v>4.0467425000000001E-2</v>
      </c>
      <c r="Q43" s="272">
        <v>4.3543246000000001E-2</v>
      </c>
      <c r="R43" s="272">
        <v>4.2678010000000002E-2</v>
      </c>
      <c r="S43" s="272">
        <v>4.2939946E-2</v>
      </c>
      <c r="T43" s="272">
        <v>4.0066659999999997E-2</v>
      </c>
      <c r="U43" s="272">
        <v>4.1448486E-2</v>
      </c>
      <c r="V43" s="272">
        <v>4.1957915999999998E-2</v>
      </c>
      <c r="W43" s="272">
        <v>3.9306920000000002E-2</v>
      </c>
      <c r="X43" s="272">
        <v>4.0714316E-2</v>
      </c>
      <c r="Y43" s="272">
        <v>4.3322300000000001E-2</v>
      </c>
      <c r="Z43" s="272">
        <v>4.4609556000000002E-2</v>
      </c>
      <c r="AA43" s="272">
        <v>4.5030446000000002E-2</v>
      </c>
      <c r="AB43" s="272">
        <v>3.9598804000000001E-2</v>
      </c>
      <c r="AC43" s="272">
        <v>4.3432716000000003E-2</v>
      </c>
      <c r="AD43" s="272">
        <v>4.0686049000000002E-2</v>
      </c>
      <c r="AE43" s="272">
        <v>4.1480415999999999E-2</v>
      </c>
      <c r="AF43" s="272">
        <v>4.0063049000000003E-2</v>
      </c>
      <c r="AG43" s="272">
        <v>4.0844996000000001E-2</v>
      </c>
      <c r="AH43" s="272">
        <v>4.0914645999999999E-2</v>
      </c>
      <c r="AI43" s="272">
        <v>3.8102389E-2</v>
      </c>
      <c r="AJ43" s="272">
        <v>4.0373845999999998E-2</v>
      </c>
      <c r="AK43" s="272">
        <v>4.1537469E-2</v>
      </c>
      <c r="AL43" s="272">
        <v>4.3195075999999999E-2</v>
      </c>
      <c r="AM43" s="272">
        <v>4.3820576E-2</v>
      </c>
      <c r="AN43" s="272">
        <v>4.0712044000000003E-2</v>
      </c>
      <c r="AO43" s="272">
        <v>4.3942785999999998E-2</v>
      </c>
      <c r="AP43" s="272">
        <v>4.1318318999999999E-2</v>
      </c>
      <c r="AQ43" s="272">
        <v>4.0824166000000002E-2</v>
      </c>
      <c r="AR43" s="272">
        <v>3.9840388999999997E-2</v>
      </c>
      <c r="AS43" s="272">
        <v>3.9877096000000001E-2</v>
      </c>
      <c r="AT43" s="272">
        <v>4.0350676000000002E-2</v>
      </c>
      <c r="AU43" s="272">
        <v>3.6452979000000003E-2</v>
      </c>
      <c r="AV43" s="272">
        <v>3.9757099999999997E-2</v>
      </c>
      <c r="AW43" s="272">
        <v>4.1781600000000002E-2</v>
      </c>
      <c r="AX43" s="272">
        <v>4.3496199999999999E-2</v>
      </c>
      <c r="AY43" s="360">
        <v>4.1477699999999999E-2</v>
      </c>
      <c r="AZ43" s="360">
        <v>3.7582999999999998E-2</v>
      </c>
      <c r="BA43" s="360">
        <v>4.1427800000000001E-2</v>
      </c>
      <c r="BB43" s="360">
        <v>3.9870900000000001E-2</v>
      </c>
      <c r="BC43" s="360">
        <v>4.0897900000000001E-2</v>
      </c>
      <c r="BD43" s="360">
        <v>3.9751599999999998E-2</v>
      </c>
      <c r="BE43" s="360">
        <v>4.1373E-2</v>
      </c>
      <c r="BF43" s="360">
        <v>4.14483E-2</v>
      </c>
      <c r="BG43" s="360">
        <v>3.9028399999999998E-2</v>
      </c>
      <c r="BH43" s="360">
        <v>4.0362000000000002E-2</v>
      </c>
      <c r="BI43" s="360">
        <v>4.1431999999999997E-2</v>
      </c>
      <c r="BJ43" s="360">
        <v>4.3252699999999998E-2</v>
      </c>
      <c r="BK43" s="360">
        <v>4.1225900000000003E-2</v>
      </c>
      <c r="BL43" s="360">
        <v>3.8497299999999998E-2</v>
      </c>
      <c r="BM43" s="360">
        <v>4.1357900000000003E-2</v>
      </c>
      <c r="BN43" s="360">
        <v>3.9984100000000002E-2</v>
      </c>
      <c r="BO43" s="360">
        <v>4.1071299999999998E-2</v>
      </c>
      <c r="BP43" s="360">
        <v>4.0011699999999997E-2</v>
      </c>
      <c r="BQ43" s="360">
        <v>4.1667200000000001E-2</v>
      </c>
      <c r="BR43" s="360">
        <v>4.1683499999999998E-2</v>
      </c>
      <c r="BS43" s="360">
        <v>3.9220499999999998E-2</v>
      </c>
      <c r="BT43" s="360">
        <v>4.0384400000000001E-2</v>
      </c>
      <c r="BU43" s="360">
        <v>4.1555399999999999E-2</v>
      </c>
      <c r="BV43" s="360">
        <v>4.3955099999999997E-2</v>
      </c>
    </row>
    <row r="44" spans="1:74" s="169" customFormat="1" ht="12" customHeight="1" x14ac:dyDescent="0.2">
      <c r="A44" s="555" t="s">
        <v>37</v>
      </c>
      <c r="B44" s="602" t="s">
        <v>1263</v>
      </c>
      <c r="C44" s="272">
        <v>0.195676291</v>
      </c>
      <c r="D44" s="272">
        <v>0.176638139</v>
      </c>
      <c r="E44" s="272">
        <v>0.18608081100000001</v>
      </c>
      <c r="F44" s="272">
        <v>0.18116405299999999</v>
      </c>
      <c r="G44" s="272">
        <v>0.18660170100000001</v>
      </c>
      <c r="H44" s="272">
        <v>0.18401058300000001</v>
      </c>
      <c r="I44" s="272">
        <v>0.192527961</v>
      </c>
      <c r="J44" s="272">
        <v>0.19336410100000001</v>
      </c>
      <c r="K44" s="272">
        <v>0.183311423</v>
      </c>
      <c r="L44" s="272">
        <v>0.181273871</v>
      </c>
      <c r="M44" s="272">
        <v>0.18297397300000001</v>
      </c>
      <c r="N44" s="272">
        <v>0.19093389099999999</v>
      </c>
      <c r="O44" s="272">
        <v>0.18419507800000001</v>
      </c>
      <c r="P44" s="272">
        <v>0.17337598000000001</v>
      </c>
      <c r="Q44" s="272">
        <v>0.17748288800000001</v>
      </c>
      <c r="R44" s="272">
        <v>0.16596403900000001</v>
      </c>
      <c r="S44" s="272">
        <v>0.17312292800000001</v>
      </c>
      <c r="T44" s="272">
        <v>0.174828019</v>
      </c>
      <c r="U44" s="272">
        <v>0.18084085799999999</v>
      </c>
      <c r="V44" s="272">
        <v>0.182567548</v>
      </c>
      <c r="W44" s="272">
        <v>0.17150414899999999</v>
      </c>
      <c r="X44" s="272">
        <v>0.17182276799999999</v>
      </c>
      <c r="Y44" s="272">
        <v>0.17525442899999999</v>
      </c>
      <c r="Z44" s="272">
        <v>0.20025462799999999</v>
      </c>
      <c r="AA44" s="272">
        <v>0.187997415</v>
      </c>
      <c r="AB44" s="272">
        <v>0.16817875900000001</v>
      </c>
      <c r="AC44" s="272">
        <v>0.18583070500000001</v>
      </c>
      <c r="AD44" s="272">
        <v>0.17455520599999999</v>
      </c>
      <c r="AE44" s="272">
        <v>0.17918941499999999</v>
      </c>
      <c r="AF44" s="272">
        <v>0.18035606600000001</v>
      </c>
      <c r="AG44" s="272">
        <v>0.18854734500000001</v>
      </c>
      <c r="AH44" s="272">
        <v>0.19055830500000001</v>
      </c>
      <c r="AI44" s="272">
        <v>0.17516791600000001</v>
      </c>
      <c r="AJ44" s="272">
        <v>0.18195545499999999</v>
      </c>
      <c r="AK44" s="272">
        <v>0.18252149600000001</v>
      </c>
      <c r="AL44" s="272">
        <v>0.191909515</v>
      </c>
      <c r="AM44" s="272">
        <v>0.19183771599999999</v>
      </c>
      <c r="AN44" s="272">
        <v>0.176222241</v>
      </c>
      <c r="AO44" s="272">
        <v>0.187001846</v>
      </c>
      <c r="AP44" s="272">
        <v>0.17963446499999999</v>
      </c>
      <c r="AQ44" s="272">
        <v>0.18678394600000001</v>
      </c>
      <c r="AR44" s="272">
        <v>0.18533081500000001</v>
      </c>
      <c r="AS44" s="272">
        <v>0.191691996</v>
      </c>
      <c r="AT44" s="272">
        <v>0.19182381600000001</v>
      </c>
      <c r="AU44" s="272">
        <v>0.17890139499999999</v>
      </c>
      <c r="AV44" s="272">
        <v>0.183001</v>
      </c>
      <c r="AW44" s="272">
        <v>0.18106559999999999</v>
      </c>
      <c r="AX44" s="272">
        <v>0.1874662</v>
      </c>
      <c r="AY44" s="360">
        <v>0.18569740000000001</v>
      </c>
      <c r="AZ44" s="360">
        <v>0.17056959999999999</v>
      </c>
      <c r="BA44" s="360">
        <v>0.17954110000000001</v>
      </c>
      <c r="BB44" s="360">
        <v>0.17344589999999999</v>
      </c>
      <c r="BC44" s="360">
        <v>0.1766663</v>
      </c>
      <c r="BD44" s="360">
        <v>0.17834749999999999</v>
      </c>
      <c r="BE44" s="360">
        <v>0.18691459999999999</v>
      </c>
      <c r="BF44" s="360">
        <v>0.1862511</v>
      </c>
      <c r="BG44" s="360">
        <v>0.1787572</v>
      </c>
      <c r="BH44" s="360">
        <v>0.18139939999999999</v>
      </c>
      <c r="BI44" s="360">
        <v>0.17890049999999999</v>
      </c>
      <c r="BJ44" s="360">
        <v>0.18628710000000001</v>
      </c>
      <c r="BK44" s="360">
        <v>0.1850542</v>
      </c>
      <c r="BL44" s="360">
        <v>0.17115130000000001</v>
      </c>
      <c r="BM44" s="360">
        <v>0.1789328</v>
      </c>
      <c r="BN44" s="360">
        <v>0.17295060000000001</v>
      </c>
      <c r="BO44" s="360">
        <v>0.17628559999999999</v>
      </c>
      <c r="BP44" s="360">
        <v>0.17800299999999999</v>
      </c>
      <c r="BQ44" s="360">
        <v>0.18690970000000001</v>
      </c>
      <c r="BR44" s="360">
        <v>0.18621190000000001</v>
      </c>
      <c r="BS44" s="360">
        <v>0.17860090000000001</v>
      </c>
      <c r="BT44" s="360">
        <v>0.1811902</v>
      </c>
      <c r="BU44" s="360">
        <v>0.178729</v>
      </c>
      <c r="BV44" s="360">
        <v>0.1861447</v>
      </c>
    </row>
    <row r="45" spans="1:74" s="169" customFormat="1" ht="12" customHeight="1" x14ac:dyDescent="0.2">
      <c r="A45" s="597" t="s">
        <v>107</v>
      </c>
      <c r="B45" s="602" t="s">
        <v>591</v>
      </c>
      <c r="C45" s="272">
        <v>0.14114795642</v>
      </c>
      <c r="D45" s="272">
        <v>0.13892428272999999</v>
      </c>
      <c r="E45" s="272">
        <v>0.14251520392</v>
      </c>
      <c r="F45" s="272">
        <v>0.1663484277</v>
      </c>
      <c r="G45" s="272">
        <v>0.15969395133</v>
      </c>
      <c r="H45" s="272">
        <v>0.12496374714</v>
      </c>
      <c r="I45" s="272">
        <v>0.12734931806999999</v>
      </c>
      <c r="J45" s="272">
        <v>0.12180090842000001</v>
      </c>
      <c r="K45" s="272">
        <v>0.13010209361</v>
      </c>
      <c r="L45" s="272">
        <v>0.15249174344999999</v>
      </c>
      <c r="M45" s="272">
        <v>0.18324081340000001</v>
      </c>
      <c r="N45" s="272">
        <v>0.18712703825999999</v>
      </c>
      <c r="O45" s="272">
        <v>0.17030163332000001</v>
      </c>
      <c r="P45" s="272">
        <v>0.18573338899</v>
      </c>
      <c r="Q45" s="272">
        <v>0.20236352217</v>
      </c>
      <c r="R45" s="272">
        <v>0.19184983360999999</v>
      </c>
      <c r="S45" s="272">
        <v>0.17385692727999999</v>
      </c>
      <c r="T45" s="272">
        <v>0.15038772320999999</v>
      </c>
      <c r="U45" s="272">
        <v>0.16253037604000001</v>
      </c>
      <c r="V45" s="272">
        <v>0.12535975307</v>
      </c>
      <c r="W45" s="272">
        <v>0.15131875582000001</v>
      </c>
      <c r="X45" s="272">
        <v>0.18757523056</v>
      </c>
      <c r="Y45" s="272">
        <v>0.1789883571</v>
      </c>
      <c r="Z45" s="272">
        <v>0.21346248437000001</v>
      </c>
      <c r="AA45" s="272">
        <v>0.18299261865999999</v>
      </c>
      <c r="AB45" s="272">
        <v>0.19552365993000001</v>
      </c>
      <c r="AC45" s="272">
        <v>0.23050326642999999</v>
      </c>
      <c r="AD45" s="272">
        <v>0.2270239137</v>
      </c>
      <c r="AE45" s="272">
        <v>0.20706862254</v>
      </c>
      <c r="AF45" s="272">
        <v>0.18271490929</v>
      </c>
      <c r="AG45" s="272">
        <v>0.14723346487</v>
      </c>
      <c r="AH45" s="272">
        <v>0.12566099561999999</v>
      </c>
      <c r="AI45" s="272">
        <v>0.16469720475999999</v>
      </c>
      <c r="AJ45" s="272">
        <v>0.23341212220999999</v>
      </c>
      <c r="AK45" s="272">
        <v>0.22211226462</v>
      </c>
      <c r="AL45" s="272">
        <v>0.22666798768999999</v>
      </c>
      <c r="AM45" s="272">
        <v>0.24797465096999999</v>
      </c>
      <c r="AN45" s="272">
        <v>0.22206963161000001</v>
      </c>
      <c r="AO45" s="272">
        <v>0.25166440394</v>
      </c>
      <c r="AP45" s="272">
        <v>0.24720983669999999</v>
      </c>
      <c r="AQ45" s="272">
        <v>0.21713172510000001</v>
      </c>
      <c r="AR45" s="272">
        <v>0.22450987909</v>
      </c>
      <c r="AS45" s="272">
        <v>0.14775993908999999</v>
      </c>
      <c r="AT45" s="272">
        <v>0.17991921793999999</v>
      </c>
      <c r="AU45" s="272">
        <v>0.16592365022</v>
      </c>
      <c r="AV45" s="272">
        <v>0.19506528568000001</v>
      </c>
      <c r="AW45" s="272">
        <v>0.24243880000000001</v>
      </c>
      <c r="AX45" s="272">
        <v>0.24138760000000001</v>
      </c>
      <c r="AY45" s="360">
        <v>0.24533450000000001</v>
      </c>
      <c r="AZ45" s="360">
        <v>0.23001350000000001</v>
      </c>
      <c r="BA45" s="360">
        <v>0.27244810000000003</v>
      </c>
      <c r="BB45" s="360">
        <v>0.2776439</v>
      </c>
      <c r="BC45" s="360">
        <v>0.25608350000000002</v>
      </c>
      <c r="BD45" s="360">
        <v>0.2362959</v>
      </c>
      <c r="BE45" s="360">
        <v>0.19744419999999999</v>
      </c>
      <c r="BF45" s="360">
        <v>0.17744689999999999</v>
      </c>
      <c r="BG45" s="360">
        <v>0.19951189999999999</v>
      </c>
      <c r="BH45" s="360">
        <v>0.25272210000000001</v>
      </c>
      <c r="BI45" s="360">
        <v>0.27396340000000002</v>
      </c>
      <c r="BJ45" s="360">
        <v>0.27554200000000001</v>
      </c>
      <c r="BK45" s="360">
        <v>0.28417900000000001</v>
      </c>
      <c r="BL45" s="360">
        <v>0.27460050000000003</v>
      </c>
      <c r="BM45" s="360">
        <v>0.3147276</v>
      </c>
      <c r="BN45" s="360">
        <v>0.3204515</v>
      </c>
      <c r="BO45" s="360">
        <v>0.29529820000000001</v>
      </c>
      <c r="BP45" s="360">
        <v>0.26971279999999997</v>
      </c>
      <c r="BQ45" s="360">
        <v>0.22476289999999999</v>
      </c>
      <c r="BR45" s="360">
        <v>0.20248179999999999</v>
      </c>
      <c r="BS45" s="360">
        <v>0.2268114</v>
      </c>
      <c r="BT45" s="360">
        <v>0.28709590000000001</v>
      </c>
      <c r="BU45" s="360">
        <v>0.31109429999999999</v>
      </c>
      <c r="BV45" s="360">
        <v>0.29914459999999998</v>
      </c>
    </row>
    <row r="46" spans="1:74" ht="12" customHeight="1" x14ac:dyDescent="0.2">
      <c r="A46" s="603" t="s">
        <v>27</v>
      </c>
      <c r="B46" s="604" t="s">
        <v>975</v>
      </c>
      <c r="C46" s="273">
        <v>0.80599890045</v>
      </c>
      <c r="D46" s="273">
        <v>0.75973938411999997</v>
      </c>
      <c r="E46" s="273">
        <v>0.82489366504999995</v>
      </c>
      <c r="F46" s="273">
        <v>0.82369798782000003</v>
      </c>
      <c r="G46" s="273">
        <v>0.82030590112000001</v>
      </c>
      <c r="H46" s="273">
        <v>0.7859596606</v>
      </c>
      <c r="I46" s="273">
        <v>0.81096618738000004</v>
      </c>
      <c r="J46" s="273">
        <v>0.78764728078000001</v>
      </c>
      <c r="K46" s="273">
        <v>0.74133971207000005</v>
      </c>
      <c r="L46" s="273">
        <v>0.76741254966000005</v>
      </c>
      <c r="M46" s="273">
        <v>0.81599984541000004</v>
      </c>
      <c r="N46" s="273">
        <v>0.86927341849999995</v>
      </c>
      <c r="O46" s="273">
        <v>0.84663822522999999</v>
      </c>
      <c r="P46" s="273">
        <v>0.84599701320999998</v>
      </c>
      <c r="Q46" s="273">
        <v>0.92213210906999998</v>
      </c>
      <c r="R46" s="273">
        <v>0.87469236284999996</v>
      </c>
      <c r="S46" s="273">
        <v>0.88823303456000002</v>
      </c>
      <c r="T46" s="273">
        <v>0.84225303307999999</v>
      </c>
      <c r="U46" s="273">
        <v>0.86001305247000004</v>
      </c>
      <c r="V46" s="273">
        <v>0.81078050013000003</v>
      </c>
      <c r="W46" s="273">
        <v>0.77733508883000002</v>
      </c>
      <c r="X46" s="273">
        <v>0.81951074192999995</v>
      </c>
      <c r="Y46" s="273">
        <v>0.82297199846000002</v>
      </c>
      <c r="Z46" s="273">
        <v>0.92251933701</v>
      </c>
      <c r="AA46" s="273">
        <v>0.89381018806000001</v>
      </c>
      <c r="AB46" s="273">
        <v>0.84197103839999998</v>
      </c>
      <c r="AC46" s="273">
        <v>0.99909155003000005</v>
      </c>
      <c r="AD46" s="273">
        <v>0.98193869761999997</v>
      </c>
      <c r="AE46" s="273">
        <v>1.0226766483</v>
      </c>
      <c r="AF46" s="273">
        <v>0.98023871212000002</v>
      </c>
      <c r="AG46" s="273">
        <v>0.91561924599</v>
      </c>
      <c r="AH46" s="273">
        <v>0.85801586265999996</v>
      </c>
      <c r="AI46" s="273">
        <v>0.8317836207</v>
      </c>
      <c r="AJ46" s="273">
        <v>0.90318138416000004</v>
      </c>
      <c r="AK46" s="273">
        <v>0.89454159326000005</v>
      </c>
      <c r="AL46" s="273">
        <v>0.93016780403999999</v>
      </c>
      <c r="AM46" s="273">
        <v>0.97285004443</v>
      </c>
      <c r="AN46" s="273">
        <v>0.91121204572000003</v>
      </c>
      <c r="AO46" s="273">
        <v>1.0033566829</v>
      </c>
      <c r="AP46" s="273">
        <v>1.0021694532000001</v>
      </c>
      <c r="AQ46" s="273">
        <v>1.0396520875999999</v>
      </c>
      <c r="AR46" s="273">
        <v>1.0223024412999999</v>
      </c>
      <c r="AS46" s="273">
        <v>0.91635551492</v>
      </c>
      <c r="AT46" s="273">
        <v>0.92872679049999995</v>
      </c>
      <c r="AU46" s="273">
        <v>0.84179883752999995</v>
      </c>
      <c r="AV46" s="273">
        <v>0.91593820000000004</v>
      </c>
      <c r="AW46" s="273">
        <v>0.9100222</v>
      </c>
      <c r="AX46" s="273">
        <v>0.94041200000000003</v>
      </c>
      <c r="AY46" s="358">
        <v>0.93197810000000003</v>
      </c>
      <c r="AZ46" s="358">
        <v>0.87346489999999999</v>
      </c>
      <c r="BA46" s="358">
        <v>1.006391</v>
      </c>
      <c r="BB46" s="358">
        <v>1.009557</v>
      </c>
      <c r="BC46" s="358">
        <v>1.035501</v>
      </c>
      <c r="BD46" s="358">
        <v>1.0331379999999999</v>
      </c>
      <c r="BE46" s="358">
        <v>0.98903289999999999</v>
      </c>
      <c r="BF46" s="358">
        <v>0.94163790000000003</v>
      </c>
      <c r="BG46" s="358">
        <v>0.89561519999999994</v>
      </c>
      <c r="BH46" s="358">
        <v>0.95780529999999997</v>
      </c>
      <c r="BI46" s="358">
        <v>0.94255489999999997</v>
      </c>
      <c r="BJ46" s="358">
        <v>1.0008649999999999</v>
      </c>
      <c r="BK46" s="358">
        <v>1.0003420000000001</v>
      </c>
      <c r="BL46" s="358">
        <v>0.96021650000000003</v>
      </c>
      <c r="BM46" s="358">
        <v>1.0889709999999999</v>
      </c>
      <c r="BN46" s="358">
        <v>1.088336</v>
      </c>
      <c r="BO46" s="358">
        <v>1.1160030000000001</v>
      </c>
      <c r="BP46" s="358">
        <v>1.1107800000000001</v>
      </c>
      <c r="BQ46" s="358">
        <v>1.054935</v>
      </c>
      <c r="BR46" s="358">
        <v>0.99951880000000004</v>
      </c>
      <c r="BS46" s="358">
        <v>0.94657460000000004</v>
      </c>
      <c r="BT46" s="358">
        <v>1.0121359999999999</v>
      </c>
      <c r="BU46" s="358">
        <v>0.99707780000000001</v>
      </c>
      <c r="BV46" s="358">
        <v>1.0444789999999999</v>
      </c>
    </row>
    <row r="47" spans="1:74" ht="12" customHeight="1" x14ac:dyDescent="0.2">
      <c r="A47" s="603"/>
      <c r="B47" s="605" t="s">
        <v>1011</v>
      </c>
      <c r="C47" s="606"/>
      <c r="D47" s="606"/>
      <c r="E47" s="606"/>
      <c r="F47" s="606"/>
      <c r="G47" s="606"/>
      <c r="H47" s="606"/>
      <c r="I47" s="606"/>
      <c r="J47" s="606"/>
      <c r="K47" s="606"/>
      <c r="L47" s="606"/>
      <c r="M47" s="606"/>
      <c r="N47" s="606"/>
      <c r="O47" s="606"/>
      <c r="P47" s="606"/>
      <c r="Q47" s="606"/>
      <c r="R47" s="606"/>
      <c r="S47" s="606"/>
      <c r="T47" s="606"/>
      <c r="U47" s="606"/>
      <c r="V47" s="606"/>
      <c r="W47" s="606"/>
      <c r="X47" s="606"/>
      <c r="Y47" s="606"/>
      <c r="Z47" s="606"/>
      <c r="AA47" s="606"/>
      <c r="AB47" s="606"/>
      <c r="AC47" s="606"/>
      <c r="AD47" s="606"/>
      <c r="AE47" s="606"/>
      <c r="AF47" s="606"/>
      <c r="AG47" s="606"/>
      <c r="AH47" s="606"/>
      <c r="AI47" s="606"/>
      <c r="AJ47" s="606"/>
      <c r="AK47" s="606"/>
      <c r="AL47" s="606"/>
      <c r="AM47" s="606"/>
      <c r="AN47" s="606"/>
      <c r="AO47" s="606"/>
      <c r="AP47" s="606"/>
      <c r="AQ47" s="606"/>
      <c r="AR47" s="606"/>
      <c r="AS47" s="606"/>
      <c r="AT47" s="606"/>
      <c r="AU47" s="606"/>
      <c r="AV47" s="606"/>
      <c r="AW47" s="606"/>
      <c r="AX47" s="606"/>
      <c r="AY47" s="606"/>
      <c r="AZ47" s="606"/>
      <c r="BA47" s="606"/>
      <c r="BB47" s="606"/>
      <c r="BC47" s="606"/>
      <c r="BD47" s="711"/>
      <c r="BE47" s="711"/>
      <c r="BF47" s="711"/>
      <c r="BG47" s="606"/>
      <c r="BH47" s="606"/>
      <c r="BI47" s="606"/>
      <c r="BJ47" s="606"/>
      <c r="BK47" s="606"/>
      <c r="BL47" s="606"/>
      <c r="BM47" s="606"/>
      <c r="BN47" s="606"/>
      <c r="BO47" s="606"/>
      <c r="BP47" s="606"/>
      <c r="BQ47" s="606"/>
      <c r="BR47" s="606"/>
      <c r="BS47" s="606"/>
      <c r="BT47" s="606"/>
      <c r="BU47" s="606"/>
      <c r="BV47" s="606"/>
    </row>
    <row r="48" spans="1:74" s="610" customFormat="1" ht="12" customHeight="1" x14ac:dyDescent="0.2">
      <c r="A48" s="607"/>
      <c r="B48" s="608" t="s">
        <v>0</v>
      </c>
      <c r="C48" s="609"/>
      <c r="D48" s="609"/>
      <c r="E48" s="609"/>
      <c r="F48" s="609"/>
      <c r="G48" s="609"/>
      <c r="H48" s="609"/>
      <c r="I48" s="609"/>
      <c r="J48" s="609"/>
      <c r="K48" s="609"/>
      <c r="L48" s="609"/>
      <c r="M48" s="609"/>
      <c r="N48" s="609"/>
      <c r="O48" s="609"/>
      <c r="P48" s="609"/>
      <c r="Q48" s="609"/>
      <c r="R48" s="609"/>
      <c r="S48" s="609"/>
      <c r="T48" s="609"/>
      <c r="U48" s="609"/>
      <c r="V48" s="609"/>
      <c r="W48" s="609"/>
      <c r="X48" s="609"/>
      <c r="Y48" s="609"/>
      <c r="Z48" s="609"/>
      <c r="AA48" s="609"/>
      <c r="AB48" s="609"/>
      <c r="AC48" s="609"/>
      <c r="AD48" s="609"/>
      <c r="AE48" s="609"/>
      <c r="AF48" s="609"/>
      <c r="AG48" s="609"/>
      <c r="AH48" s="609"/>
      <c r="AI48" s="609"/>
      <c r="AJ48" s="609"/>
      <c r="AK48" s="609"/>
      <c r="AL48" s="609"/>
      <c r="AM48" s="609"/>
      <c r="AN48" s="609"/>
      <c r="AO48" s="609"/>
      <c r="AP48" s="609"/>
      <c r="AQ48" s="609"/>
      <c r="AR48" s="609"/>
      <c r="AS48" s="609"/>
      <c r="AT48" s="609"/>
      <c r="AU48" s="609"/>
      <c r="AV48" s="609"/>
      <c r="AW48" s="609"/>
      <c r="AX48" s="609"/>
      <c r="AY48" s="609"/>
      <c r="AZ48" s="609"/>
      <c r="BA48" s="609"/>
      <c r="BB48" s="609"/>
      <c r="BC48" s="609"/>
      <c r="BD48" s="712"/>
      <c r="BE48" s="712"/>
      <c r="BF48" s="712"/>
      <c r="BG48" s="609"/>
      <c r="BH48" s="609"/>
      <c r="BI48" s="609"/>
      <c r="BJ48" s="609"/>
      <c r="BK48" s="609"/>
      <c r="BL48" s="609"/>
      <c r="BM48" s="609"/>
      <c r="BN48" s="609"/>
      <c r="BO48" s="609"/>
      <c r="BP48" s="609"/>
      <c r="BQ48" s="609"/>
      <c r="BR48" s="609"/>
      <c r="BS48" s="609"/>
      <c r="BT48" s="609"/>
      <c r="BU48" s="609"/>
      <c r="BV48" s="609"/>
    </row>
    <row r="49" spans="1:74" s="610" customFormat="1" ht="12" customHeight="1" x14ac:dyDescent="0.2">
      <c r="A49" s="607"/>
      <c r="B49" s="608" t="s">
        <v>1269</v>
      </c>
      <c r="C49" s="609"/>
      <c r="D49" s="609"/>
      <c r="E49" s="609"/>
      <c r="F49" s="609"/>
      <c r="G49" s="609"/>
      <c r="H49" s="609"/>
      <c r="I49" s="609"/>
      <c r="J49" s="609"/>
      <c r="K49" s="609"/>
      <c r="L49" s="609"/>
      <c r="M49" s="609"/>
      <c r="N49" s="609"/>
      <c r="O49" s="609"/>
      <c r="P49" s="609"/>
      <c r="Q49" s="609"/>
      <c r="R49" s="609"/>
      <c r="S49" s="609"/>
      <c r="T49" s="609"/>
      <c r="U49" s="609"/>
      <c r="V49" s="609"/>
      <c r="W49" s="609"/>
      <c r="X49" s="609"/>
      <c r="Y49" s="609"/>
      <c r="Z49" s="609"/>
      <c r="AA49" s="609"/>
      <c r="AB49" s="609"/>
      <c r="AC49" s="609"/>
      <c r="AD49" s="609"/>
      <c r="AE49" s="609"/>
      <c r="AF49" s="609"/>
      <c r="AG49" s="609"/>
      <c r="AH49" s="609"/>
      <c r="AI49" s="609"/>
      <c r="AJ49" s="609"/>
      <c r="AK49" s="609"/>
      <c r="AL49" s="609"/>
      <c r="AM49" s="609"/>
      <c r="AN49" s="609"/>
      <c r="AO49" s="609"/>
      <c r="AP49" s="609"/>
      <c r="AQ49" s="609"/>
      <c r="AR49" s="609"/>
      <c r="AS49" s="609"/>
      <c r="AT49" s="609"/>
      <c r="AU49" s="609"/>
      <c r="AV49" s="609"/>
      <c r="AW49" s="609"/>
      <c r="AX49" s="609"/>
      <c r="AY49" s="609"/>
      <c r="AZ49" s="609"/>
      <c r="BA49" s="609"/>
      <c r="BB49" s="609"/>
      <c r="BC49" s="609"/>
      <c r="BD49" s="712"/>
      <c r="BE49" s="712"/>
      <c r="BF49" s="712"/>
      <c r="BG49" s="609"/>
      <c r="BH49" s="609"/>
      <c r="BI49" s="609"/>
      <c r="BJ49" s="609"/>
      <c r="BK49" s="609"/>
      <c r="BL49" s="609"/>
      <c r="BM49" s="609"/>
      <c r="BN49" s="609"/>
      <c r="BO49" s="609"/>
      <c r="BP49" s="609"/>
      <c r="BQ49" s="609"/>
      <c r="BR49" s="609"/>
      <c r="BS49" s="609"/>
      <c r="BT49" s="609"/>
      <c r="BU49" s="609"/>
      <c r="BV49" s="609"/>
    </row>
    <row r="50" spans="1:74" s="610" customFormat="1" ht="12.75" x14ac:dyDescent="0.2">
      <c r="A50" s="607"/>
      <c r="B50" s="608" t="s">
        <v>1027</v>
      </c>
      <c r="C50" s="609"/>
      <c r="D50" s="609"/>
      <c r="E50" s="609"/>
      <c r="F50" s="609"/>
      <c r="G50" s="609"/>
      <c r="H50" s="609"/>
      <c r="I50" s="609"/>
      <c r="J50" s="609"/>
      <c r="K50" s="609"/>
      <c r="L50" s="609"/>
      <c r="M50" s="609"/>
      <c r="N50" s="609"/>
      <c r="O50" s="609"/>
      <c r="P50" s="609"/>
      <c r="Q50" s="609"/>
      <c r="R50" s="609"/>
      <c r="S50" s="609"/>
      <c r="T50" s="609"/>
      <c r="U50" s="609"/>
      <c r="V50" s="609"/>
      <c r="W50" s="609"/>
      <c r="X50" s="609"/>
      <c r="Y50" s="609"/>
      <c r="Z50" s="609"/>
      <c r="AA50" s="609"/>
      <c r="AB50" s="609"/>
      <c r="AC50" s="609"/>
      <c r="AD50" s="609"/>
      <c r="AE50" s="609"/>
      <c r="AF50" s="609"/>
      <c r="AG50" s="609"/>
      <c r="AH50" s="609"/>
      <c r="AI50" s="609"/>
      <c r="AJ50" s="609"/>
      <c r="AK50" s="609"/>
      <c r="AL50" s="609"/>
      <c r="AM50" s="609"/>
      <c r="AN50" s="609"/>
      <c r="AO50" s="609"/>
      <c r="AP50" s="609"/>
      <c r="AQ50" s="609"/>
      <c r="AR50" s="609"/>
      <c r="AS50" s="609"/>
      <c r="AT50" s="609"/>
      <c r="AU50" s="609"/>
      <c r="AV50" s="609"/>
      <c r="AW50" s="609"/>
      <c r="AX50" s="609"/>
      <c r="AY50" s="609"/>
      <c r="AZ50" s="609"/>
      <c r="BA50" s="609"/>
      <c r="BB50" s="609"/>
      <c r="BC50" s="609"/>
      <c r="BD50" s="712"/>
      <c r="BE50" s="712"/>
      <c r="BF50" s="712"/>
      <c r="BG50" s="609"/>
      <c r="BH50" s="609"/>
      <c r="BI50" s="609"/>
      <c r="BJ50" s="609"/>
      <c r="BK50" s="609"/>
      <c r="BL50" s="609"/>
      <c r="BM50" s="609"/>
      <c r="BN50" s="609"/>
      <c r="BO50" s="609"/>
      <c r="BP50" s="609"/>
      <c r="BQ50" s="609"/>
      <c r="BR50" s="609"/>
      <c r="BS50" s="609"/>
      <c r="BT50" s="609"/>
      <c r="BU50" s="609"/>
      <c r="BV50" s="609"/>
    </row>
    <row r="51" spans="1:74" s="610" customFormat="1" x14ac:dyDescent="0.2">
      <c r="A51" s="607"/>
      <c r="B51" s="611" t="s">
        <v>1270</v>
      </c>
      <c r="C51" s="611"/>
      <c r="D51" s="611"/>
      <c r="E51" s="611"/>
      <c r="F51" s="611"/>
      <c r="G51" s="611"/>
      <c r="H51" s="611"/>
      <c r="I51" s="611"/>
      <c r="J51" s="611"/>
      <c r="K51" s="611"/>
      <c r="L51" s="611"/>
      <c r="M51" s="611"/>
      <c r="N51" s="611"/>
      <c r="O51" s="611"/>
      <c r="P51" s="611"/>
      <c r="Q51" s="611"/>
      <c r="R51" s="611"/>
      <c r="S51" s="611"/>
      <c r="T51" s="611"/>
      <c r="U51" s="611"/>
      <c r="V51" s="611"/>
      <c r="W51" s="611"/>
      <c r="X51" s="611"/>
      <c r="Y51" s="611"/>
      <c r="Z51" s="611"/>
      <c r="AA51" s="611"/>
      <c r="AB51" s="611"/>
      <c r="AC51" s="611"/>
      <c r="AD51" s="611"/>
      <c r="AE51" s="611"/>
      <c r="AF51" s="611"/>
      <c r="AG51" s="611"/>
      <c r="AH51" s="611"/>
      <c r="AI51" s="611"/>
      <c r="AJ51" s="611"/>
      <c r="AK51" s="611"/>
      <c r="AL51" s="611"/>
      <c r="AM51" s="611"/>
      <c r="AN51" s="611"/>
      <c r="AO51" s="611"/>
      <c r="AP51" s="611"/>
      <c r="AQ51" s="611"/>
      <c r="AR51" s="611"/>
      <c r="AS51" s="611"/>
      <c r="AT51" s="611"/>
      <c r="AU51" s="611"/>
      <c r="AV51" s="611"/>
      <c r="AW51" s="611"/>
      <c r="AX51" s="611"/>
      <c r="AY51" s="611"/>
      <c r="AZ51" s="611"/>
      <c r="BA51" s="611"/>
      <c r="BB51" s="611"/>
      <c r="BC51" s="611"/>
      <c r="BD51" s="713"/>
      <c r="BE51" s="713"/>
      <c r="BF51" s="713"/>
      <c r="BG51" s="611"/>
      <c r="BH51" s="611"/>
      <c r="BI51" s="611"/>
      <c r="BJ51" s="611"/>
      <c r="BK51" s="611"/>
      <c r="BL51" s="611"/>
      <c r="BM51" s="611"/>
      <c r="BN51" s="611"/>
      <c r="BO51" s="611"/>
      <c r="BP51" s="611"/>
      <c r="BQ51" s="611"/>
      <c r="BR51" s="611"/>
      <c r="BS51" s="611"/>
      <c r="BT51" s="611"/>
      <c r="BU51" s="611"/>
      <c r="BV51" s="611"/>
    </row>
    <row r="52" spans="1:74" s="610" customFormat="1" ht="12.75" x14ac:dyDescent="0.2">
      <c r="A52" s="607"/>
      <c r="B52" s="608" t="s">
        <v>1271</v>
      </c>
      <c r="C52" s="609"/>
      <c r="D52" s="609"/>
      <c r="E52" s="609"/>
      <c r="F52" s="609"/>
      <c r="G52" s="609"/>
      <c r="H52" s="609"/>
      <c r="I52" s="609"/>
      <c r="J52" s="609"/>
      <c r="K52" s="609"/>
      <c r="L52" s="609"/>
      <c r="M52" s="609"/>
      <c r="N52" s="609"/>
      <c r="O52" s="609"/>
      <c r="P52" s="609"/>
      <c r="Q52" s="609"/>
      <c r="R52" s="609"/>
      <c r="S52" s="609"/>
      <c r="T52" s="609"/>
      <c r="U52" s="609"/>
      <c r="V52" s="609"/>
      <c r="W52" s="609"/>
      <c r="X52" s="609"/>
      <c r="Y52" s="609"/>
      <c r="Z52" s="609"/>
      <c r="AA52" s="609"/>
      <c r="AB52" s="609"/>
      <c r="AC52" s="609"/>
      <c r="AD52" s="609"/>
      <c r="AE52" s="609"/>
      <c r="AF52" s="609"/>
      <c r="AG52" s="609"/>
      <c r="AH52" s="609"/>
      <c r="AI52" s="609"/>
      <c r="AJ52" s="609"/>
      <c r="AK52" s="609"/>
      <c r="AL52" s="609"/>
      <c r="AM52" s="609"/>
      <c r="AN52" s="609"/>
      <c r="AO52" s="609"/>
      <c r="AP52" s="609"/>
      <c r="AQ52" s="609"/>
      <c r="AR52" s="609"/>
      <c r="AS52" s="609"/>
      <c r="AT52" s="609"/>
      <c r="AU52" s="609"/>
      <c r="AV52" s="609"/>
      <c r="AW52" s="609"/>
      <c r="AX52" s="609"/>
      <c r="AY52" s="609"/>
      <c r="AZ52" s="609"/>
      <c r="BA52" s="609"/>
      <c r="BB52" s="609"/>
      <c r="BC52" s="609"/>
      <c r="BD52" s="712"/>
      <c r="BE52" s="712"/>
      <c r="BF52" s="712"/>
      <c r="BG52" s="609"/>
      <c r="BH52" s="609"/>
      <c r="BI52" s="609"/>
      <c r="BJ52" s="609"/>
      <c r="BK52" s="609"/>
      <c r="BL52" s="609"/>
      <c r="BM52" s="609"/>
      <c r="BN52" s="609"/>
      <c r="BO52" s="609"/>
      <c r="BP52" s="609"/>
      <c r="BQ52" s="609"/>
      <c r="BR52" s="609"/>
      <c r="BS52" s="609"/>
      <c r="BT52" s="609"/>
      <c r="BU52" s="609"/>
      <c r="BV52" s="609"/>
    </row>
    <row r="53" spans="1:74" s="610" customFormat="1" ht="12.75" x14ac:dyDescent="0.2">
      <c r="A53" s="607"/>
      <c r="B53" s="847" t="s">
        <v>1272</v>
      </c>
      <c r="C53" s="789"/>
      <c r="D53" s="789"/>
      <c r="E53" s="789"/>
      <c r="F53" s="789"/>
      <c r="G53" s="789"/>
      <c r="H53" s="789"/>
      <c r="I53" s="789"/>
      <c r="J53" s="789"/>
      <c r="K53" s="789"/>
      <c r="L53" s="789"/>
      <c r="M53" s="789"/>
      <c r="N53" s="789"/>
      <c r="O53" s="789"/>
      <c r="P53" s="789"/>
      <c r="Q53" s="785"/>
      <c r="R53" s="609"/>
      <c r="S53" s="609"/>
      <c r="T53" s="609"/>
      <c r="U53" s="609"/>
      <c r="V53" s="609"/>
      <c r="W53" s="609"/>
      <c r="X53" s="609"/>
      <c r="Y53" s="609"/>
      <c r="Z53" s="609"/>
      <c r="AA53" s="609"/>
      <c r="AB53" s="609"/>
      <c r="AC53" s="609"/>
      <c r="AD53" s="609"/>
      <c r="AE53" s="609"/>
      <c r="AF53" s="609"/>
      <c r="AG53" s="609"/>
      <c r="AH53" s="609"/>
      <c r="AI53" s="609"/>
      <c r="AJ53" s="609"/>
      <c r="AK53" s="609"/>
      <c r="AL53" s="609"/>
      <c r="AM53" s="609"/>
      <c r="AN53" s="609"/>
      <c r="AO53" s="609"/>
      <c r="AP53" s="609"/>
      <c r="AQ53" s="609"/>
      <c r="AR53" s="609"/>
      <c r="AS53" s="609"/>
      <c r="AT53" s="609"/>
      <c r="AU53" s="609"/>
      <c r="AV53" s="609"/>
      <c r="AW53" s="609"/>
      <c r="AX53" s="609"/>
      <c r="AY53" s="609"/>
      <c r="AZ53" s="609"/>
      <c r="BA53" s="609"/>
      <c r="BB53" s="609"/>
      <c r="BC53" s="609"/>
      <c r="BD53" s="712"/>
      <c r="BE53" s="712"/>
      <c r="BF53" s="712"/>
      <c r="BG53" s="609"/>
      <c r="BH53" s="609"/>
      <c r="BI53" s="609"/>
      <c r="BJ53" s="609"/>
      <c r="BK53" s="609"/>
      <c r="BL53" s="609"/>
      <c r="BM53" s="609"/>
      <c r="BN53" s="609"/>
      <c r="BO53" s="609"/>
      <c r="BP53" s="609"/>
      <c r="BQ53" s="609"/>
      <c r="BR53" s="609"/>
      <c r="BS53" s="609"/>
      <c r="BT53" s="609"/>
      <c r="BU53" s="609"/>
      <c r="BV53" s="609"/>
    </row>
    <row r="54" spans="1:74" s="610" customFormat="1" ht="12" customHeight="1" x14ac:dyDescent="0.2">
      <c r="A54" s="607"/>
      <c r="B54" s="612" t="s">
        <v>491</v>
      </c>
      <c r="C54" s="609"/>
      <c r="D54" s="609"/>
      <c r="E54" s="609"/>
      <c r="F54" s="609"/>
      <c r="G54" s="609"/>
      <c r="H54" s="609"/>
      <c r="I54" s="609"/>
      <c r="J54" s="609"/>
      <c r="K54" s="609"/>
      <c r="L54" s="609"/>
      <c r="M54" s="609"/>
      <c r="N54" s="609"/>
      <c r="O54" s="609"/>
      <c r="P54" s="609"/>
      <c r="Q54" s="609"/>
      <c r="R54" s="609"/>
      <c r="S54" s="609"/>
      <c r="T54" s="609"/>
      <c r="U54" s="609"/>
      <c r="V54" s="609"/>
      <c r="W54" s="609"/>
      <c r="X54" s="609"/>
      <c r="Y54" s="609"/>
      <c r="Z54" s="609"/>
      <c r="AA54" s="609"/>
      <c r="AB54" s="609"/>
      <c r="AC54" s="609"/>
      <c r="AD54" s="609"/>
      <c r="AE54" s="609"/>
      <c r="AF54" s="609"/>
      <c r="AG54" s="609"/>
      <c r="AH54" s="609"/>
      <c r="AI54" s="609"/>
      <c r="AJ54" s="609"/>
      <c r="AK54" s="609"/>
      <c r="AL54" s="609"/>
      <c r="AM54" s="609"/>
      <c r="AN54" s="609"/>
      <c r="AO54" s="609"/>
      <c r="AP54" s="609"/>
      <c r="AQ54" s="609"/>
      <c r="AR54" s="609"/>
      <c r="AS54" s="609"/>
      <c r="AT54" s="609"/>
      <c r="AU54" s="609"/>
      <c r="AV54" s="609"/>
      <c r="AW54" s="609"/>
      <c r="AX54" s="609"/>
      <c r="AY54" s="609"/>
      <c r="AZ54" s="609"/>
      <c r="BA54" s="609"/>
      <c r="BB54" s="609"/>
      <c r="BC54" s="609"/>
      <c r="BD54" s="712"/>
      <c r="BE54" s="712"/>
      <c r="BF54" s="712"/>
      <c r="BG54" s="609"/>
      <c r="BH54" s="609"/>
      <c r="BI54" s="609"/>
      <c r="BJ54" s="609"/>
      <c r="BK54" s="609"/>
      <c r="BL54" s="609"/>
      <c r="BM54" s="609"/>
      <c r="BN54" s="609"/>
      <c r="BO54" s="609"/>
      <c r="BP54" s="609"/>
      <c r="BQ54" s="609"/>
      <c r="BR54" s="609"/>
      <c r="BS54" s="609"/>
      <c r="BT54" s="609"/>
      <c r="BU54" s="609"/>
      <c r="BV54" s="609"/>
    </row>
    <row r="55" spans="1:74" s="610" customFormat="1" ht="22.35" customHeight="1" x14ac:dyDescent="0.2">
      <c r="A55" s="607"/>
      <c r="B55" s="613" t="s">
        <v>492</v>
      </c>
      <c r="C55" s="609"/>
      <c r="D55" s="609"/>
      <c r="E55" s="609"/>
      <c r="F55" s="609"/>
      <c r="G55" s="609"/>
      <c r="H55" s="609"/>
      <c r="I55" s="609"/>
      <c r="J55" s="609"/>
      <c r="K55" s="609"/>
      <c r="L55" s="609"/>
      <c r="M55" s="609"/>
      <c r="N55" s="609"/>
      <c r="O55" s="609"/>
      <c r="P55" s="609"/>
      <c r="Q55" s="609"/>
      <c r="R55" s="609"/>
      <c r="S55" s="609"/>
      <c r="T55" s="609"/>
      <c r="U55" s="609"/>
      <c r="V55" s="609"/>
      <c r="W55" s="609"/>
      <c r="X55" s="609"/>
      <c r="Y55" s="609"/>
      <c r="Z55" s="609"/>
      <c r="AA55" s="609"/>
      <c r="AB55" s="609"/>
      <c r="AC55" s="609"/>
      <c r="AD55" s="609"/>
      <c r="AE55" s="609"/>
      <c r="AF55" s="609"/>
      <c r="AG55" s="609"/>
      <c r="AH55" s="609"/>
      <c r="AI55" s="609"/>
      <c r="AJ55" s="609"/>
      <c r="AK55" s="609"/>
      <c r="AL55" s="609"/>
      <c r="AM55" s="609"/>
      <c r="AN55" s="609"/>
      <c r="AO55" s="609"/>
      <c r="AP55" s="609"/>
      <c r="AQ55" s="609"/>
      <c r="AR55" s="609"/>
      <c r="AS55" s="609"/>
      <c r="AT55" s="609"/>
      <c r="AU55" s="609"/>
      <c r="AV55" s="609"/>
      <c r="AW55" s="609"/>
      <c r="AX55" s="609"/>
      <c r="AY55" s="609"/>
      <c r="AZ55" s="609"/>
      <c r="BA55" s="609"/>
      <c r="BB55" s="609"/>
      <c r="BC55" s="609"/>
      <c r="BD55" s="712"/>
      <c r="BE55" s="712"/>
      <c r="BF55" s="712"/>
      <c r="BG55" s="609"/>
      <c r="BH55" s="609"/>
      <c r="BI55" s="609"/>
      <c r="BJ55" s="609"/>
      <c r="BK55" s="609"/>
      <c r="BL55" s="609"/>
      <c r="BM55" s="609"/>
      <c r="BN55" s="609"/>
      <c r="BO55" s="609"/>
      <c r="BP55" s="609"/>
      <c r="BQ55" s="609"/>
      <c r="BR55" s="609"/>
      <c r="BS55" s="609"/>
      <c r="BT55" s="609"/>
      <c r="BU55" s="609"/>
      <c r="BV55" s="609"/>
    </row>
    <row r="56" spans="1:74" s="610" customFormat="1" ht="12" customHeight="1" x14ac:dyDescent="0.2">
      <c r="A56" s="607"/>
      <c r="B56" s="614" t="s">
        <v>1040</v>
      </c>
      <c r="C56" s="615"/>
      <c r="D56" s="615"/>
      <c r="E56" s="615"/>
      <c r="F56" s="615"/>
      <c r="G56" s="615"/>
      <c r="H56" s="615"/>
      <c r="I56" s="615"/>
      <c r="J56" s="615"/>
      <c r="K56" s="615"/>
      <c r="L56" s="615"/>
      <c r="M56" s="615"/>
      <c r="N56" s="615"/>
      <c r="O56" s="615"/>
      <c r="P56" s="615"/>
      <c r="Q56" s="615"/>
      <c r="R56" s="615"/>
      <c r="S56" s="615"/>
      <c r="T56" s="615"/>
      <c r="U56" s="615"/>
      <c r="V56" s="615"/>
      <c r="W56" s="615"/>
      <c r="X56" s="615"/>
      <c r="Y56" s="615"/>
      <c r="Z56" s="615"/>
      <c r="AA56" s="615"/>
      <c r="AB56" s="615"/>
      <c r="AC56" s="615"/>
      <c r="AD56" s="615"/>
      <c r="AE56" s="615"/>
      <c r="AF56" s="615"/>
      <c r="AG56" s="615"/>
      <c r="AH56" s="615"/>
      <c r="AI56" s="615"/>
      <c r="AJ56" s="615"/>
      <c r="AK56" s="615"/>
      <c r="AL56" s="615"/>
      <c r="AM56" s="615"/>
      <c r="AN56" s="615"/>
      <c r="AO56" s="615"/>
      <c r="AP56" s="615"/>
      <c r="AQ56" s="615"/>
      <c r="AR56" s="615"/>
      <c r="AS56" s="615"/>
      <c r="AT56" s="615"/>
      <c r="AU56" s="615"/>
      <c r="AV56" s="615"/>
      <c r="AW56" s="615"/>
      <c r="AX56" s="615"/>
      <c r="AY56" s="615"/>
      <c r="AZ56" s="615"/>
      <c r="BA56" s="615"/>
      <c r="BB56" s="615"/>
      <c r="BC56" s="615"/>
      <c r="BD56" s="714"/>
      <c r="BE56" s="714"/>
      <c r="BF56" s="714"/>
      <c r="BG56" s="615"/>
      <c r="BH56" s="615"/>
      <c r="BI56" s="615"/>
      <c r="BJ56" s="615"/>
      <c r="BK56" s="615"/>
      <c r="BL56" s="615"/>
      <c r="BM56" s="615"/>
      <c r="BN56" s="615"/>
      <c r="BO56" s="615"/>
      <c r="BP56" s="615"/>
      <c r="BQ56" s="615"/>
      <c r="BR56" s="615"/>
      <c r="BS56" s="615"/>
      <c r="BT56" s="615"/>
      <c r="BU56" s="615"/>
      <c r="BV56" s="615"/>
    </row>
    <row r="57" spans="1:74" s="610" customFormat="1" ht="12" customHeight="1" x14ac:dyDescent="0.2">
      <c r="A57" s="607"/>
      <c r="B57" s="805" t="s">
        <v>1138</v>
      </c>
      <c r="C57" s="785"/>
      <c r="D57" s="785"/>
      <c r="E57" s="785"/>
      <c r="F57" s="785"/>
      <c r="G57" s="785"/>
      <c r="H57" s="785"/>
      <c r="I57" s="785"/>
      <c r="J57" s="785"/>
      <c r="K57" s="785"/>
      <c r="L57" s="785"/>
      <c r="M57" s="785"/>
      <c r="N57" s="785"/>
      <c r="O57" s="785"/>
      <c r="P57" s="785"/>
      <c r="Q57" s="785"/>
      <c r="R57" s="616"/>
      <c r="S57" s="616"/>
      <c r="T57" s="616"/>
      <c r="U57" s="616"/>
      <c r="V57" s="616"/>
      <c r="W57" s="616"/>
      <c r="X57" s="616"/>
      <c r="Y57" s="616"/>
      <c r="Z57" s="616"/>
      <c r="AA57" s="616"/>
      <c r="AB57" s="616"/>
      <c r="AC57" s="616"/>
      <c r="AD57" s="616"/>
      <c r="AE57" s="616"/>
      <c r="AF57" s="616"/>
      <c r="AG57" s="616"/>
      <c r="AH57" s="616"/>
      <c r="AI57" s="616"/>
      <c r="AJ57" s="616"/>
      <c r="AK57" s="616"/>
      <c r="AL57" s="616"/>
      <c r="AM57" s="616"/>
      <c r="AN57" s="616"/>
      <c r="AO57" s="616"/>
      <c r="AP57" s="616"/>
      <c r="AQ57" s="616"/>
      <c r="AR57" s="616"/>
      <c r="AS57" s="616"/>
      <c r="AT57" s="616"/>
      <c r="AU57" s="616"/>
      <c r="AV57" s="616"/>
      <c r="AW57" s="616"/>
      <c r="AX57" s="616"/>
      <c r="AY57" s="616"/>
      <c r="AZ57" s="616"/>
      <c r="BA57" s="616"/>
      <c r="BB57" s="616"/>
      <c r="BC57" s="616"/>
      <c r="BD57" s="714"/>
      <c r="BE57" s="714"/>
      <c r="BF57" s="714"/>
      <c r="BG57" s="616"/>
      <c r="BH57" s="616"/>
      <c r="BI57" s="616"/>
      <c r="BJ57" s="616"/>
      <c r="BK57" s="616"/>
      <c r="BL57" s="616"/>
      <c r="BM57" s="616"/>
      <c r="BN57" s="616"/>
      <c r="BO57" s="616"/>
      <c r="BP57" s="616"/>
      <c r="BQ57" s="616"/>
      <c r="BR57" s="616"/>
      <c r="BS57" s="616"/>
      <c r="BT57" s="616"/>
      <c r="BU57" s="616"/>
      <c r="BV57" s="616"/>
    </row>
  </sheetData>
  <mergeCells count="9">
    <mergeCell ref="B57:Q57"/>
    <mergeCell ref="BK3:BV3"/>
    <mergeCell ref="A1:A2"/>
    <mergeCell ref="C3:N3"/>
    <mergeCell ref="O3:Z3"/>
    <mergeCell ref="AA3:AL3"/>
    <mergeCell ref="AM3:AX3"/>
    <mergeCell ref="AY3:BJ3"/>
    <mergeCell ref="B53:Q53"/>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54"/>
  <sheetViews>
    <sheetView showGridLines="0" workbookViewId="0">
      <pane xSplit="2" ySplit="4" topLeftCell="AO5" activePane="bottomRight" state="frozen"/>
      <selection activeCell="BF63" sqref="BF63"/>
      <selection pane="topRight" activeCell="BF63" sqref="BF63"/>
      <selection pane="bottomLeft" activeCell="BF63" sqref="BF63"/>
      <selection pane="bottomRight" activeCell="BN38" sqref="BN38"/>
    </sheetView>
  </sheetViews>
  <sheetFormatPr defaultColWidth="9.140625" defaultRowHeight="12" customHeight="1" x14ac:dyDescent="0.25"/>
  <cols>
    <col min="1" max="1" width="12.42578125" style="743" customWidth="1"/>
    <col min="2" max="2" width="26" style="743" customWidth="1"/>
    <col min="3" max="55" width="6.5703125" style="743" customWidth="1"/>
    <col min="56" max="58" width="6.5703125" style="761" customWidth="1"/>
    <col min="59" max="74" width="6.5703125" style="743" customWidth="1"/>
    <col min="75" max="16384" width="9.140625" style="743"/>
  </cols>
  <sheetData>
    <row r="1" spans="1:74" ht="12.75" customHeight="1" x14ac:dyDescent="0.25">
      <c r="A1" s="848" t="s">
        <v>990</v>
      </c>
      <c r="B1" s="746" t="s">
        <v>1273</v>
      </c>
      <c r="C1" s="744"/>
      <c r="D1" s="744"/>
      <c r="E1" s="744"/>
      <c r="F1" s="744"/>
      <c r="G1" s="744"/>
      <c r="H1" s="744"/>
      <c r="I1" s="744"/>
      <c r="J1" s="744"/>
      <c r="K1" s="744"/>
      <c r="L1" s="744"/>
      <c r="M1" s="744"/>
      <c r="N1" s="744"/>
      <c r="O1" s="744"/>
      <c r="P1" s="744"/>
      <c r="Q1" s="744"/>
    </row>
    <row r="2" spans="1:74" ht="12.75" customHeight="1" x14ac:dyDescent="0.25">
      <c r="A2" s="848"/>
      <c r="B2" s="745" t="str">
        <f>"U.S. Energy Information Administration  |  Short-Term Energy Outlook - "&amp;Dates!$D$1</f>
        <v>U.S. Energy Information Administration  |  Short-Term Energy Outlook - January 2019</v>
      </c>
      <c r="C2" s="744"/>
      <c r="D2" s="744"/>
      <c r="E2" s="744"/>
      <c r="F2" s="744"/>
      <c r="G2" s="744"/>
      <c r="H2" s="744"/>
      <c r="I2" s="744"/>
      <c r="J2" s="744"/>
      <c r="K2" s="744"/>
      <c r="L2" s="744"/>
      <c r="M2" s="744"/>
      <c r="N2" s="744"/>
      <c r="O2" s="744"/>
      <c r="P2" s="744"/>
      <c r="Q2" s="744"/>
    </row>
    <row r="3" spans="1:74" ht="12.75" customHeight="1" x14ac:dyDescent="0.25">
      <c r="A3" s="749"/>
      <c r="B3" s="750"/>
      <c r="C3" s="849">
        <f>Dates!D3</f>
        <v>2015</v>
      </c>
      <c r="D3" s="850"/>
      <c r="E3" s="850"/>
      <c r="F3" s="850"/>
      <c r="G3" s="850"/>
      <c r="H3" s="850"/>
      <c r="I3" s="850"/>
      <c r="J3" s="850"/>
      <c r="K3" s="850"/>
      <c r="L3" s="850"/>
      <c r="M3" s="850"/>
      <c r="N3" s="851"/>
      <c r="O3" s="849">
        <f>C3+1</f>
        <v>2016</v>
      </c>
      <c r="P3" s="850"/>
      <c r="Q3" s="850"/>
      <c r="R3" s="850"/>
      <c r="S3" s="850"/>
      <c r="T3" s="850"/>
      <c r="U3" s="850"/>
      <c r="V3" s="850"/>
      <c r="W3" s="850"/>
      <c r="X3" s="850"/>
      <c r="Y3" s="850"/>
      <c r="Z3" s="851"/>
      <c r="AA3" s="849">
        <f>O3+1</f>
        <v>2017</v>
      </c>
      <c r="AB3" s="850"/>
      <c r="AC3" s="850"/>
      <c r="AD3" s="850"/>
      <c r="AE3" s="850"/>
      <c r="AF3" s="850"/>
      <c r="AG3" s="850"/>
      <c r="AH3" s="850"/>
      <c r="AI3" s="850"/>
      <c r="AJ3" s="850"/>
      <c r="AK3" s="850"/>
      <c r="AL3" s="851"/>
      <c r="AM3" s="849">
        <f>AA3+1</f>
        <v>2018</v>
      </c>
      <c r="AN3" s="850"/>
      <c r="AO3" s="850"/>
      <c r="AP3" s="850"/>
      <c r="AQ3" s="850"/>
      <c r="AR3" s="850"/>
      <c r="AS3" s="850"/>
      <c r="AT3" s="850"/>
      <c r="AU3" s="850"/>
      <c r="AV3" s="850"/>
      <c r="AW3" s="850"/>
      <c r="AX3" s="851"/>
      <c r="AY3" s="849">
        <f>AM3+1</f>
        <v>2019</v>
      </c>
      <c r="AZ3" s="850"/>
      <c r="BA3" s="850"/>
      <c r="BB3" s="850"/>
      <c r="BC3" s="850"/>
      <c r="BD3" s="850"/>
      <c r="BE3" s="850"/>
      <c r="BF3" s="850"/>
      <c r="BG3" s="850"/>
      <c r="BH3" s="850"/>
      <c r="BI3" s="850"/>
      <c r="BJ3" s="851"/>
      <c r="BK3" s="849">
        <f>AY3+1</f>
        <v>2020</v>
      </c>
      <c r="BL3" s="850"/>
      <c r="BM3" s="850"/>
      <c r="BN3" s="850"/>
      <c r="BO3" s="850"/>
      <c r="BP3" s="850"/>
      <c r="BQ3" s="850"/>
      <c r="BR3" s="850"/>
      <c r="BS3" s="850"/>
      <c r="BT3" s="850"/>
      <c r="BU3" s="850"/>
      <c r="BV3" s="851"/>
    </row>
    <row r="4" spans="1:74" ht="12.75" customHeight="1" x14ac:dyDescent="0.25">
      <c r="A4" s="749"/>
      <c r="B4" s="751"/>
      <c r="C4" s="752" t="s">
        <v>603</v>
      </c>
      <c r="D4" s="752" t="s">
        <v>604</v>
      </c>
      <c r="E4" s="752" t="s">
        <v>605</v>
      </c>
      <c r="F4" s="752" t="s">
        <v>606</v>
      </c>
      <c r="G4" s="752" t="s">
        <v>607</v>
      </c>
      <c r="H4" s="752" t="s">
        <v>608</v>
      </c>
      <c r="I4" s="752" t="s">
        <v>609</v>
      </c>
      <c r="J4" s="752" t="s">
        <v>610</v>
      </c>
      <c r="K4" s="752" t="s">
        <v>611</v>
      </c>
      <c r="L4" s="752" t="s">
        <v>612</v>
      </c>
      <c r="M4" s="752" t="s">
        <v>613</v>
      </c>
      <c r="N4" s="752" t="s">
        <v>614</v>
      </c>
      <c r="O4" s="752" t="s">
        <v>603</v>
      </c>
      <c r="P4" s="752" t="s">
        <v>604</v>
      </c>
      <c r="Q4" s="752" t="s">
        <v>605</v>
      </c>
      <c r="R4" s="752" t="s">
        <v>606</v>
      </c>
      <c r="S4" s="752" t="s">
        <v>607</v>
      </c>
      <c r="T4" s="752" t="s">
        <v>608</v>
      </c>
      <c r="U4" s="752" t="s">
        <v>609</v>
      </c>
      <c r="V4" s="752" t="s">
        <v>610</v>
      </c>
      <c r="W4" s="752" t="s">
        <v>611</v>
      </c>
      <c r="X4" s="752" t="s">
        <v>612</v>
      </c>
      <c r="Y4" s="752" t="s">
        <v>613</v>
      </c>
      <c r="Z4" s="752" t="s">
        <v>614</v>
      </c>
      <c r="AA4" s="752" t="s">
        <v>603</v>
      </c>
      <c r="AB4" s="752" t="s">
        <v>604</v>
      </c>
      <c r="AC4" s="752" t="s">
        <v>605</v>
      </c>
      <c r="AD4" s="752" t="s">
        <v>606</v>
      </c>
      <c r="AE4" s="752" t="s">
        <v>607</v>
      </c>
      <c r="AF4" s="752" t="s">
        <v>608</v>
      </c>
      <c r="AG4" s="752" t="s">
        <v>609</v>
      </c>
      <c r="AH4" s="752" t="s">
        <v>610</v>
      </c>
      <c r="AI4" s="752" t="s">
        <v>611</v>
      </c>
      <c r="AJ4" s="752" t="s">
        <v>612</v>
      </c>
      <c r="AK4" s="752" t="s">
        <v>613</v>
      </c>
      <c r="AL4" s="752" t="s">
        <v>614</v>
      </c>
      <c r="AM4" s="752" t="s">
        <v>603</v>
      </c>
      <c r="AN4" s="752" t="s">
        <v>604</v>
      </c>
      <c r="AO4" s="752" t="s">
        <v>605</v>
      </c>
      <c r="AP4" s="752" t="s">
        <v>606</v>
      </c>
      <c r="AQ4" s="752" t="s">
        <v>607</v>
      </c>
      <c r="AR4" s="752" t="s">
        <v>608</v>
      </c>
      <c r="AS4" s="752" t="s">
        <v>609</v>
      </c>
      <c r="AT4" s="752" t="s">
        <v>610</v>
      </c>
      <c r="AU4" s="752" t="s">
        <v>611</v>
      </c>
      <c r="AV4" s="752" t="s">
        <v>612</v>
      </c>
      <c r="AW4" s="752" t="s">
        <v>613</v>
      </c>
      <c r="AX4" s="752" t="s">
        <v>614</v>
      </c>
      <c r="AY4" s="752" t="s">
        <v>603</v>
      </c>
      <c r="AZ4" s="752" t="s">
        <v>604</v>
      </c>
      <c r="BA4" s="752" t="s">
        <v>605</v>
      </c>
      <c r="BB4" s="752" t="s">
        <v>606</v>
      </c>
      <c r="BC4" s="752" t="s">
        <v>607</v>
      </c>
      <c r="BD4" s="752" t="s">
        <v>608</v>
      </c>
      <c r="BE4" s="752" t="s">
        <v>609</v>
      </c>
      <c r="BF4" s="752" t="s">
        <v>610</v>
      </c>
      <c r="BG4" s="752" t="s">
        <v>611</v>
      </c>
      <c r="BH4" s="752" t="s">
        <v>612</v>
      </c>
      <c r="BI4" s="752" t="s">
        <v>613</v>
      </c>
      <c r="BJ4" s="752" t="s">
        <v>614</v>
      </c>
      <c r="BK4" s="752" t="s">
        <v>603</v>
      </c>
      <c r="BL4" s="752" t="s">
        <v>604</v>
      </c>
      <c r="BM4" s="752" t="s">
        <v>605</v>
      </c>
      <c r="BN4" s="752" t="s">
        <v>606</v>
      </c>
      <c r="BO4" s="752" t="s">
        <v>607</v>
      </c>
      <c r="BP4" s="752" t="s">
        <v>608</v>
      </c>
      <c r="BQ4" s="752" t="s">
        <v>609</v>
      </c>
      <c r="BR4" s="752" t="s">
        <v>610</v>
      </c>
      <c r="BS4" s="752" t="s">
        <v>611</v>
      </c>
      <c r="BT4" s="752" t="s">
        <v>612</v>
      </c>
      <c r="BU4" s="752" t="s">
        <v>613</v>
      </c>
      <c r="BV4" s="752" t="s">
        <v>614</v>
      </c>
    </row>
    <row r="5" spans="1:74" ht="12" customHeight="1" x14ac:dyDescent="0.25">
      <c r="A5" s="749"/>
      <c r="B5" s="748" t="s">
        <v>1281</v>
      </c>
      <c r="C5" s="744"/>
      <c r="D5" s="744"/>
      <c r="E5" s="744"/>
      <c r="F5" s="744"/>
      <c r="G5" s="744"/>
      <c r="H5" s="744"/>
      <c r="I5" s="744"/>
      <c r="J5" s="744"/>
      <c r="K5" s="744"/>
      <c r="L5" s="744"/>
      <c r="M5" s="744"/>
      <c r="N5" s="744"/>
      <c r="O5" s="744"/>
      <c r="P5" s="744"/>
      <c r="Q5" s="744"/>
      <c r="BG5" s="761"/>
      <c r="BH5" s="761"/>
      <c r="BI5" s="761"/>
    </row>
    <row r="6" spans="1:74" ht="12" customHeight="1" x14ac:dyDescent="0.25">
      <c r="A6" s="749"/>
      <c r="B6" s="748" t="s">
        <v>1282</v>
      </c>
      <c r="C6" s="744"/>
      <c r="D6" s="744"/>
      <c r="E6" s="744"/>
      <c r="F6" s="744"/>
      <c r="G6" s="744"/>
      <c r="H6" s="744"/>
      <c r="I6" s="744"/>
      <c r="J6" s="744"/>
      <c r="K6" s="744"/>
      <c r="L6" s="744"/>
      <c r="M6" s="744"/>
      <c r="N6" s="744"/>
      <c r="O6" s="744"/>
      <c r="P6" s="744"/>
      <c r="Q6" s="744"/>
      <c r="BG6" s="761"/>
      <c r="BH6" s="761"/>
      <c r="BI6" s="761"/>
    </row>
    <row r="7" spans="1:74" ht="12" customHeight="1" x14ac:dyDescent="0.25">
      <c r="A7" s="749" t="s">
        <v>1274</v>
      </c>
      <c r="B7" s="747" t="s">
        <v>1283</v>
      </c>
      <c r="C7" s="759">
        <v>7299.2</v>
      </c>
      <c r="D7" s="759">
        <v>7305.6</v>
      </c>
      <c r="E7" s="759">
        <v>7309.8</v>
      </c>
      <c r="F7" s="759">
        <v>7307.7</v>
      </c>
      <c r="G7" s="759">
        <v>7307.7</v>
      </c>
      <c r="H7" s="759">
        <v>7307.7</v>
      </c>
      <c r="I7" s="759">
        <v>7332.7</v>
      </c>
      <c r="J7" s="759">
        <v>7332.7</v>
      </c>
      <c r="K7" s="759">
        <v>7291.5</v>
      </c>
      <c r="L7" s="759">
        <v>7291.5</v>
      </c>
      <c r="M7" s="759">
        <v>7238.6</v>
      </c>
      <c r="N7" s="759">
        <v>7230.6</v>
      </c>
      <c r="O7" s="759">
        <v>7344.6</v>
      </c>
      <c r="P7" s="759">
        <v>7344.6</v>
      </c>
      <c r="Q7" s="759">
        <v>7343.3</v>
      </c>
      <c r="R7" s="759">
        <v>7367.1</v>
      </c>
      <c r="S7" s="759">
        <v>7367.9</v>
      </c>
      <c r="T7" s="759">
        <v>7375.8</v>
      </c>
      <c r="U7" s="759">
        <v>7377.4</v>
      </c>
      <c r="V7" s="759">
        <v>7364.8</v>
      </c>
      <c r="W7" s="759">
        <v>7368.8</v>
      </c>
      <c r="X7" s="759">
        <v>7380.2</v>
      </c>
      <c r="Y7" s="759">
        <v>7399.6</v>
      </c>
      <c r="Z7" s="759">
        <v>7355.9</v>
      </c>
      <c r="AA7" s="759">
        <v>7226.6</v>
      </c>
      <c r="AB7" s="759">
        <v>7225</v>
      </c>
      <c r="AC7" s="759">
        <v>7233.4</v>
      </c>
      <c r="AD7" s="759">
        <v>7255.4</v>
      </c>
      <c r="AE7" s="759">
        <v>7254.4</v>
      </c>
      <c r="AF7" s="759">
        <v>7268.9</v>
      </c>
      <c r="AG7" s="759">
        <v>7325.6</v>
      </c>
      <c r="AH7" s="759">
        <v>7325.6</v>
      </c>
      <c r="AI7" s="759">
        <v>7325.6</v>
      </c>
      <c r="AJ7" s="759">
        <v>7325.6</v>
      </c>
      <c r="AK7" s="759">
        <v>7325.6</v>
      </c>
      <c r="AL7" s="759">
        <v>7313.4</v>
      </c>
      <c r="AM7" s="759">
        <v>7276.5</v>
      </c>
      <c r="AN7" s="759">
        <v>7254.1</v>
      </c>
      <c r="AO7" s="759">
        <v>7254.1</v>
      </c>
      <c r="AP7" s="759">
        <v>7254.1</v>
      </c>
      <c r="AQ7" s="759">
        <v>7252.1</v>
      </c>
      <c r="AR7" s="759">
        <v>7226.5</v>
      </c>
      <c r="AS7" s="759">
        <v>7222.8</v>
      </c>
      <c r="AT7" s="759">
        <v>7222.8</v>
      </c>
      <c r="AU7" s="759">
        <v>7222.8</v>
      </c>
      <c r="AV7" s="759">
        <v>7222.8</v>
      </c>
      <c r="AW7" s="759">
        <v>7167.8</v>
      </c>
      <c r="AX7" s="759">
        <v>7201.4</v>
      </c>
      <c r="AY7" s="763">
        <v>7202.4</v>
      </c>
      <c r="AZ7" s="763">
        <v>7202.4</v>
      </c>
      <c r="BA7" s="763">
        <v>7362.9</v>
      </c>
      <c r="BB7" s="763">
        <v>7364.5</v>
      </c>
      <c r="BC7" s="763">
        <v>7357.9</v>
      </c>
      <c r="BD7" s="763">
        <v>7357.9</v>
      </c>
      <c r="BE7" s="763">
        <v>7357.9</v>
      </c>
      <c r="BF7" s="763">
        <v>7357.9</v>
      </c>
      <c r="BG7" s="763">
        <v>7357.9</v>
      </c>
      <c r="BH7" s="763">
        <v>7357.9</v>
      </c>
      <c r="BI7" s="763">
        <v>7357.9</v>
      </c>
      <c r="BJ7" s="763">
        <v>7357.9</v>
      </c>
      <c r="BK7" s="763">
        <v>7357.9</v>
      </c>
      <c r="BL7" s="763">
        <v>7357.9</v>
      </c>
      <c r="BM7" s="763">
        <v>7357.9</v>
      </c>
      <c r="BN7" s="763">
        <v>7359.1</v>
      </c>
      <c r="BO7" s="763">
        <v>7359.1</v>
      </c>
      <c r="BP7" s="763">
        <v>7359.1</v>
      </c>
      <c r="BQ7" s="763">
        <v>7401.1</v>
      </c>
      <c r="BR7" s="763">
        <v>7401.1</v>
      </c>
      <c r="BS7" s="763">
        <v>7401.1</v>
      </c>
      <c r="BT7" s="763">
        <v>7401.9</v>
      </c>
      <c r="BU7" s="763">
        <v>7400.8</v>
      </c>
      <c r="BV7" s="763">
        <v>7400.8</v>
      </c>
    </row>
    <row r="8" spans="1:74" ht="12" customHeight="1" x14ac:dyDescent="0.25">
      <c r="A8" s="749" t="s">
        <v>1275</v>
      </c>
      <c r="B8" s="747" t="s">
        <v>1284</v>
      </c>
      <c r="C8" s="759">
        <v>4140.8999999999996</v>
      </c>
      <c r="D8" s="759">
        <v>4147.3</v>
      </c>
      <c r="E8" s="759">
        <v>4151.5</v>
      </c>
      <c r="F8" s="759">
        <v>4149.3999999999996</v>
      </c>
      <c r="G8" s="759">
        <v>4149.3999999999996</v>
      </c>
      <c r="H8" s="759">
        <v>4149.3999999999996</v>
      </c>
      <c r="I8" s="759">
        <v>4174.3999999999996</v>
      </c>
      <c r="J8" s="759">
        <v>4174.3999999999996</v>
      </c>
      <c r="K8" s="759">
        <v>4176.2</v>
      </c>
      <c r="L8" s="759">
        <v>4176.2</v>
      </c>
      <c r="M8" s="759">
        <v>4173.3</v>
      </c>
      <c r="N8" s="759">
        <v>4165.3</v>
      </c>
      <c r="O8" s="759">
        <v>4127</v>
      </c>
      <c r="P8" s="759">
        <v>4127</v>
      </c>
      <c r="Q8" s="759">
        <v>4125.7</v>
      </c>
      <c r="R8" s="759">
        <v>4149.5</v>
      </c>
      <c r="S8" s="759">
        <v>4150.3</v>
      </c>
      <c r="T8" s="759">
        <v>4158.2</v>
      </c>
      <c r="U8" s="759">
        <v>4159.8</v>
      </c>
      <c r="V8" s="759">
        <v>4165.2</v>
      </c>
      <c r="W8" s="759">
        <v>4169.2</v>
      </c>
      <c r="X8" s="759">
        <v>4173.5</v>
      </c>
      <c r="Y8" s="759">
        <v>4192.8999999999996</v>
      </c>
      <c r="Z8" s="759">
        <v>4190.3</v>
      </c>
      <c r="AA8" s="759">
        <v>4195.3</v>
      </c>
      <c r="AB8" s="759">
        <v>4193.7</v>
      </c>
      <c r="AC8" s="759">
        <v>4202.1000000000004</v>
      </c>
      <c r="AD8" s="759">
        <v>4224.1000000000004</v>
      </c>
      <c r="AE8" s="759">
        <v>4223.1000000000004</v>
      </c>
      <c r="AF8" s="759">
        <v>4237.6000000000004</v>
      </c>
      <c r="AG8" s="759">
        <v>4240.8</v>
      </c>
      <c r="AH8" s="759">
        <v>4240.8</v>
      </c>
      <c r="AI8" s="759">
        <v>4240.8</v>
      </c>
      <c r="AJ8" s="759">
        <v>4240.8</v>
      </c>
      <c r="AK8" s="759">
        <v>4240.8</v>
      </c>
      <c r="AL8" s="759">
        <v>4234.1000000000004</v>
      </c>
      <c r="AM8" s="759">
        <v>4234.1000000000004</v>
      </c>
      <c r="AN8" s="759">
        <v>4211.7</v>
      </c>
      <c r="AO8" s="759">
        <v>4211.7</v>
      </c>
      <c r="AP8" s="759">
        <v>4211.7</v>
      </c>
      <c r="AQ8" s="759">
        <v>4209.7</v>
      </c>
      <c r="AR8" s="759">
        <v>4184.1000000000004</v>
      </c>
      <c r="AS8" s="759">
        <v>4180.3999999999996</v>
      </c>
      <c r="AT8" s="759">
        <v>4180.3999999999996</v>
      </c>
      <c r="AU8" s="759">
        <v>4180.3999999999996</v>
      </c>
      <c r="AV8" s="759">
        <v>4180.3999999999996</v>
      </c>
      <c r="AW8" s="759">
        <v>4180.3999999999996</v>
      </c>
      <c r="AX8" s="759">
        <v>4214</v>
      </c>
      <c r="AY8" s="763">
        <v>4215</v>
      </c>
      <c r="AZ8" s="763">
        <v>4215</v>
      </c>
      <c r="BA8" s="763">
        <v>4217</v>
      </c>
      <c r="BB8" s="763">
        <v>4218.6000000000004</v>
      </c>
      <c r="BC8" s="763">
        <v>4212</v>
      </c>
      <c r="BD8" s="763">
        <v>4212</v>
      </c>
      <c r="BE8" s="763">
        <v>4212</v>
      </c>
      <c r="BF8" s="763">
        <v>4212</v>
      </c>
      <c r="BG8" s="763">
        <v>4212</v>
      </c>
      <c r="BH8" s="763">
        <v>4212</v>
      </c>
      <c r="BI8" s="763">
        <v>4212</v>
      </c>
      <c r="BJ8" s="763">
        <v>4212</v>
      </c>
      <c r="BK8" s="763">
        <v>4212</v>
      </c>
      <c r="BL8" s="763">
        <v>4212</v>
      </c>
      <c r="BM8" s="763">
        <v>4212</v>
      </c>
      <c r="BN8" s="763">
        <v>4213.2</v>
      </c>
      <c r="BO8" s="763">
        <v>4213.2</v>
      </c>
      <c r="BP8" s="763">
        <v>4213.2</v>
      </c>
      <c r="BQ8" s="763">
        <v>4213.2</v>
      </c>
      <c r="BR8" s="763">
        <v>4213.2</v>
      </c>
      <c r="BS8" s="763">
        <v>4213.2</v>
      </c>
      <c r="BT8" s="763">
        <v>4214</v>
      </c>
      <c r="BU8" s="763">
        <v>4212.8999999999996</v>
      </c>
      <c r="BV8" s="763">
        <v>4212.8999999999996</v>
      </c>
    </row>
    <row r="9" spans="1:74" ht="12" customHeight="1" x14ac:dyDescent="0.25">
      <c r="A9" s="749" t="s">
        <v>1276</v>
      </c>
      <c r="B9" s="747" t="s">
        <v>1285</v>
      </c>
      <c r="C9" s="759">
        <v>3158.3</v>
      </c>
      <c r="D9" s="759">
        <v>3158.3</v>
      </c>
      <c r="E9" s="759">
        <v>3158.3</v>
      </c>
      <c r="F9" s="759">
        <v>3158.3</v>
      </c>
      <c r="G9" s="759">
        <v>3158.3</v>
      </c>
      <c r="H9" s="759">
        <v>3158.3</v>
      </c>
      <c r="I9" s="759">
        <v>3158.3</v>
      </c>
      <c r="J9" s="759">
        <v>3158.3</v>
      </c>
      <c r="K9" s="759">
        <v>3115.3</v>
      </c>
      <c r="L9" s="759">
        <v>3115.3</v>
      </c>
      <c r="M9" s="759">
        <v>3065.3</v>
      </c>
      <c r="N9" s="759">
        <v>3065.3</v>
      </c>
      <c r="O9" s="759">
        <v>3217.6</v>
      </c>
      <c r="P9" s="759">
        <v>3217.6</v>
      </c>
      <c r="Q9" s="759">
        <v>3217.6</v>
      </c>
      <c r="R9" s="759">
        <v>3217.6</v>
      </c>
      <c r="S9" s="759">
        <v>3217.6</v>
      </c>
      <c r="T9" s="759">
        <v>3217.6</v>
      </c>
      <c r="U9" s="759">
        <v>3217.6</v>
      </c>
      <c r="V9" s="759">
        <v>3199.6</v>
      </c>
      <c r="W9" s="759">
        <v>3199.6</v>
      </c>
      <c r="X9" s="759">
        <v>3206.7</v>
      </c>
      <c r="Y9" s="759">
        <v>3206.7</v>
      </c>
      <c r="Z9" s="759">
        <v>3165.6</v>
      </c>
      <c r="AA9" s="759">
        <v>3031.3</v>
      </c>
      <c r="AB9" s="759">
        <v>3031.3</v>
      </c>
      <c r="AC9" s="759">
        <v>3031.3</v>
      </c>
      <c r="AD9" s="759">
        <v>3031.3</v>
      </c>
      <c r="AE9" s="759">
        <v>3031.3</v>
      </c>
      <c r="AF9" s="759">
        <v>3031.3</v>
      </c>
      <c r="AG9" s="759">
        <v>3084.8</v>
      </c>
      <c r="AH9" s="759">
        <v>3084.8</v>
      </c>
      <c r="AI9" s="759">
        <v>3084.8</v>
      </c>
      <c r="AJ9" s="759">
        <v>3084.8</v>
      </c>
      <c r="AK9" s="759">
        <v>3084.8</v>
      </c>
      <c r="AL9" s="759">
        <v>3079.3</v>
      </c>
      <c r="AM9" s="759">
        <v>3042.4</v>
      </c>
      <c r="AN9" s="759">
        <v>3042.4</v>
      </c>
      <c r="AO9" s="759">
        <v>3042.4</v>
      </c>
      <c r="AP9" s="759">
        <v>3042.4</v>
      </c>
      <c r="AQ9" s="759">
        <v>3042.4</v>
      </c>
      <c r="AR9" s="759">
        <v>3042.4</v>
      </c>
      <c r="AS9" s="759">
        <v>3042.4</v>
      </c>
      <c r="AT9" s="759">
        <v>3042.4</v>
      </c>
      <c r="AU9" s="759">
        <v>3042.4</v>
      </c>
      <c r="AV9" s="759">
        <v>3042.4</v>
      </c>
      <c r="AW9" s="759">
        <v>2987.4</v>
      </c>
      <c r="AX9" s="759">
        <v>2987.4</v>
      </c>
      <c r="AY9" s="763">
        <v>2987.4</v>
      </c>
      <c r="AZ9" s="763">
        <v>2987.4</v>
      </c>
      <c r="BA9" s="763">
        <v>3145.9</v>
      </c>
      <c r="BB9" s="763">
        <v>3145.9</v>
      </c>
      <c r="BC9" s="763">
        <v>3145.9</v>
      </c>
      <c r="BD9" s="763">
        <v>3145.9</v>
      </c>
      <c r="BE9" s="763">
        <v>3145.9</v>
      </c>
      <c r="BF9" s="763">
        <v>3145.9</v>
      </c>
      <c r="BG9" s="763">
        <v>3145.9</v>
      </c>
      <c r="BH9" s="763">
        <v>3145.9</v>
      </c>
      <c r="BI9" s="763">
        <v>3145.9</v>
      </c>
      <c r="BJ9" s="763">
        <v>3145.9</v>
      </c>
      <c r="BK9" s="763">
        <v>3145.9</v>
      </c>
      <c r="BL9" s="763">
        <v>3145.9</v>
      </c>
      <c r="BM9" s="763">
        <v>3145.9</v>
      </c>
      <c r="BN9" s="763">
        <v>3145.9</v>
      </c>
      <c r="BO9" s="763">
        <v>3145.9</v>
      </c>
      <c r="BP9" s="763">
        <v>3145.9</v>
      </c>
      <c r="BQ9" s="763">
        <v>3187.9</v>
      </c>
      <c r="BR9" s="763">
        <v>3187.9</v>
      </c>
      <c r="BS9" s="763">
        <v>3187.9</v>
      </c>
      <c r="BT9" s="763">
        <v>3187.9</v>
      </c>
      <c r="BU9" s="763">
        <v>3187.9</v>
      </c>
      <c r="BV9" s="763">
        <v>3187.9</v>
      </c>
    </row>
    <row r="10" spans="1:74" ht="12" customHeight="1" x14ac:dyDescent="0.25">
      <c r="A10" s="749" t="s">
        <v>1277</v>
      </c>
      <c r="B10" s="747" t="s">
        <v>1286</v>
      </c>
      <c r="C10" s="759">
        <v>79342.8</v>
      </c>
      <c r="D10" s="759">
        <v>79342.8</v>
      </c>
      <c r="E10" s="759">
        <v>79342.8</v>
      </c>
      <c r="F10" s="759">
        <v>79342.8</v>
      </c>
      <c r="G10" s="759">
        <v>79345.8</v>
      </c>
      <c r="H10" s="759">
        <v>79466.3</v>
      </c>
      <c r="I10" s="759">
        <v>79466.3</v>
      </c>
      <c r="J10" s="759">
        <v>79362.5</v>
      </c>
      <c r="K10" s="759">
        <v>79363.5</v>
      </c>
      <c r="L10" s="759">
        <v>79363.5</v>
      </c>
      <c r="M10" s="759">
        <v>79363.5</v>
      </c>
      <c r="N10" s="759">
        <v>79385.5</v>
      </c>
      <c r="O10" s="759">
        <v>79375.600000000006</v>
      </c>
      <c r="P10" s="759">
        <v>79432.600000000006</v>
      </c>
      <c r="Q10" s="759">
        <v>79461.899999999994</v>
      </c>
      <c r="R10" s="759">
        <v>79499.3</v>
      </c>
      <c r="S10" s="759">
        <v>79499.3</v>
      </c>
      <c r="T10" s="759">
        <v>79528.600000000006</v>
      </c>
      <c r="U10" s="759">
        <v>79653.5</v>
      </c>
      <c r="V10" s="759">
        <v>79549.7</v>
      </c>
      <c r="W10" s="759">
        <v>79549.7</v>
      </c>
      <c r="X10" s="759">
        <v>79556.2</v>
      </c>
      <c r="Y10" s="759">
        <v>79556.2</v>
      </c>
      <c r="Z10" s="759">
        <v>79556.2</v>
      </c>
      <c r="AA10" s="759">
        <v>79333.5</v>
      </c>
      <c r="AB10" s="759">
        <v>79333.5</v>
      </c>
      <c r="AC10" s="759">
        <v>79335.899999999994</v>
      </c>
      <c r="AD10" s="759">
        <v>79335.899999999994</v>
      </c>
      <c r="AE10" s="759">
        <v>79335.899999999994</v>
      </c>
      <c r="AF10" s="759">
        <v>79343.199999999997</v>
      </c>
      <c r="AG10" s="759">
        <v>79393.8</v>
      </c>
      <c r="AH10" s="759">
        <v>79437.3</v>
      </c>
      <c r="AI10" s="759">
        <v>79437.3</v>
      </c>
      <c r="AJ10" s="759">
        <v>79437.3</v>
      </c>
      <c r="AK10" s="759">
        <v>79434.3</v>
      </c>
      <c r="AL10" s="759">
        <v>79431.600000000006</v>
      </c>
      <c r="AM10" s="759">
        <v>79430.399999999994</v>
      </c>
      <c r="AN10" s="759">
        <v>79442.399999999994</v>
      </c>
      <c r="AO10" s="759">
        <v>79443.899999999994</v>
      </c>
      <c r="AP10" s="759">
        <v>79450.899999999994</v>
      </c>
      <c r="AQ10" s="759">
        <v>79411.899999999994</v>
      </c>
      <c r="AR10" s="759">
        <v>79411.899999999994</v>
      </c>
      <c r="AS10" s="759">
        <v>79411.899999999994</v>
      </c>
      <c r="AT10" s="759">
        <v>79411.899999999994</v>
      </c>
      <c r="AU10" s="759">
        <v>79411.899999999994</v>
      </c>
      <c r="AV10" s="759">
        <v>79413.899999999994</v>
      </c>
      <c r="AW10" s="759">
        <v>79535.899999999994</v>
      </c>
      <c r="AX10" s="759">
        <v>79532.899999999994</v>
      </c>
      <c r="AY10" s="763">
        <v>79540.600000000006</v>
      </c>
      <c r="AZ10" s="763">
        <v>79566.399999999994</v>
      </c>
      <c r="BA10" s="763">
        <v>79567.899999999994</v>
      </c>
      <c r="BB10" s="763">
        <v>79567.899999999994</v>
      </c>
      <c r="BC10" s="763">
        <v>79570.600000000006</v>
      </c>
      <c r="BD10" s="763">
        <v>79606.7</v>
      </c>
      <c r="BE10" s="763">
        <v>79607.8</v>
      </c>
      <c r="BF10" s="763">
        <v>79507.199999999997</v>
      </c>
      <c r="BG10" s="763">
        <v>79508.2</v>
      </c>
      <c r="BH10" s="763">
        <v>79510.2</v>
      </c>
      <c r="BI10" s="763">
        <v>79510.2</v>
      </c>
      <c r="BJ10" s="763">
        <v>79557.2</v>
      </c>
      <c r="BK10" s="763">
        <v>79581.899999999994</v>
      </c>
      <c r="BL10" s="763">
        <v>79581.899999999994</v>
      </c>
      <c r="BM10" s="763">
        <v>79648.899999999994</v>
      </c>
      <c r="BN10" s="763">
        <v>79648.899999999994</v>
      </c>
      <c r="BO10" s="763">
        <v>79648.899999999994</v>
      </c>
      <c r="BP10" s="763">
        <v>79655.100000000006</v>
      </c>
      <c r="BQ10" s="763">
        <v>79777.3</v>
      </c>
      <c r="BR10" s="763">
        <v>79777.3</v>
      </c>
      <c r="BS10" s="763">
        <v>79777.3</v>
      </c>
      <c r="BT10" s="763">
        <v>79782.600000000006</v>
      </c>
      <c r="BU10" s="763">
        <v>79782.600000000006</v>
      </c>
      <c r="BV10" s="763">
        <v>79782.600000000006</v>
      </c>
    </row>
    <row r="11" spans="1:74" ht="12" customHeight="1" x14ac:dyDescent="0.25">
      <c r="A11" s="749" t="s">
        <v>1278</v>
      </c>
      <c r="B11" s="747" t="s">
        <v>94</v>
      </c>
      <c r="C11" s="759">
        <v>2493.5</v>
      </c>
      <c r="D11" s="759">
        <v>2523.5</v>
      </c>
      <c r="E11" s="759">
        <v>2523.5</v>
      </c>
      <c r="F11" s="759">
        <v>2523.5</v>
      </c>
      <c r="G11" s="759">
        <v>2523.5</v>
      </c>
      <c r="H11" s="759">
        <v>2523.5</v>
      </c>
      <c r="I11" s="759">
        <v>2523.5</v>
      </c>
      <c r="J11" s="759">
        <v>2523.5</v>
      </c>
      <c r="K11" s="759">
        <v>2539.6999999999998</v>
      </c>
      <c r="L11" s="759">
        <v>2541.5</v>
      </c>
      <c r="M11" s="759">
        <v>2541.5</v>
      </c>
      <c r="N11" s="759">
        <v>2541.5</v>
      </c>
      <c r="O11" s="759">
        <v>2516.6</v>
      </c>
      <c r="P11" s="759">
        <v>2516.6</v>
      </c>
      <c r="Q11" s="759">
        <v>2516.6</v>
      </c>
      <c r="R11" s="759">
        <v>2516.6</v>
      </c>
      <c r="S11" s="759">
        <v>2516.6</v>
      </c>
      <c r="T11" s="759">
        <v>2516.6</v>
      </c>
      <c r="U11" s="759">
        <v>2516.6</v>
      </c>
      <c r="V11" s="759">
        <v>2516.6</v>
      </c>
      <c r="W11" s="759">
        <v>2516.6</v>
      </c>
      <c r="X11" s="759">
        <v>2516.6</v>
      </c>
      <c r="Y11" s="759">
        <v>2516.6</v>
      </c>
      <c r="Z11" s="759">
        <v>2516.6</v>
      </c>
      <c r="AA11" s="759">
        <v>2508.6</v>
      </c>
      <c r="AB11" s="759">
        <v>2508.6</v>
      </c>
      <c r="AC11" s="759">
        <v>2448.6</v>
      </c>
      <c r="AD11" s="759">
        <v>2448.6</v>
      </c>
      <c r="AE11" s="759">
        <v>2448.6</v>
      </c>
      <c r="AF11" s="759">
        <v>2448.6</v>
      </c>
      <c r="AG11" s="759">
        <v>2448.6</v>
      </c>
      <c r="AH11" s="759">
        <v>2448.6</v>
      </c>
      <c r="AI11" s="759">
        <v>2448.6</v>
      </c>
      <c r="AJ11" s="759">
        <v>2448.6</v>
      </c>
      <c r="AK11" s="759">
        <v>2448.6</v>
      </c>
      <c r="AL11" s="759">
        <v>2485.6</v>
      </c>
      <c r="AM11" s="759">
        <v>2499.3000000000002</v>
      </c>
      <c r="AN11" s="759">
        <v>2499.3000000000002</v>
      </c>
      <c r="AO11" s="759">
        <v>2499.3000000000002</v>
      </c>
      <c r="AP11" s="759">
        <v>2499.3000000000002</v>
      </c>
      <c r="AQ11" s="759">
        <v>2499.3000000000002</v>
      </c>
      <c r="AR11" s="759">
        <v>2499.3000000000002</v>
      </c>
      <c r="AS11" s="759">
        <v>2499.3000000000002</v>
      </c>
      <c r="AT11" s="759">
        <v>2499.3000000000002</v>
      </c>
      <c r="AU11" s="759">
        <v>2499.3000000000002</v>
      </c>
      <c r="AV11" s="759">
        <v>2499.3000000000002</v>
      </c>
      <c r="AW11" s="759">
        <v>2499.3000000000002</v>
      </c>
      <c r="AX11" s="759">
        <v>2499.3000000000002</v>
      </c>
      <c r="AY11" s="763">
        <v>2507.1999999999998</v>
      </c>
      <c r="AZ11" s="763">
        <v>2507.1999999999998</v>
      </c>
      <c r="BA11" s="763">
        <v>2507.1999999999998</v>
      </c>
      <c r="BB11" s="763">
        <v>2507.1999999999998</v>
      </c>
      <c r="BC11" s="763">
        <v>2507.1999999999998</v>
      </c>
      <c r="BD11" s="763">
        <v>2507.1999999999998</v>
      </c>
      <c r="BE11" s="763">
        <v>2507.1999999999998</v>
      </c>
      <c r="BF11" s="763">
        <v>2507.1999999999998</v>
      </c>
      <c r="BG11" s="763">
        <v>2507.1999999999998</v>
      </c>
      <c r="BH11" s="763">
        <v>2507.1999999999998</v>
      </c>
      <c r="BI11" s="763">
        <v>2507.1999999999998</v>
      </c>
      <c r="BJ11" s="763">
        <v>2542.1999999999998</v>
      </c>
      <c r="BK11" s="763">
        <v>2542.1999999999998</v>
      </c>
      <c r="BL11" s="763">
        <v>2542.1999999999998</v>
      </c>
      <c r="BM11" s="763">
        <v>2542.1999999999998</v>
      </c>
      <c r="BN11" s="763">
        <v>2542.1999999999998</v>
      </c>
      <c r="BO11" s="763">
        <v>2542.1999999999998</v>
      </c>
      <c r="BP11" s="763">
        <v>2542.1999999999998</v>
      </c>
      <c r="BQ11" s="763">
        <v>2542.1999999999998</v>
      </c>
      <c r="BR11" s="763">
        <v>2542.1999999999998</v>
      </c>
      <c r="BS11" s="763">
        <v>2632.1</v>
      </c>
      <c r="BT11" s="763">
        <v>2632.1</v>
      </c>
      <c r="BU11" s="763">
        <v>2632.1</v>
      </c>
      <c r="BV11" s="763">
        <v>2657.1</v>
      </c>
    </row>
    <row r="12" spans="1:74" ht="12" customHeight="1" x14ac:dyDescent="0.25">
      <c r="A12" s="749" t="s">
        <v>1279</v>
      </c>
      <c r="B12" s="747" t="s">
        <v>1287</v>
      </c>
      <c r="C12" s="759">
        <v>10324.5</v>
      </c>
      <c r="D12" s="759">
        <v>10478.299999999999</v>
      </c>
      <c r="E12" s="759">
        <v>10523.9</v>
      </c>
      <c r="F12" s="759">
        <v>10590.2</v>
      </c>
      <c r="G12" s="759">
        <v>10783.9</v>
      </c>
      <c r="H12" s="759">
        <v>11054.8</v>
      </c>
      <c r="I12" s="759">
        <v>11130.7</v>
      </c>
      <c r="J12" s="759">
        <v>11361.3</v>
      </c>
      <c r="K12" s="759">
        <v>11465.1</v>
      </c>
      <c r="L12" s="759">
        <v>11571.6</v>
      </c>
      <c r="M12" s="759">
        <v>12003.6</v>
      </c>
      <c r="N12" s="759">
        <v>13374.2</v>
      </c>
      <c r="O12" s="759">
        <v>13920.1</v>
      </c>
      <c r="P12" s="759">
        <v>14064.8</v>
      </c>
      <c r="Q12" s="759">
        <v>14271.6</v>
      </c>
      <c r="R12" s="759">
        <v>14745.7</v>
      </c>
      <c r="S12" s="759">
        <v>14866.5</v>
      </c>
      <c r="T12" s="759">
        <v>15080.5</v>
      </c>
      <c r="U12" s="759">
        <v>15805.6</v>
      </c>
      <c r="V12" s="759">
        <v>16740.3</v>
      </c>
      <c r="W12" s="759">
        <v>17506.5</v>
      </c>
      <c r="X12" s="759">
        <v>17919</v>
      </c>
      <c r="Y12" s="759">
        <v>18633.8</v>
      </c>
      <c r="Z12" s="759">
        <v>21630.6</v>
      </c>
      <c r="AA12" s="759">
        <v>22017.8</v>
      </c>
      <c r="AB12" s="759">
        <v>22205.7</v>
      </c>
      <c r="AC12" s="759">
        <v>22590.799999999999</v>
      </c>
      <c r="AD12" s="759">
        <v>23113.5</v>
      </c>
      <c r="AE12" s="759">
        <v>23415</v>
      </c>
      <c r="AF12" s="759">
        <v>23624.1</v>
      </c>
      <c r="AG12" s="759">
        <v>23736.799999999999</v>
      </c>
      <c r="AH12" s="759">
        <v>23928.1</v>
      </c>
      <c r="AI12" s="759">
        <v>24134.3</v>
      </c>
      <c r="AJ12" s="759">
        <v>24466.799999999999</v>
      </c>
      <c r="AK12" s="759">
        <v>25020.3</v>
      </c>
      <c r="AL12" s="759">
        <v>26432.1</v>
      </c>
      <c r="AM12" s="759">
        <v>27381.5</v>
      </c>
      <c r="AN12" s="759">
        <v>27471.3</v>
      </c>
      <c r="AO12" s="759">
        <v>27969.5</v>
      </c>
      <c r="AP12" s="759">
        <v>28242.799999999999</v>
      </c>
      <c r="AQ12" s="759">
        <v>28659.4</v>
      </c>
      <c r="AR12" s="759">
        <v>28813</v>
      </c>
      <c r="AS12" s="759">
        <v>28936.9</v>
      </c>
      <c r="AT12" s="759">
        <v>29007.9</v>
      </c>
      <c r="AU12" s="759">
        <v>29313</v>
      </c>
      <c r="AV12" s="759">
        <v>29470.7</v>
      </c>
      <c r="AW12" s="759">
        <v>30005</v>
      </c>
      <c r="AX12" s="759">
        <v>31915.3</v>
      </c>
      <c r="AY12" s="763">
        <v>32359.200000000001</v>
      </c>
      <c r="AZ12" s="763">
        <v>32496.5</v>
      </c>
      <c r="BA12" s="763">
        <v>32673.1</v>
      </c>
      <c r="BB12" s="763">
        <v>32810.1</v>
      </c>
      <c r="BC12" s="763">
        <v>32843.599999999999</v>
      </c>
      <c r="BD12" s="763">
        <v>33396.5</v>
      </c>
      <c r="BE12" s="763">
        <v>33416.199999999997</v>
      </c>
      <c r="BF12" s="763">
        <v>33436.199999999997</v>
      </c>
      <c r="BG12" s="763">
        <v>33699.699999999997</v>
      </c>
      <c r="BH12" s="763">
        <v>33908.5</v>
      </c>
      <c r="BI12" s="763">
        <v>34023.800000000003</v>
      </c>
      <c r="BJ12" s="763">
        <v>36429.9</v>
      </c>
      <c r="BK12" s="763">
        <v>36942.199999999997</v>
      </c>
      <c r="BL12" s="763">
        <v>36959.199999999997</v>
      </c>
      <c r="BM12" s="763">
        <v>37084.1</v>
      </c>
      <c r="BN12" s="763">
        <v>37470.300000000003</v>
      </c>
      <c r="BO12" s="763">
        <v>37470.300000000003</v>
      </c>
      <c r="BP12" s="763">
        <v>39924.800000000003</v>
      </c>
      <c r="BQ12" s="763">
        <v>40124.800000000003</v>
      </c>
      <c r="BR12" s="763">
        <v>40187.199999999997</v>
      </c>
      <c r="BS12" s="763">
        <v>40277.199999999997</v>
      </c>
      <c r="BT12" s="763">
        <v>40922.5</v>
      </c>
      <c r="BU12" s="763">
        <v>40937.5</v>
      </c>
      <c r="BV12" s="763">
        <v>42284.9</v>
      </c>
    </row>
    <row r="13" spans="1:74" ht="12" customHeight="1" x14ac:dyDescent="0.25">
      <c r="A13" s="749" t="s">
        <v>1280</v>
      </c>
      <c r="B13" s="747" t="s">
        <v>96</v>
      </c>
      <c r="C13" s="759">
        <v>65129.8</v>
      </c>
      <c r="D13" s="759">
        <v>65129.8</v>
      </c>
      <c r="E13" s="759">
        <v>65227.8</v>
      </c>
      <c r="F13" s="759">
        <v>66253.7</v>
      </c>
      <c r="G13" s="759">
        <v>66533.7</v>
      </c>
      <c r="H13" s="759">
        <v>66798.600000000006</v>
      </c>
      <c r="I13" s="759">
        <v>67101.2</v>
      </c>
      <c r="J13" s="759">
        <v>68694.8</v>
      </c>
      <c r="K13" s="759">
        <v>69003.3</v>
      </c>
      <c r="L13" s="759">
        <v>69888.2</v>
      </c>
      <c r="M13" s="759">
        <v>70128</v>
      </c>
      <c r="N13" s="759">
        <v>72486.3</v>
      </c>
      <c r="O13" s="759">
        <v>72972.800000000003</v>
      </c>
      <c r="P13" s="759">
        <v>72972.800000000003</v>
      </c>
      <c r="Q13" s="759">
        <v>73331.399999999994</v>
      </c>
      <c r="R13" s="759">
        <v>73493.7</v>
      </c>
      <c r="S13" s="759">
        <v>73767.5</v>
      </c>
      <c r="T13" s="759">
        <v>74187.899999999994</v>
      </c>
      <c r="U13" s="759">
        <v>74629.5</v>
      </c>
      <c r="V13" s="759">
        <v>74632.899999999994</v>
      </c>
      <c r="W13" s="759">
        <v>74755.899999999994</v>
      </c>
      <c r="X13" s="759">
        <v>75388.800000000003</v>
      </c>
      <c r="Y13" s="759">
        <v>76265.7</v>
      </c>
      <c r="Z13" s="759">
        <v>81198</v>
      </c>
      <c r="AA13" s="759">
        <v>81592.3</v>
      </c>
      <c r="AB13" s="759">
        <v>81841.399999999994</v>
      </c>
      <c r="AC13" s="759">
        <v>82919.199999999997</v>
      </c>
      <c r="AD13" s="759">
        <v>83070.399999999994</v>
      </c>
      <c r="AE13" s="759">
        <v>83222.899999999994</v>
      </c>
      <c r="AF13" s="759">
        <v>83378</v>
      </c>
      <c r="AG13" s="759">
        <v>83860</v>
      </c>
      <c r="AH13" s="759">
        <v>83860</v>
      </c>
      <c r="AI13" s="759">
        <v>84109.2</v>
      </c>
      <c r="AJ13" s="759">
        <v>84358.2</v>
      </c>
      <c r="AK13" s="759">
        <v>85322.1</v>
      </c>
      <c r="AL13" s="759">
        <v>87488.4</v>
      </c>
      <c r="AM13" s="759">
        <v>88319.4</v>
      </c>
      <c r="AN13" s="759">
        <v>88541.1</v>
      </c>
      <c r="AO13" s="759">
        <v>88541.1</v>
      </c>
      <c r="AP13" s="759">
        <v>88541.1</v>
      </c>
      <c r="AQ13" s="759">
        <v>88541.1</v>
      </c>
      <c r="AR13" s="759">
        <v>88665.1</v>
      </c>
      <c r="AS13" s="759">
        <v>88822</v>
      </c>
      <c r="AT13" s="759">
        <v>88904</v>
      </c>
      <c r="AU13" s="759">
        <v>89569</v>
      </c>
      <c r="AV13" s="759">
        <v>89859</v>
      </c>
      <c r="AW13" s="759">
        <v>90113.3</v>
      </c>
      <c r="AX13" s="759">
        <v>95490.7</v>
      </c>
      <c r="AY13" s="763">
        <v>95838.8</v>
      </c>
      <c r="AZ13" s="763">
        <v>95904.8</v>
      </c>
      <c r="BA13" s="763">
        <v>96505</v>
      </c>
      <c r="BB13" s="763">
        <v>96657.5</v>
      </c>
      <c r="BC13" s="763">
        <v>96908.2</v>
      </c>
      <c r="BD13" s="763">
        <v>97851.5</v>
      </c>
      <c r="BE13" s="763">
        <v>98292.1</v>
      </c>
      <c r="BF13" s="763">
        <v>98461.6</v>
      </c>
      <c r="BG13" s="763">
        <v>99571.6</v>
      </c>
      <c r="BH13" s="763">
        <v>99771.7</v>
      </c>
      <c r="BI13" s="763">
        <v>99902.8</v>
      </c>
      <c r="BJ13" s="763">
        <v>106740</v>
      </c>
      <c r="BK13" s="763">
        <v>108356.5</v>
      </c>
      <c r="BL13" s="763">
        <v>108356.5</v>
      </c>
      <c r="BM13" s="763">
        <v>109500.3</v>
      </c>
      <c r="BN13" s="763">
        <v>109696.1</v>
      </c>
      <c r="BO13" s="763">
        <v>109946.1</v>
      </c>
      <c r="BP13" s="763">
        <v>110306.1</v>
      </c>
      <c r="BQ13" s="763">
        <v>110306.1</v>
      </c>
      <c r="BR13" s="763">
        <v>110459.5</v>
      </c>
      <c r="BS13" s="763">
        <v>110740.1</v>
      </c>
      <c r="BT13" s="763">
        <v>110945.1</v>
      </c>
      <c r="BU13" s="763">
        <v>111035.1</v>
      </c>
      <c r="BV13" s="763">
        <v>114266</v>
      </c>
    </row>
    <row r="14" spans="1:74" ht="12" customHeight="1" x14ac:dyDescent="0.25">
      <c r="A14" s="749"/>
      <c r="B14" s="748" t="s">
        <v>1288</v>
      </c>
      <c r="C14" s="748"/>
      <c r="D14" s="748"/>
      <c r="E14" s="748"/>
      <c r="F14" s="748"/>
      <c r="G14" s="748"/>
      <c r="H14" s="748"/>
      <c r="I14" s="748"/>
      <c r="J14" s="748"/>
      <c r="K14" s="748"/>
      <c r="L14" s="748"/>
      <c r="M14" s="748"/>
      <c r="N14" s="748"/>
      <c r="O14" s="748"/>
      <c r="P14" s="748"/>
      <c r="Q14" s="748"/>
      <c r="R14" s="748"/>
      <c r="S14" s="748"/>
      <c r="T14" s="748"/>
      <c r="U14" s="748"/>
      <c r="V14" s="748"/>
      <c r="W14" s="748"/>
      <c r="X14" s="748"/>
      <c r="Y14" s="748"/>
      <c r="Z14" s="748"/>
      <c r="AA14" s="748"/>
      <c r="AB14" s="748"/>
      <c r="AC14" s="748"/>
      <c r="AD14" s="748"/>
      <c r="AE14" s="748"/>
      <c r="AF14" s="748"/>
      <c r="AG14" s="748"/>
      <c r="AH14" s="748"/>
      <c r="AI14" s="748"/>
      <c r="AJ14" s="748"/>
      <c r="AK14" s="748"/>
      <c r="AL14" s="748"/>
      <c r="AM14" s="748"/>
      <c r="AN14" s="748"/>
      <c r="AO14" s="748"/>
      <c r="AP14" s="748"/>
      <c r="AQ14" s="748"/>
      <c r="AR14" s="748"/>
      <c r="AS14" s="748"/>
      <c r="AT14" s="748"/>
      <c r="AU14" s="748"/>
      <c r="AV14" s="748"/>
      <c r="AW14" s="748"/>
      <c r="AX14" s="748"/>
      <c r="AY14" s="764"/>
      <c r="AZ14" s="764"/>
      <c r="BA14" s="764"/>
      <c r="BB14" s="764"/>
      <c r="BC14" s="764"/>
      <c r="BD14" s="764"/>
      <c r="BE14" s="764"/>
      <c r="BF14" s="764"/>
      <c r="BG14" s="764"/>
      <c r="BH14" s="764"/>
      <c r="BI14" s="764"/>
      <c r="BJ14" s="764"/>
      <c r="BK14" s="764"/>
      <c r="BL14" s="764"/>
      <c r="BM14" s="764"/>
      <c r="BN14" s="764"/>
      <c r="BO14" s="764"/>
      <c r="BP14" s="764"/>
      <c r="BQ14" s="764"/>
      <c r="BR14" s="764"/>
      <c r="BS14" s="764"/>
      <c r="BT14" s="764"/>
      <c r="BU14" s="764"/>
      <c r="BV14" s="764"/>
    </row>
    <row r="15" spans="1:74" ht="12" customHeight="1" x14ac:dyDescent="0.25">
      <c r="A15" s="749" t="s">
        <v>1289</v>
      </c>
      <c r="B15" s="747" t="s">
        <v>1283</v>
      </c>
      <c r="C15" s="759">
        <v>6806.6</v>
      </c>
      <c r="D15" s="759">
        <v>6806.6</v>
      </c>
      <c r="E15" s="759">
        <v>6806.6</v>
      </c>
      <c r="F15" s="759">
        <v>6830.4</v>
      </c>
      <c r="G15" s="759">
        <v>6830.4</v>
      </c>
      <c r="H15" s="759">
        <v>6829.6</v>
      </c>
      <c r="I15" s="759">
        <v>6829.6</v>
      </c>
      <c r="J15" s="759">
        <v>6856.5</v>
      </c>
      <c r="K15" s="759">
        <v>6859.3</v>
      </c>
      <c r="L15" s="759">
        <v>6876.3</v>
      </c>
      <c r="M15" s="759">
        <v>6871.8</v>
      </c>
      <c r="N15" s="759">
        <v>6850.8</v>
      </c>
      <c r="O15" s="759">
        <v>6727.6</v>
      </c>
      <c r="P15" s="759">
        <v>6726.2</v>
      </c>
      <c r="Q15" s="759">
        <v>6717.3</v>
      </c>
      <c r="R15" s="759">
        <v>6714.3</v>
      </c>
      <c r="S15" s="759">
        <v>6714</v>
      </c>
      <c r="T15" s="759">
        <v>6713.6</v>
      </c>
      <c r="U15" s="759">
        <v>6713.4</v>
      </c>
      <c r="V15" s="759">
        <v>6712</v>
      </c>
      <c r="W15" s="759">
        <v>6712</v>
      </c>
      <c r="X15" s="759">
        <v>6712</v>
      </c>
      <c r="Y15" s="759">
        <v>6712</v>
      </c>
      <c r="Z15" s="759">
        <v>6657</v>
      </c>
      <c r="AA15" s="759">
        <v>6647.7</v>
      </c>
      <c r="AB15" s="759">
        <v>6645.1</v>
      </c>
      <c r="AC15" s="759">
        <v>6685.6</v>
      </c>
      <c r="AD15" s="759">
        <v>6685.6</v>
      </c>
      <c r="AE15" s="759">
        <v>6685.6</v>
      </c>
      <c r="AF15" s="759">
        <v>6689.6</v>
      </c>
      <c r="AG15" s="759">
        <v>6689.6</v>
      </c>
      <c r="AH15" s="759">
        <v>6689.4</v>
      </c>
      <c r="AI15" s="759">
        <v>6688.4</v>
      </c>
      <c r="AJ15" s="759">
        <v>6688.4</v>
      </c>
      <c r="AK15" s="759">
        <v>6688.4</v>
      </c>
      <c r="AL15" s="759">
        <v>6657.4</v>
      </c>
      <c r="AM15" s="759">
        <v>6661.9</v>
      </c>
      <c r="AN15" s="759">
        <v>6661.9</v>
      </c>
      <c r="AO15" s="759">
        <v>6655.9</v>
      </c>
      <c r="AP15" s="759">
        <v>6645.6</v>
      </c>
      <c r="AQ15" s="759">
        <v>6620.6</v>
      </c>
      <c r="AR15" s="759">
        <v>6620.6</v>
      </c>
      <c r="AS15" s="759">
        <v>6620.6</v>
      </c>
      <c r="AT15" s="759">
        <v>6620.6</v>
      </c>
      <c r="AU15" s="759">
        <v>6620.6</v>
      </c>
      <c r="AV15" s="759">
        <v>6620.6</v>
      </c>
      <c r="AW15" s="759">
        <v>6621.5</v>
      </c>
      <c r="AX15" s="759">
        <v>6629.6</v>
      </c>
      <c r="AY15" s="763">
        <v>6629.6</v>
      </c>
      <c r="AZ15" s="763">
        <v>6629.6</v>
      </c>
      <c r="BA15" s="763">
        <v>6629.6</v>
      </c>
      <c r="BB15" s="763">
        <v>6604.8</v>
      </c>
      <c r="BC15" s="763">
        <v>6604.8</v>
      </c>
      <c r="BD15" s="763">
        <v>6604.8</v>
      </c>
      <c r="BE15" s="763">
        <v>6604.8</v>
      </c>
      <c r="BF15" s="763">
        <v>6606.8</v>
      </c>
      <c r="BG15" s="763">
        <v>6606.8</v>
      </c>
      <c r="BH15" s="763">
        <v>6620.8</v>
      </c>
      <c r="BI15" s="763">
        <v>6620.8</v>
      </c>
      <c r="BJ15" s="763">
        <v>6620.8</v>
      </c>
      <c r="BK15" s="763">
        <v>6620.8</v>
      </c>
      <c r="BL15" s="763">
        <v>6620.8</v>
      </c>
      <c r="BM15" s="763">
        <v>6620.8</v>
      </c>
      <c r="BN15" s="763">
        <v>6620.8</v>
      </c>
      <c r="BO15" s="763">
        <v>6620.8</v>
      </c>
      <c r="BP15" s="763">
        <v>6620.8</v>
      </c>
      <c r="BQ15" s="763">
        <v>6620.8</v>
      </c>
      <c r="BR15" s="763">
        <v>6620.8</v>
      </c>
      <c r="BS15" s="763">
        <v>6620.8</v>
      </c>
      <c r="BT15" s="763">
        <v>6620.8</v>
      </c>
      <c r="BU15" s="763">
        <v>6620.8</v>
      </c>
      <c r="BV15" s="763">
        <v>6620.8</v>
      </c>
    </row>
    <row r="16" spans="1:74" ht="12" customHeight="1" x14ac:dyDescent="0.25">
      <c r="A16" s="749" t="s">
        <v>1290</v>
      </c>
      <c r="B16" s="747" t="s">
        <v>1284</v>
      </c>
      <c r="C16" s="759">
        <v>952.2</v>
      </c>
      <c r="D16" s="759">
        <v>952.2</v>
      </c>
      <c r="E16" s="759">
        <v>952.2</v>
      </c>
      <c r="F16" s="759">
        <v>945.5</v>
      </c>
      <c r="G16" s="759">
        <v>945.5</v>
      </c>
      <c r="H16" s="759">
        <v>944.7</v>
      </c>
      <c r="I16" s="759">
        <v>944.7</v>
      </c>
      <c r="J16" s="759">
        <v>944.4</v>
      </c>
      <c r="K16" s="759">
        <v>947.2</v>
      </c>
      <c r="L16" s="759">
        <v>947.2</v>
      </c>
      <c r="M16" s="759">
        <v>947.2</v>
      </c>
      <c r="N16" s="759">
        <v>947.2</v>
      </c>
      <c r="O16" s="759">
        <v>944.9</v>
      </c>
      <c r="P16" s="759">
        <v>944.9</v>
      </c>
      <c r="Q16" s="759">
        <v>943.8</v>
      </c>
      <c r="R16" s="759">
        <v>943.8</v>
      </c>
      <c r="S16" s="759">
        <v>943.5</v>
      </c>
      <c r="T16" s="759">
        <v>943.1</v>
      </c>
      <c r="U16" s="759">
        <v>942.9</v>
      </c>
      <c r="V16" s="759">
        <v>941.5</v>
      </c>
      <c r="W16" s="759">
        <v>941.5</v>
      </c>
      <c r="X16" s="759">
        <v>941.5</v>
      </c>
      <c r="Y16" s="759">
        <v>941.5</v>
      </c>
      <c r="Z16" s="759">
        <v>886.5</v>
      </c>
      <c r="AA16" s="759">
        <v>883.2</v>
      </c>
      <c r="AB16" s="759">
        <v>880.6</v>
      </c>
      <c r="AC16" s="759">
        <v>880.6</v>
      </c>
      <c r="AD16" s="759">
        <v>880.6</v>
      </c>
      <c r="AE16" s="759">
        <v>880.6</v>
      </c>
      <c r="AF16" s="759">
        <v>884.6</v>
      </c>
      <c r="AG16" s="759">
        <v>884.6</v>
      </c>
      <c r="AH16" s="759">
        <v>884.4</v>
      </c>
      <c r="AI16" s="759">
        <v>883.4</v>
      </c>
      <c r="AJ16" s="759">
        <v>883.4</v>
      </c>
      <c r="AK16" s="759">
        <v>883.4</v>
      </c>
      <c r="AL16" s="759">
        <v>872.4</v>
      </c>
      <c r="AM16" s="759">
        <v>873.4</v>
      </c>
      <c r="AN16" s="759">
        <v>873.4</v>
      </c>
      <c r="AO16" s="759">
        <v>873.4</v>
      </c>
      <c r="AP16" s="759">
        <v>873.4</v>
      </c>
      <c r="AQ16" s="759">
        <v>873.4</v>
      </c>
      <c r="AR16" s="759">
        <v>873.4</v>
      </c>
      <c r="AS16" s="759">
        <v>873.4</v>
      </c>
      <c r="AT16" s="759">
        <v>873.4</v>
      </c>
      <c r="AU16" s="759">
        <v>873.4</v>
      </c>
      <c r="AV16" s="759">
        <v>873.4</v>
      </c>
      <c r="AW16" s="759">
        <v>873.4</v>
      </c>
      <c r="AX16" s="759">
        <v>873</v>
      </c>
      <c r="AY16" s="763">
        <v>873</v>
      </c>
      <c r="AZ16" s="763">
        <v>873</v>
      </c>
      <c r="BA16" s="763">
        <v>873</v>
      </c>
      <c r="BB16" s="763">
        <v>873</v>
      </c>
      <c r="BC16" s="763">
        <v>873</v>
      </c>
      <c r="BD16" s="763">
        <v>873</v>
      </c>
      <c r="BE16" s="763">
        <v>873</v>
      </c>
      <c r="BF16" s="763">
        <v>875</v>
      </c>
      <c r="BG16" s="763">
        <v>875</v>
      </c>
      <c r="BH16" s="763">
        <v>889</v>
      </c>
      <c r="BI16" s="763">
        <v>889</v>
      </c>
      <c r="BJ16" s="763">
        <v>889</v>
      </c>
      <c r="BK16" s="763">
        <v>889</v>
      </c>
      <c r="BL16" s="763">
        <v>889</v>
      </c>
      <c r="BM16" s="763">
        <v>889</v>
      </c>
      <c r="BN16" s="763">
        <v>889</v>
      </c>
      <c r="BO16" s="763">
        <v>889</v>
      </c>
      <c r="BP16" s="763">
        <v>889</v>
      </c>
      <c r="BQ16" s="763">
        <v>889</v>
      </c>
      <c r="BR16" s="763">
        <v>889</v>
      </c>
      <c r="BS16" s="763">
        <v>889</v>
      </c>
      <c r="BT16" s="763">
        <v>889</v>
      </c>
      <c r="BU16" s="763">
        <v>889</v>
      </c>
      <c r="BV16" s="763">
        <v>889</v>
      </c>
    </row>
    <row r="17" spans="1:74" ht="12" customHeight="1" x14ac:dyDescent="0.25">
      <c r="A17" s="749" t="s">
        <v>1291</v>
      </c>
      <c r="B17" s="747" t="s">
        <v>1285</v>
      </c>
      <c r="C17" s="759">
        <v>5854.4</v>
      </c>
      <c r="D17" s="759">
        <v>5854.4</v>
      </c>
      <c r="E17" s="759">
        <v>5854.4</v>
      </c>
      <c r="F17" s="759">
        <v>5884.9</v>
      </c>
      <c r="G17" s="759">
        <v>5884.9</v>
      </c>
      <c r="H17" s="759">
        <v>5884.9</v>
      </c>
      <c r="I17" s="759">
        <v>5884.9</v>
      </c>
      <c r="J17" s="759">
        <v>5912.1</v>
      </c>
      <c r="K17" s="759">
        <v>5912.1</v>
      </c>
      <c r="L17" s="759">
        <v>5929.1</v>
      </c>
      <c r="M17" s="759">
        <v>5924.6</v>
      </c>
      <c r="N17" s="759">
        <v>5903.6</v>
      </c>
      <c r="O17" s="759">
        <v>5782.7</v>
      </c>
      <c r="P17" s="759">
        <v>5781.3</v>
      </c>
      <c r="Q17" s="759">
        <v>5773.5</v>
      </c>
      <c r="R17" s="759">
        <v>5770.5</v>
      </c>
      <c r="S17" s="759">
        <v>5770.5</v>
      </c>
      <c r="T17" s="759">
        <v>5770.5</v>
      </c>
      <c r="U17" s="759">
        <v>5770.5</v>
      </c>
      <c r="V17" s="759">
        <v>5770.5</v>
      </c>
      <c r="W17" s="759">
        <v>5770.5</v>
      </c>
      <c r="X17" s="759">
        <v>5770.5</v>
      </c>
      <c r="Y17" s="759">
        <v>5770.5</v>
      </c>
      <c r="Z17" s="759">
        <v>5770.5</v>
      </c>
      <c r="AA17" s="759">
        <v>5764.5</v>
      </c>
      <c r="AB17" s="759">
        <v>5764.5</v>
      </c>
      <c r="AC17" s="759">
        <v>5805</v>
      </c>
      <c r="AD17" s="759">
        <v>5805</v>
      </c>
      <c r="AE17" s="759">
        <v>5805</v>
      </c>
      <c r="AF17" s="759">
        <v>5805</v>
      </c>
      <c r="AG17" s="759">
        <v>5805</v>
      </c>
      <c r="AH17" s="759">
        <v>5805</v>
      </c>
      <c r="AI17" s="759">
        <v>5805</v>
      </c>
      <c r="AJ17" s="759">
        <v>5805</v>
      </c>
      <c r="AK17" s="759">
        <v>5805</v>
      </c>
      <c r="AL17" s="759">
        <v>5785</v>
      </c>
      <c r="AM17" s="759">
        <v>5788.5</v>
      </c>
      <c r="AN17" s="759">
        <v>5788.5</v>
      </c>
      <c r="AO17" s="759">
        <v>5782.5</v>
      </c>
      <c r="AP17" s="759">
        <v>5772.2</v>
      </c>
      <c r="AQ17" s="759">
        <v>5747.2</v>
      </c>
      <c r="AR17" s="759">
        <v>5747.2</v>
      </c>
      <c r="AS17" s="759">
        <v>5747.2</v>
      </c>
      <c r="AT17" s="759">
        <v>5747.2</v>
      </c>
      <c r="AU17" s="759">
        <v>5747.2</v>
      </c>
      <c r="AV17" s="759">
        <v>5747.2</v>
      </c>
      <c r="AW17" s="759">
        <v>5748.1</v>
      </c>
      <c r="AX17" s="759">
        <v>5756.6</v>
      </c>
      <c r="AY17" s="763">
        <v>5756.6</v>
      </c>
      <c r="AZ17" s="763">
        <v>5756.6</v>
      </c>
      <c r="BA17" s="763">
        <v>5756.6</v>
      </c>
      <c r="BB17" s="763">
        <v>5731.8</v>
      </c>
      <c r="BC17" s="763">
        <v>5731.8</v>
      </c>
      <c r="BD17" s="763">
        <v>5731.8</v>
      </c>
      <c r="BE17" s="763">
        <v>5731.8</v>
      </c>
      <c r="BF17" s="763">
        <v>5731.8</v>
      </c>
      <c r="BG17" s="763">
        <v>5731.8</v>
      </c>
      <c r="BH17" s="763">
        <v>5731.8</v>
      </c>
      <c r="BI17" s="763">
        <v>5731.8</v>
      </c>
      <c r="BJ17" s="763">
        <v>5731.8</v>
      </c>
      <c r="BK17" s="763">
        <v>5731.8</v>
      </c>
      <c r="BL17" s="763">
        <v>5731.8</v>
      </c>
      <c r="BM17" s="763">
        <v>5731.8</v>
      </c>
      <c r="BN17" s="763">
        <v>5731.8</v>
      </c>
      <c r="BO17" s="763">
        <v>5731.8</v>
      </c>
      <c r="BP17" s="763">
        <v>5731.8</v>
      </c>
      <c r="BQ17" s="763">
        <v>5731.8</v>
      </c>
      <c r="BR17" s="763">
        <v>5731.8</v>
      </c>
      <c r="BS17" s="763">
        <v>5731.8</v>
      </c>
      <c r="BT17" s="763">
        <v>5731.8</v>
      </c>
      <c r="BU17" s="763">
        <v>5731.8</v>
      </c>
      <c r="BV17" s="763">
        <v>5731.8</v>
      </c>
    </row>
    <row r="18" spans="1:74" ht="12" customHeight="1" x14ac:dyDescent="0.25">
      <c r="A18" s="749" t="s">
        <v>1292</v>
      </c>
      <c r="B18" s="747" t="s">
        <v>1286</v>
      </c>
      <c r="C18" s="759">
        <v>300.7</v>
      </c>
      <c r="D18" s="759">
        <v>300.7</v>
      </c>
      <c r="E18" s="759">
        <v>300.7</v>
      </c>
      <c r="F18" s="759">
        <v>300.7</v>
      </c>
      <c r="G18" s="759">
        <v>300.7</v>
      </c>
      <c r="H18" s="759">
        <v>300.7</v>
      </c>
      <c r="I18" s="759">
        <v>300.7</v>
      </c>
      <c r="J18" s="759">
        <v>300.7</v>
      </c>
      <c r="K18" s="759">
        <v>300.7</v>
      </c>
      <c r="L18" s="759">
        <v>300.7</v>
      </c>
      <c r="M18" s="759">
        <v>300.7</v>
      </c>
      <c r="N18" s="759">
        <v>300.7</v>
      </c>
      <c r="O18" s="759">
        <v>354.6</v>
      </c>
      <c r="P18" s="759">
        <v>354.6</v>
      </c>
      <c r="Q18" s="759">
        <v>354.6</v>
      </c>
      <c r="R18" s="759">
        <v>354.6</v>
      </c>
      <c r="S18" s="759">
        <v>355.8</v>
      </c>
      <c r="T18" s="759">
        <v>355.8</v>
      </c>
      <c r="U18" s="759">
        <v>355.8</v>
      </c>
      <c r="V18" s="759">
        <v>355.8</v>
      </c>
      <c r="W18" s="759">
        <v>356.7</v>
      </c>
      <c r="X18" s="759">
        <v>356.7</v>
      </c>
      <c r="Y18" s="759">
        <v>356.7</v>
      </c>
      <c r="Z18" s="759">
        <v>356.7</v>
      </c>
      <c r="AA18" s="759">
        <v>357.1</v>
      </c>
      <c r="AB18" s="759">
        <v>357.1</v>
      </c>
      <c r="AC18" s="759">
        <v>357.1</v>
      </c>
      <c r="AD18" s="759">
        <v>357.1</v>
      </c>
      <c r="AE18" s="759">
        <v>357.1</v>
      </c>
      <c r="AF18" s="759">
        <v>357.1</v>
      </c>
      <c r="AG18" s="759">
        <v>357.1</v>
      </c>
      <c r="AH18" s="759">
        <v>357.1</v>
      </c>
      <c r="AI18" s="759">
        <v>357.1</v>
      </c>
      <c r="AJ18" s="759">
        <v>357.1</v>
      </c>
      <c r="AK18" s="759">
        <v>357.1</v>
      </c>
      <c r="AL18" s="759">
        <v>357.1</v>
      </c>
      <c r="AM18" s="759">
        <v>357.1</v>
      </c>
      <c r="AN18" s="759">
        <v>357.1</v>
      </c>
      <c r="AO18" s="759">
        <v>357.1</v>
      </c>
      <c r="AP18" s="759">
        <v>357.1</v>
      </c>
      <c r="AQ18" s="759">
        <v>357.1</v>
      </c>
      <c r="AR18" s="759">
        <v>357.1</v>
      </c>
      <c r="AS18" s="759">
        <v>357.1</v>
      </c>
      <c r="AT18" s="759">
        <v>357.1</v>
      </c>
      <c r="AU18" s="759">
        <v>357.1</v>
      </c>
      <c r="AV18" s="759">
        <v>357.1</v>
      </c>
      <c r="AW18" s="759">
        <v>357.1</v>
      </c>
      <c r="AX18" s="759">
        <v>357.1</v>
      </c>
      <c r="AY18" s="763">
        <v>363.6</v>
      </c>
      <c r="AZ18" s="763">
        <v>363.6</v>
      </c>
      <c r="BA18" s="763">
        <v>363.6</v>
      </c>
      <c r="BB18" s="763">
        <v>363.6</v>
      </c>
      <c r="BC18" s="763">
        <v>363.6</v>
      </c>
      <c r="BD18" s="763">
        <v>363.6</v>
      </c>
      <c r="BE18" s="763">
        <v>363.6</v>
      </c>
      <c r="BF18" s="763">
        <v>363.6</v>
      </c>
      <c r="BG18" s="763">
        <v>363.6</v>
      </c>
      <c r="BH18" s="763">
        <v>363.6</v>
      </c>
      <c r="BI18" s="763">
        <v>363.6</v>
      </c>
      <c r="BJ18" s="763">
        <v>363.6</v>
      </c>
      <c r="BK18" s="763">
        <v>363.6</v>
      </c>
      <c r="BL18" s="763">
        <v>363.6</v>
      </c>
      <c r="BM18" s="763">
        <v>363.6</v>
      </c>
      <c r="BN18" s="763">
        <v>363.6</v>
      </c>
      <c r="BO18" s="763">
        <v>362.4</v>
      </c>
      <c r="BP18" s="763">
        <v>362.4</v>
      </c>
      <c r="BQ18" s="763">
        <v>362.4</v>
      </c>
      <c r="BR18" s="763">
        <v>362.4</v>
      </c>
      <c r="BS18" s="763">
        <v>362.4</v>
      </c>
      <c r="BT18" s="763">
        <v>362.4</v>
      </c>
      <c r="BU18" s="763">
        <v>362.4</v>
      </c>
      <c r="BV18" s="763">
        <v>362.4</v>
      </c>
    </row>
    <row r="19" spans="1:74" ht="12" customHeight="1" x14ac:dyDescent="0.25">
      <c r="A19" s="749" t="s">
        <v>1293</v>
      </c>
      <c r="B19" s="747" t="s">
        <v>1287</v>
      </c>
      <c r="C19" s="759">
        <v>240.4</v>
      </c>
      <c r="D19" s="759">
        <v>240.4</v>
      </c>
      <c r="E19" s="759">
        <v>255.9</v>
      </c>
      <c r="F19" s="759">
        <v>255.9</v>
      </c>
      <c r="G19" s="759">
        <v>275.8</v>
      </c>
      <c r="H19" s="759">
        <v>275.8</v>
      </c>
      <c r="I19" s="759">
        <v>275.8</v>
      </c>
      <c r="J19" s="759">
        <v>275.8</v>
      </c>
      <c r="K19" s="759">
        <v>276.8</v>
      </c>
      <c r="L19" s="759">
        <v>276.8</v>
      </c>
      <c r="M19" s="759">
        <v>276.8</v>
      </c>
      <c r="N19" s="759">
        <v>294.3</v>
      </c>
      <c r="O19" s="759">
        <v>309.3</v>
      </c>
      <c r="P19" s="759">
        <v>309.3</v>
      </c>
      <c r="Q19" s="759">
        <v>309.3</v>
      </c>
      <c r="R19" s="759">
        <v>311.2</v>
      </c>
      <c r="S19" s="759">
        <v>312.2</v>
      </c>
      <c r="T19" s="759">
        <v>313.7</v>
      </c>
      <c r="U19" s="759">
        <v>313.7</v>
      </c>
      <c r="V19" s="759">
        <v>315.7</v>
      </c>
      <c r="W19" s="759">
        <v>315.7</v>
      </c>
      <c r="X19" s="759">
        <v>316.10000000000002</v>
      </c>
      <c r="Y19" s="759">
        <v>316.10000000000002</v>
      </c>
      <c r="Z19" s="759">
        <v>320.2</v>
      </c>
      <c r="AA19" s="759">
        <v>321.89999999999998</v>
      </c>
      <c r="AB19" s="759">
        <v>321.89999999999998</v>
      </c>
      <c r="AC19" s="759">
        <v>321.89999999999998</v>
      </c>
      <c r="AD19" s="759">
        <v>321.89999999999998</v>
      </c>
      <c r="AE19" s="759">
        <v>325.89999999999998</v>
      </c>
      <c r="AF19" s="759">
        <v>340.3</v>
      </c>
      <c r="AG19" s="759">
        <v>340.3</v>
      </c>
      <c r="AH19" s="759">
        <v>340.3</v>
      </c>
      <c r="AI19" s="759">
        <v>340.3</v>
      </c>
      <c r="AJ19" s="759">
        <v>340.3</v>
      </c>
      <c r="AK19" s="759">
        <v>344.1</v>
      </c>
      <c r="AL19" s="759">
        <v>349.1</v>
      </c>
      <c r="AM19" s="759">
        <v>358.8</v>
      </c>
      <c r="AN19" s="759">
        <v>358.8</v>
      </c>
      <c r="AO19" s="759">
        <v>358.8</v>
      </c>
      <c r="AP19" s="759">
        <v>358.8</v>
      </c>
      <c r="AQ19" s="759">
        <v>363.3</v>
      </c>
      <c r="AR19" s="759">
        <v>366.4</v>
      </c>
      <c r="AS19" s="759">
        <v>366.4</v>
      </c>
      <c r="AT19" s="759">
        <v>371.4</v>
      </c>
      <c r="AU19" s="759">
        <v>371.4</v>
      </c>
      <c r="AV19" s="759">
        <v>371.4</v>
      </c>
      <c r="AW19" s="759">
        <v>371.4</v>
      </c>
      <c r="AX19" s="759">
        <v>371.4</v>
      </c>
      <c r="AY19" s="763">
        <v>371.4</v>
      </c>
      <c r="AZ19" s="763">
        <v>373.1</v>
      </c>
      <c r="BA19" s="763">
        <v>373.1</v>
      </c>
      <c r="BB19" s="763">
        <v>372.7</v>
      </c>
      <c r="BC19" s="763">
        <v>372.7</v>
      </c>
      <c r="BD19" s="763">
        <v>376.4</v>
      </c>
      <c r="BE19" s="763">
        <v>376.4</v>
      </c>
      <c r="BF19" s="763">
        <v>376.4</v>
      </c>
      <c r="BG19" s="763">
        <v>376.4</v>
      </c>
      <c r="BH19" s="763">
        <v>375.9</v>
      </c>
      <c r="BI19" s="763">
        <v>375.9</v>
      </c>
      <c r="BJ19" s="763">
        <v>375.9</v>
      </c>
      <c r="BK19" s="763">
        <v>375.9</v>
      </c>
      <c r="BL19" s="763">
        <v>375.9</v>
      </c>
      <c r="BM19" s="763">
        <v>375.9</v>
      </c>
      <c r="BN19" s="763">
        <v>375.9</v>
      </c>
      <c r="BO19" s="763">
        <v>375.9</v>
      </c>
      <c r="BP19" s="763">
        <v>378</v>
      </c>
      <c r="BQ19" s="763">
        <v>378</v>
      </c>
      <c r="BR19" s="763">
        <v>378</v>
      </c>
      <c r="BS19" s="763">
        <v>378</v>
      </c>
      <c r="BT19" s="763">
        <v>378</v>
      </c>
      <c r="BU19" s="763">
        <v>378</v>
      </c>
      <c r="BV19" s="763">
        <v>378</v>
      </c>
    </row>
    <row r="20" spans="1:74" ht="12" customHeight="1" x14ac:dyDescent="0.25">
      <c r="A20" s="749" t="s">
        <v>1294</v>
      </c>
      <c r="B20" s="747" t="s">
        <v>1295</v>
      </c>
      <c r="C20" s="760" t="s">
        <v>1334</v>
      </c>
      <c r="D20" s="760" t="s">
        <v>1334</v>
      </c>
      <c r="E20" s="760" t="s">
        <v>1334</v>
      </c>
      <c r="F20" s="760" t="s">
        <v>1334</v>
      </c>
      <c r="G20" s="760" t="s">
        <v>1334</v>
      </c>
      <c r="H20" s="760" t="s">
        <v>1334</v>
      </c>
      <c r="I20" s="760" t="s">
        <v>1334</v>
      </c>
      <c r="J20" s="760" t="s">
        <v>1334</v>
      </c>
      <c r="K20" s="760" t="s">
        <v>1334</v>
      </c>
      <c r="L20" s="760" t="s">
        <v>1334</v>
      </c>
      <c r="M20" s="760" t="s">
        <v>1334</v>
      </c>
      <c r="N20" s="760" t="s">
        <v>1334</v>
      </c>
      <c r="O20" s="759">
        <v>9865.6110000000008</v>
      </c>
      <c r="P20" s="759">
        <v>10123.085999999999</v>
      </c>
      <c r="Q20" s="759">
        <v>10440.244000000001</v>
      </c>
      <c r="R20" s="759">
        <v>10687.819</v>
      </c>
      <c r="S20" s="759">
        <v>10927.867</v>
      </c>
      <c r="T20" s="759">
        <v>11185.235000000001</v>
      </c>
      <c r="U20" s="759">
        <v>11385.334000000001</v>
      </c>
      <c r="V20" s="759">
        <v>11670.583000000001</v>
      </c>
      <c r="W20" s="759">
        <v>11913.282999999999</v>
      </c>
      <c r="X20" s="759">
        <v>12156.433000000001</v>
      </c>
      <c r="Y20" s="759">
        <v>12446.436</v>
      </c>
      <c r="Z20" s="759">
        <v>12765.071</v>
      </c>
      <c r="AA20" s="759">
        <v>12970.145</v>
      </c>
      <c r="AB20" s="759">
        <v>13271.998</v>
      </c>
      <c r="AC20" s="759">
        <v>13558.931</v>
      </c>
      <c r="AD20" s="759">
        <v>13815.096</v>
      </c>
      <c r="AE20" s="759">
        <v>14115.338</v>
      </c>
      <c r="AF20" s="759">
        <v>14401.791999999999</v>
      </c>
      <c r="AG20" s="759">
        <v>14670.808000000001</v>
      </c>
      <c r="AH20" s="759">
        <v>15018.726000000001</v>
      </c>
      <c r="AI20" s="759">
        <v>15216.331</v>
      </c>
      <c r="AJ20" s="759">
        <v>15456.589</v>
      </c>
      <c r="AK20" s="759">
        <v>15719.896000000001</v>
      </c>
      <c r="AL20" s="759">
        <v>16147.758</v>
      </c>
      <c r="AM20" s="759">
        <v>16489.473000000002</v>
      </c>
      <c r="AN20" s="759">
        <v>16742.196</v>
      </c>
      <c r="AO20" s="759">
        <v>17029.16</v>
      </c>
      <c r="AP20" s="759">
        <v>17293.929</v>
      </c>
      <c r="AQ20" s="759">
        <v>17581.13</v>
      </c>
      <c r="AR20" s="759">
        <v>17862.886999999999</v>
      </c>
      <c r="AS20" s="759">
        <v>18110.895</v>
      </c>
      <c r="AT20" s="759">
        <v>18412.36</v>
      </c>
      <c r="AU20" s="759">
        <v>18708.37</v>
      </c>
      <c r="AV20" s="759">
        <v>18992.524000000001</v>
      </c>
      <c r="AW20" s="759">
        <v>19299.95</v>
      </c>
      <c r="AX20" s="759">
        <v>19608.330000000002</v>
      </c>
      <c r="AY20" s="763">
        <v>19923.66</v>
      </c>
      <c r="AZ20" s="763">
        <v>20241.55</v>
      </c>
      <c r="BA20" s="763">
        <v>20563.05</v>
      </c>
      <c r="BB20" s="763">
        <v>20889.22</v>
      </c>
      <c r="BC20" s="763">
        <v>21218.74</v>
      </c>
      <c r="BD20" s="763">
        <v>21552.05</v>
      </c>
      <c r="BE20" s="763">
        <v>21889.1</v>
      </c>
      <c r="BF20" s="763">
        <v>22230.38</v>
      </c>
      <c r="BG20" s="763">
        <v>22575.759999999998</v>
      </c>
      <c r="BH20" s="763">
        <v>22925.4</v>
      </c>
      <c r="BI20" s="763">
        <v>23278.97</v>
      </c>
      <c r="BJ20" s="763">
        <v>23636.62</v>
      </c>
      <c r="BK20" s="763">
        <v>23998.33</v>
      </c>
      <c r="BL20" s="763">
        <v>24364.33</v>
      </c>
      <c r="BM20" s="763">
        <v>24734.58</v>
      </c>
      <c r="BN20" s="763">
        <v>25109.27</v>
      </c>
      <c r="BO20" s="763">
        <v>25488.04</v>
      </c>
      <c r="BP20" s="763">
        <v>25871.08</v>
      </c>
      <c r="BQ20" s="763">
        <v>26258.33</v>
      </c>
      <c r="BR20" s="763">
        <v>26650.07</v>
      </c>
      <c r="BS20" s="763">
        <v>27046.240000000002</v>
      </c>
      <c r="BT20" s="763">
        <v>27446.61</v>
      </c>
      <c r="BU20" s="763">
        <v>27851.97</v>
      </c>
      <c r="BV20" s="763">
        <v>28262.1</v>
      </c>
    </row>
    <row r="21" spans="1:74" ht="12" customHeight="1" x14ac:dyDescent="0.25">
      <c r="A21" s="749" t="s">
        <v>1296</v>
      </c>
      <c r="B21" s="747" t="s">
        <v>1297</v>
      </c>
      <c r="C21" s="760" t="s">
        <v>1334</v>
      </c>
      <c r="D21" s="760" t="s">
        <v>1334</v>
      </c>
      <c r="E21" s="760" t="s">
        <v>1334</v>
      </c>
      <c r="F21" s="760" t="s">
        <v>1334</v>
      </c>
      <c r="G21" s="760" t="s">
        <v>1334</v>
      </c>
      <c r="H21" s="760" t="s">
        <v>1334</v>
      </c>
      <c r="I21" s="760" t="s">
        <v>1334</v>
      </c>
      <c r="J21" s="760" t="s">
        <v>1334</v>
      </c>
      <c r="K21" s="760" t="s">
        <v>1334</v>
      </c>
      <c r="L21" s="760" t="s">
        <v>1334</v>
      </c>
      <c r="M21" s="760" t="s">
        <v>1334</v>
      </c>
      <c r="N21" s="760" t="s">
        <v>1334</v>
      </c>
      <c r="O21" s="759">
        <v>5428.4889999999996</v>
      </c>
      <c r="P21" s="759">
        <v>5627.0910000000003</v>
      </c>
      <c r="Q21" s="759">
        <v>5852.6629999999996</v>
      </c>
      <c r="R21" s="759">
        <v>6051.107</v>
      </c>
      <c r="S21" s="759">
        <v>6238.683</v>
      </c>
      <c r="T21" s="759">
        <v>6432.3339999999998</v>
      </c>
      <c r="U21" s="759">
        <v>6592.866</v>
      </c>
      <c r="V21" s="759">
        <v>6785.84</v>
      </c>
      <c r="W21" s="759">
        <v>6957.6729999999998</v>
      </c>
      <c r="X21" s="759">
        <v>7147.0609999999997</v>
      </c>
      <c r="Y21" s="759">
        <v>7332.7569999999996</v>
      </c>
      <c r="Z21" s="759">
        <v>7527.01</v>
      </c>
      <c r="AA21" s="759">
        <v>7754.924</v>
      </c>
      <c r="AB21" s="759">
        <v>7946.3239999999996</v>
      </c>
      <c r="AC21" s="759">
        <v>8115.3429999999998</v>
      </c>
      <c r="AD21" s="759">
        <v>8269.3269999999993</v>
      </c>
      <c r="AE21" s="759">
        <v>8453.16</v>
      </c>
      <c r="AF21" s="759">
        <v>8618.19</v>
      </c>
      <c r="AG21" s="759">
        <v>8778.32</v>
      </c>
      <c r="AH21" s="759">
        <v>8961.2710000000006</v>
      </c>
      <c r="AI21" s="759">
        <v>9113.0169999999998</v>
      </c>
      <c r="AJ21" s="759">
        <v>9265.2009999999991</v>
      </c>
      <c r="AK21" s="759">
        <v>9429.8420000000006</v>
      </c>
      <c r="AL21" s="759">
        <v>9626.7999999999993</v>
      </c>
      <c r="AM21" s="759">
        <v>9820.232</v>
      </c>
      <c r="AN21" s="759">
        <v>9985.2870000000003</v>
      </c>
      <c r="AO21" s="759">
        <v>10154.522999999999</v>
      </c>
      <c r="AP21" s="759">
        <v>10314.254000000001</v>
      </c>
      <c r="AQ21" s="759">
        <v>10491.843999999999</v>
      </c>
      <c r="AR21" s="759">
        <v>10657.412</v>
      </c>
      <c r="AS21" s="759">
        <v>10825.985000000001</v>
      </c>
      <c r="AT21" s="759">
        <v>11008.831</v>
      </c>
      <c r="AU21" s="759">
        <v>11179.894</v>
      </c>
      <c r="AV21" s="759">
        <v>11372.933999999999</v>
      </c>
      <c r="AW21" s="759">
        <v>11561.92</v>
      </c>
      <c r="AX21" s="759">
        <v>11750.01</v>
      </c>
      <c r="AY21" s="763">
        <v>11943.18</v>
      </c>
      <c r="AZ21" s="763">
        <v>12137.01</v>
      </c>
      <c r="BA21" s="763">
        <v>12332.53</v>
      </c>
      <c r="BB21" s="763">
        <v>12530.76</v>
      </c>
      <c r="BC21" s="763">
        <v>12730.35</v>
      </c>
      <c r="BD21" s="763">
        <v>12931.71</v>
      </c>
      <c r="BE21" s="763">
        <v>13134.75</v>
      </c>
      <c r="BF21" s="763">
        <v>13339.95</v>
      </c>
      <c r="BG21" s="763">
        <v>13547.12</v>
      </c>
      <c r="BH21" s="763">
        <v>13756.42</v>
      </c>
      <c r="BI21" s="763">
        <v>13967.45</v>
      </c>
      <c r="BJ21" s="763">
        <v>14180.36</v>
      </c>
      <c r="BK21" s="763">
        <v>14395.07</v>
      </c>
      <c r="BL21" s="763">
        <v>14611.79</v>
      </c>
      <c r="BM21" s="763">
        <v>14830.45</v>
      </c>
      <c r="BN21" s="763">
        <v>15051.17</v>
      </c>
      <c r="BO21" s="763">
        <v>15273.59</v>
      </c>
      <c r="BP21" s="763">
        <v>15497.85</v>
      </c>
      <c r="BQ21" s="763">
        <v>15723.85</v>
      </c>
      <c r="BR21" s="763">
        <v>15951.83</v>
      </c>
      <c r="BS21" s="763">
        <v>16181.69</v>
      </c>
      <c r="BT21" s="763">
        <v>16413.18</v>
      </c>
      <c r="BU21" s="763">
        <v>16647.03</v>
      </c>
      <c r="BV21" s="763">
        <v>16882.98</v>
      </c>
    </row>
    <row r="22" spans="1:74" ht="12" customHeight="1" x14ac:dyDescent="0.25">
      <c r="A22" s="749" t="s">
        <v>1298</v>
      </c>
      <c r="B22" s="747" t="s">
        <v>1299</v>
      </c>
      <c r="C22" s="760" t="s">
        <v>1334</v>
      </c>
      <c r="D22" s="760" t="s">
        <v>1334</v>
      </c>
      <c r="E22" s="760" t="s">
        <v>1334</v>
      </c>
      <c r="F22" s="760" t="s">
        <v>1334</v>
      </c>
      <c r="G22" s="760" t="s">
        <v>1334</v>
      </c>
      <c r="H22" s="760" t="s">
        <v>1334</v>
      </c>
      <c r="I22" s="760" t="s">
        <v>1334</v>
      </c>
      <c r="J22" s="760" t="s">
        <v>1334</v>
      </c>
      <c r="K22" s="760" t="s">
        <v>1334</v>
      </c>
      <c r="L22" s="760" t="s">
        <v>1334</v>
      </c>
      <c r="M22" s="760" t="s">
        <v>1334</v>
      </c>
      <c r="N22" s="760" t="s">
        <v>1334</v>
      </c>
      <c r="O22" s="759">
        <v>3419.799</v>
      </c>
      <c r="P22" s="759">
        <v>3458.288</v>
      </c>
      <c r="Q22" s="759">
        <v>3521.7759999999998</v>
      </c>
      <c r="R22" s="759">
        <v>3552.6030000000001</v>
      </c>
      <c r="S22" s="759">
        <v>3589.1410000000001</v>
      </c>
      <c r="T22" s="759">
        <v>3640.3980000000001</v>
      </c>
      <c r="U22" s="759">
        <v>3660.7379999999998</v>
      </c>
      <c r="V22" s="759">
        <v>3734.201</v>
      </c>
      <c r="W22" s="759">
        <v>3794.152</v>
      </c>
      <c r="X22" s="759">
        <v>3837.6219999999998</v>
      </c>
      <c r="Y22" s="759">
        <v>3930.7379999999998</v>
      </c>
      <c r="Z22" s="759">
        <v>4022.806</v>
      </c>
      <c r="AA22" s="759">
        <v>4071.5250000000001</v>
      </c>
      <c r="AB22" s="759">
        <v>4110.9089999999997</v>
      </c>
      <c r="AC22" s="759">
        <v>4203.6229999999996</v>
      </c>
      <c r="AD22" s="759">
        <v>4293.5730000000003</v>
      </c>
      <c r="AE22" s="759">
        <v>4381.8220000000001</v>
      </c>
      <c r="AF22" s="759">
        <v>4481.7510000000002</v>
      </c>
      <c r="AG22" s="759">
        <v>4565.3209999999999</v>
      </c>
      <c r="AH22" s="759">
        <v>4711.4549999999999</v>
      </c>
      <c r="AI22" s="759">
        <v>4738.4290000000001</v>
      </c>
      <c r="AJ22" s="759">
        <v>4826.6750000000002</v>
      </c>
      <c r="AK22" s="759">
        <v>4924.9470000000001</v>
      </c>
      <c r="AL22" s="759">
        <v>5155.8119999999999</v>
      </c>
      <c r="AM22" s="759">
        <v>5308.4160000000002</v>
      </c>
      <c r="AN22" s="759">
        <v>5389.0510000000004</v>
      </c>
      <c r="AO22" s="759">
        <v>5489.5780000000004</v>
      </c>
      <c r="AP22" s="759">
        <v>5572.3559999999998</v>
      </c>
      <c r="AQ22" s="759">
        <v>5661.6009999999997</v>
      </c>
      <c r="AR22" s="759">
        <v>5760.7070000000003</v>
      </c>
      <c r="AS22" s="759">
        <v>5832.0839999999998</v>
      </c>
      <c r="AT22" s="759">
        <v>5934.5</v>
      </c>
      <c r="AU22" s="759">
        <v>6019.5609999999997</v>
      </c>
      <c r="AV22" s="759">
        <v>6095.7049999999999</v>
      </c>
      <c r="AW22" s="759">
        <v>6194.9719999999998</v>
      </c>
      <c r="AX22" s="759">
        <v>6295.924</v>
      </c>
      <c r="AY22" s="763">
        <v>6398.5879999999997</v>
      </c>
      <c r="AZ22" s="763">
        <v>6502.99</v>
      </c>
      <c r="BA22" s="763">
        <v>6609.1570000000002</v>
      </c>
      <c r="BB22" s="763">
        <v>6717.1170000000002</v>
      </c>
      <c r="BC22" s="763">
        <v>6826.8969999999999</v>
      </c>
      <c r="BD22" s="763">
        <v>6938.5259999999998</v>
      </c>
      <c r="BE22" s="763">
        <v>7052.0330000000004</v>
      </c>
      <c r="BF22" s="763">
        <v>7167.4459999999999</v>
      </c>
      <c r="BG22" s="763">
        <v>7284.7960000000003</v>
      </c>
      <c r="BH22" s="763">
        <v>7404.1109999999999</v>
      </c>
      <c r="BI22" s="763">
        <v>7525.424</v>
      </c>
      <c r="BJ22" s="763">
        <v>7648.7650000000003</v>
      </c>
      <c r="BK22" s="763">
        <v>7774.1660000000002</v>
      </c>
      <c r="BL22" s="763">
        <v>7901.6580000000004</v>
      </c>
      <c r="BM22" s="763">
        <v>8031.2740000000003</v>
      </c>
      <c r="BN22" s="763">
        <v>8163.0469999999996</v>
      </c>
      <c r="BO22" s="763">
        <v>8297.0110000000004</v>
      </c>
      <c r="BP22" s="763">
        <v>8433.2000000000007</v>
      </c>
      <c r="BQ22" s="763">
        <v>8571.6479999999992</v>
      </c>
      <c r="BR22" s="763">
        <v>8712.39</v>
      </c>
      <c r="BS22" s="763">
        <v>8855.4619999999995</v>
      </c>
      <c r="BT22" s="763">
        <v>9000.9009999999998</v>
      </c>
      <c r="BU22" s="763">
        <v>9148.7430000000004</v>
      </c>
      <c r="BV22" s="763">
        <v>9299.0249999999996</v>
      </c>
    </row>
    <row r="23" spans="1:74" ht="12" customHeight="1" x14ac:dyDescent="0.25">
      <c r="A23" s="749" t="s">
        <v>1300</v>
      </c>
      <c r="B23" s="747" t="s">
        <v>1301</v>
      </c>
      <c r="C23" s="760" t="s">
        <v>1334</v>
      </c>
      <c r="D23" s="760" t="s">
        <v>1334</v>
      </c>
      <c r="E23" s="760" t="s">
        <v>1334</v>
      </c>
      <c r="F23" s="760" t="s">
        <v>1334</v>
      </c>
      <c r="G23" s="760" t="s">
        <v>1334</v>
      </c>
      <c r="H23" s="760" t="s">
        <v>1334</v>
      </c>
      <c r="I23" s="760" t="s">
        <v>1334</v>
      </c>
      <c r="J23" s="760" t="s">
        <v>1334</v>
      </c>
      <c r="K23" s="760" t="s">
        <v>1334</v>
      </c>
      <c r="L23" s="760" t="s">
        <v>1334</v>
      </c>
      <c r="M23" s="760" t="s">
        <v>1334</v>
      </c>
      <c r="N23" s="760" t="s">
        <v>1334</v>
      </c>
      <c r="O23" s="759">
        <v>1017.323</v>
      </c>
      <c r="P23" s="759">
        <v>1037.7070000000001</v>
      </c>
      <c r="Q23" s="759">
        <v>1065.8050000000001</v>
      </c>
      <c r="R23" s="759">
        <v>1084.1089999999999</v>
      </c>
      <c r="S23" s="759">
        <v>1100.0429999999999</v>
      </c>
      <c r="T23" s="759">
        <v>1112.5029999999999</v>
      </c>
      <c r="U23" s="759">
        <v>1131.73</v>
      </c>
      <c r="V23" s="759">
        <v>1150.5419999999999</v>
      </c>
      <c r="W23" s="759">
        <v>1161.4580000000001</v>
      </c>
      <c r="X23" s="759">
        <v>1171.75</v>
      </c>
      <c r="Y23" s="759">
        <v>1182.941</v>
      </c>
      <c r="Z23" s="759">
        <v>1215.2550000000001</v>
      </c>
      <c r="AA23" s="759">
        <v>1143.6969999999999</v>
      </c>
      <c r="AB23" s="759">
        <v>1214.7660000000001</v>
      </c>
      <c r="AC23" s="759">
        <v>1239.9649999999999</v>
      </c>
      <c r="AD23" s="759">
        <v>1252.1959999999999</v>
      </c>
      <c r="AE23" s="759">
        <v>1280.356</v>
      </c>
      <c r="AF23" s="759">
        <v>1301.8510000000001</v>
      </c>
      <c r="AG23" s="759">
        <v>1327.1669999999999</v>
      </c>
      <c r="AH23" s="759">
        <v>1346</v>
      </c>
      <c r="AI23" s="759">
        <v>1364.886</v>
      </c>
      <c r="AJ23" s="759">
        <v>1364.7139999999999</v>
      </c>
      <c r="AK23" s="759">
        <v>1365.107</v>
      </c>
      <c r="AL23" s="759">
        <v>1365.146</v>
      </c>
      <c r="AM23" s="759">
        <v>1360.825</v>
      </c>
      <c r="AN23" s="759">
        <v>1367.8579999999999</v>
      </c>
      <c r="AO23" s="759">
        <v>1385.059</v>
      </c>
      <c r="AP23" s="759">
        <v>1407.319</v>
      </c>
      <c r="AQ23" s="759">
        <v>1427.684</v>
      </c>
      <c r="AR23" s="759">
        <v>1444.768</v>
      </c>
      <c r="AS23" s="759">
        <v>1452.826</v>
      </c>
      <c r="AT23" s="759">
        <v>1469.029</v>
      </c>
      <c r="AU23" s="759">
        <v>1508.915</v>
      </c>
      <c r="AV23" s="759">
        <v>1523.885</v>
      </c>
      <c r="AW23" s="759">
        <v>1543.0640000000001</v>
      </c>
      <c r="AX23" s="759">
        <v>1562.3979999999999</v>
      </c>
      <c r="AY23" s="763">
        <v>1581.8920000000001</v>
      </c>
      <c r="AZ23" s="763">
        <v>1601.5450000000001</v>
      </c>
      <c r="BA23" s="763">
        <v>1621.3620000000001</v>
      </c>
      <c r="BB23" s="763">
        <v>1641.345</v>
      </c>
      <c r="BC23" s="763">
        <v>1661.4960000000001</v>
      </c>
      <c r="BD23" s="763">
        <v>1681.818</v>
      </c>
      <c r="BE23" s="763">
        <v>1702.3140000000001</v>
      </c>
      <c r="BF23" s="763">
        <v>1722.9860000000001</v>
      </c>
      <c r="BG23" s="763">
        <v>1743.837</v>
      </c>
      <c r="BH23" s="763">
        <v>1764.87</v>
      </c>
      <c r="BI23" s="763">
        <v>1786.088</v>
      </c>
      <c r="BJ23" s="763">
        <v>1807.4929999999999</v>
      </c>
      <c r="BK23" s="763">
        <v>1829.0889999999999</v>
      </c>
      <c r="BL23" s="763">
        <v>1850.8789999999999</v>
      </c>
      <c r="BM23" s="763">
        <v>1872.864</v>
      </c>
      <c r="BN23" s="763">
        <v>1895.05</v>
      </c>
      <c r="BO23" s="763">
        <v>1917.4380000000001</v>
      </c>
      <c r="BP23" s="763">
        <v>1940.0319999999999</v>
      </c>
      <c r="BQ23" s="763">
        <v>1962.835</v>
      </c>
      <c r="BR23" s="763">
        <v>1985.85</v>
      </c>
      <c r="BS23" s="763">
        <v>2009.08</v>
      </c>
      <c r="BT23" s="763">
        <v>2032.53</v>
      </c>
      <c r="BU23" s="763">
        <v>2056.201</v>
      </c>
      <c r="BV23" s="763">
        <v>2080.0990000000002</v>
      </c>
    </row>
    <row r="24" spans="1:74" ht="12" customHeight="1" x14ac:dyDescent="0.25">
      <c r="A24" s="749" t="s">
        <v>1302</v>
      </c>
      <c r="B24" s="747" t="s">
        <v>96</v>
      </c>
      <c r="C24" s="759">
        <v>79.599999999999994</v>
      </c>
      <c r="D24" s="759">
        <v>79.599999999999994</v>
      </c>
      <c r="E24" s="759">
        <v>79.599999999999994</v>
      </c>
      <c r="F24" s="759">
        <v>79.599999999999994</v>
      </c>
      <c r="G24" s="759">
        <v>79.599999999999994</v>
      </c>
      <c r="H24" s="759">
        <v>79.599999999999994</v>
      </c>
      <c r="I24" s="759">
        <v>79.599999999999994</v>
      </c>
      <c r="J24" s="759">
        <v>79.599999999999994</v>
      </c>
      <c r="K24" s="759">
        <v>79.599999999999994</v>
      </c>
      <c r="L24" s="759">
        <v>79.599999999999994</v>
      </c>
      <c r="M24" s="759">
        <v>79.599999999999994</v>
      </c>
      <c r="N24" s="759">
        <v>87.1</v>
      </c>
      <c r="O24" s="759">
        <v>88.6</v>
      </c>
      <c r="P24" s="759">
        <v>88.6</v>
      </c>
      <c r="Q24" s="759">
        <v>88.6</v>
      </c>
      <c r="R24" s="759">
        <v>88.6</v>
      </c>
      <c r="S24" s="759">
        <v>88.6</v>
      </c>
      <c r="T24" s="759">
        <v>88.6</v>
      </c>
      <c r="U24" s="759">
        <v>88.6</v>
      </c>
      <c r="V24" s="759">
        <v>88.6</v>
      </c>
      <c r="W24" s="759">
        <v>88.6</v>
      </c>
      <c r="X24" s="759">
        <v>88.6</v>
      </c>
      <c r="Y24" s="759">
        <v>88.6</v>
      </c>
      <c r="Z24" s="759">
        <v>88.6</v>
      </c>
      <c r="AA24" s="759">
        <v>92.7</v>
      </c>
      <c r="AB24" s="759">
        <v>92.7</v>
      </c>
      <c r="AC24" s="759">
        <v>94.2</v>
      </c>
      <c r="AD24" s="759">
        <v>94.2</v>
      </c>
      <c r="AE24" s="759">
        <v>94.2</v>
      </c>
      <c r="AF24" s="759">
        <v>92.6</v>
      </c>
      <c r="AG24" s="759">
        <v>92.6</v>
      </c>
      <c r="AH24" s="759">
        <v>92.6</v>
      </c>
      <c r="AI24" s="759">
        <v>92.6</v>
      </c>
      <c r="AJ24" s="759">
        <v>97.1</v>
      </c>
      <c r="AK24" s="759">
        <v>97.1</v>
      </c>
      <c r="AL24" s="759">
        <v>97.1</v>
      </c>
      <c r="AM24" s="759">
        <v>111.5</v>
      </c>
      <c r="AN24" s="759">
        <v>111.5</v>
      </c>
      <c r="AO24" s="759">
        <v>113</v>
      </c>
      <c r="AP24" s="759">
        <v>113</v>
      </c>
      <c r="AQ24" s="759">
        <v>110</v>
      </c>
      <c r="AR24" s="759">
        <v>110</v>
      </c>
      <c r="AS24" s="759">
        <v>113.4</v>
      </c>
      <c r="AT24" s="759">
        <v>113.4</v>
      </c>
      <c r="AU24" s="759">
        <v>116.4</v>
      </c>
      <c r="AV24" s="759">
        <v>116.4</v>
      </c>
      <c r="AW24" s="759">
        <v>116.4</v>
      </c>
      <c r="AX24" s="759">
        <v>116.4</v>
      </c>
      <c r="AY24" s="763">
        <v>116.4</v>
      </c>
      <c r="AZ24" s="763">
        <v>116.4</v>
      </c>
      <c r="BA24" s="763">
        <v>116.4</v>
      </c>
      <c r="BB24" s="763">
        <v>116.4</v>
      </c>
      <c r="BC24" s="763">
        <v>116.4</v>
      </c>
      <c r="BD24" s="763">
        <v>116.4</v>
      </c>
      <c r="BE24" s="763">
        <v>116.4</v>
      </c>
      <c r="BF24" s="763">
        <v>116.4</v>
      </c>
      <c r="BG24" s="763">
        <v>116.4</v>
      </c>
      <c r="BH24" s="763">
        <v>116.4</v>
      </c>
      <c r="BI24" s="763">
        <v>116.4</v>
      </c>
      <c r="BJ24" s="763">
        <v>116.4</v>
      </c>
      <c r="BK24" s="763">
        <v>116.4</v>
      </c>
      <c r="BL24" s="763">
        <v>116.4</v>
      </c>
      <c r="BM24" s="763">
        <v>116.4</v>
      </c>
      <c r="BN24" s="763">
        <v>116.4</v>
      </c>
      <c r="BO24" s="763">
        <v>116.4</v>
      </c>
      <c r="BP24" s="763">
        <v>116.4</v>
      </c>
      <c r="BQ24" s="763">
        <v>116.4</v>
      </c>
      <c r="BR24" s="763">
        <v>116.4</v>
      </c>
      <c r="BS24" s="763">
        <v>116.4</v>
      </c>
      <c r="BT24" s="763">
        <v>116.4</v>
      </c>
      <c r="BU24" s="763">
        <v>116.4</v>
      </c>
      <c r="BV24" s="763">
        <v>116.4</v>
      </c>
    </row>
    <row r="25" spans="1:74" ht="12" customHeight="1" x14ac:dyDescent="0.25">
      <c r="A25" s="749"/>
      <c r="B25" s="744"/>
      <c r="C25" s="748"/>
      <c r="D25" s="748"/>
      <c r="E25" s="748"/>
      <c r="F25" s="748"/>
      <c r="G25" s="748"/>
      <c r="H25" s="748"/>
      <c r="I25" s="748"/>
      <c r="J25" s="748"/>
      <c r="K25" s="748"/>
      <c r="L25" s="748"/>
      <c r="M25" s="748"/>
      <c r="N25" s="748"/>
      <c r="O25" s="748"/>
      <c r="P25" s="748"/>
      <c r="Q25" s="748"/>
      <c r="R25" s="761"/>
      <c r="S25" s="761"/>
      <c r="T25" s="761"/>
      <c r="U25" s="761"/>
      <c r="V25" s="761"/>
      <c r="W25" s="761"/>
      <c r="X25" s="761"/>
      <c r="Y25" s="761"/>
      <c r="Z25" s="761"/>
      <c r="AA25" s="761"/>
      <c r="AB25" s="761"/>
      <c r="AC25" s="761"/>
      <c r="AD25" s="761"/>
      <c r="AE25" s="761"/>
      <c r="AF25" s="761"/>
      <c r="AG25" s="761"/>
      <c r="AH25" s="761"/>
      <c r="AI25" s="761"/>
      <c r="AJ25" s="761"/>
      <c r="AK25" s="761"/>
      <c r="AL25" s="761"/>
      <c r="AM25" s="761"/>
      <c r="AN25" s="761"/>
      <c r="AO25" s="761"/>
      <c r="AP25" s="761"/>
      <c r="AQ25" s="761"/>
      <c r="AR25" s="761"/>
      <c r="AS25" s="761"/>
      <c r="AT25" s="761"/>
      <c r="AU25" s="761"/>
      <c r="AV25" s="761"/>
      <c r="AW25" s="761"/>
      <c r="AX25" s="761"/>
      <c r="AY25" s="765"/>
      <c r="AZ25" s="765"/>
      <c r="BA25" s="765"/>
      <c r="BB25" s="765"/>
      <c r="BC25" s="765"/>
      <c r="BD25" s="765"/>
      <c r="BE25" s="765"/>
      <c r="BF25" s="765"/>
      <c r="BG25" s="765"/>
      <c r="BH25" s="765"/>
      <c r="BI25" s="765"/>
      <c r="BJ25" s="765"/>
      <c r="BK25" s="765"/>
      <c r="BL25" s="765"/>
      <c r="BM25" s="765"/>
      <c r="BN25" s="765"/>
      <c r="BO25" s="765"/>
      <c r="BP25" s="765"/>
      <c r="BQ25" s="765"/>
      <c r="BR25" s="765"/>
      <c r="BS25" s="765"/>
      <c r="BT25" s="765"/>
      <c r="BU25" s="765"/>
      <c r="BV25" s="765"/>
    </row>
    <row r="26" spans="1:74" ht="12" customHeight="1" x14ac:dyDescent="0.25">
      <c r="A26" s="749"/>
      <c r="B26" s="748" t="s">
        <v>1303</v>
      </c>
      <c r="C26" s="748"/>
      <c r="D26" s="748"/>
      <c r="E26" s="748"/>
      <c r="F26" s="748"/>
      <c r="G26" s="748"/>
      <c r="H26" s="748"/>
      <c r="I26" s="748"/>
      <c r="J26" s="748"/>
      <c r="K26" s="748"/>
      <c r="L26" s="748"/>
      <c r="M26" s="748"/>
      <c r="N26" s="748"/>
      <c r="O26" s="748"/>
      <c r="P26" s="748"/>
      <c r="Q26" s="748"/>
      <c r="R26" s="761"/>
      <c r="S26" s="761"/>
      <c r="T26" s="761"/>
      <c r="U26" s="761"/>
      <c r="V26" s="761"/>
      <c r="W26" s="761"/>
      <c r="X26" s="761"/>
      <c r="Y26" s="761"/>
      <c r="Z26" s="761"/>
      <c r="AA26" s="761"/>
      <c r="AB26" s="761"/>
      <c r="AC26" s="761"/>
      <c r="AD26" s="761"/>
      <c r="AE26" s="761"/>
      <c r="AF26" s="761"/>
      <c r="AG26" s="761"/>
      <c r="AH26" s="761"/>
      <c r="AI26" s="761"/>
      <c r="AJ26" s="761"/>
      <c r="AK26" s="761"/>
      <c r="AL26" s="761"/>
      <c r="AM26" s="761"/>
      <c r="AN26" s="761"/>
      <c r="AO26" s="761"/>
      <c r="AP26" s="761"/>
      <c r="AQ26" s="761"/>
      <c r="AR26" s="761"/>
      <c r="AS26" s="761"/>
      <c r="AT26" s="761"/>
      <c r="AU26" s="761"/>
      <c r="AV26" s="761"/>
      <c r="AW26" s="761"/>
      <c r="AX26" s="761"/>
      <c r="AY26" s="765"/>
      <c r="AZ26" s="765"/>
      <c r="BA26" s="765"/>
      <c r="BB26" s="765"/>
      <c r="BC26" s="765"/>
      <c r="BD26" s="765"/>
      <c r="BE26" s="765"/>
      <c r="BF26" s="765"/>
      <c r="BG26" s="765"/>
      <c r="BH26" s="765"/>
      <c r="BI26" s="765"/>
      <c r="BJ26" s="765"/>
      <c r="BK26" s="765"/>
      <c r="BL26" s="765"/>
      <c r="BM26" s="765"/>
      <c r="BN26" s="765"/>
      <c r="BO26" s="765"/>
      <c r="BP26" s="765"/>
      <c r="BQ26" s="765"/>
      <c r="BR26" s="765"/>
      <c r="BS26" s="765"/>
      <c r="BT26" s="765"/>
      <c r="BU26" s="765"/>
      <c r="BV26" s="765"/>
    </row>
    <row r="27" spans="1:74" ht="12" customHeight="1" x14ac:dyDescent="0.25">
      <c r="A27" s="749"/>
      <c r="B27" s="748" t="s">
        <v>1282</v>
      </c>
      <c r="C27" s="748"/>
      <c r="D27" s="748"/>
      <c r="E27" s="748"/>
      <c r="F27" s="748"/>
      <c r="G27" s="748"/>
      <c r="H27" s="748"/>
      <c r="I27" s="748"/>
      <c r="J27" s="748"/>
      <c r="K27" s="748"/>
      <c r="L27" s="748"/>
      <c r="M27" s="748"/>
      <c r="N27" s="748"/>
      <c r="O27" s="748"/>
      <c r="P27" s="748"/>
      <c r="Q27" s="748"/>
      <c r="R27" s="761"/>
      <c r="S27" s="761"/>
      <c r="T27" s="761"/>
      <c r="U27" s="761"/>
      <c r="V27" s="761"/>
      <c r="W27" s="761"/>
      <c r="X27" s="761"/>
      <c r="Y27" s="761"/>
      <c r="Z27" s="761"/>
      <c r="AA27" s="761"/>
      <c r="AB27" s="761"/>
      <c r="AC27" s="761"/>
      <c r="AD27" s="761"/>
      <c r="AE27" s="761"/>
      <c r="AF27" s="761"/>
      <c r="AG27" s="761"/>
      <c r="AH27" s="761"/>
      <c r="AI27" s="761"/>
      <c r="AJ27" s="761"/>
      <c r="AK27" s="761"/>
      <c r="AL27" s="761"/>
      <c r="AM27" s="761"/>
      <c r="AN27" s="761"/>
      <c r="AO27" s="761"/>
      <c r="AP27" s="761"/>
      <c r="AQ27" s="761"/>
      <c r="AR27" s="761"/>
      <c r="AS27" s="761"/>
      <c r="AT27" s="761"/>
      <c r="AU27" s="761"/>
      <c r="AV27" s="761"/>
      <c r="AW27" s="761"/>
      <c r="AX27" s="761"/>
      <c r="AY27" s="765"/>
      <c r="AZ27" s="765"/>
      <c r="BA27" s="765"/>
      <c r="BB27" s="765"/>
      <c r="BC27" s="765"/>
      <c r="BD27" s="765"/>
      <c r="BE27" s="765"/>
      <c r="BF27" s="765"/>
      <c r="BG27" s="765"/>
      <c r="BH27" s="765"/>
      <c r="BI27" s="765"/>
      <c r="BJ27" s="765"/>
      <c r="BK27" s="765"/>
      <c r="BL27" s="765"/>
      <c r="BM27" s="765"/>
      <c r="BN27" s="765"/>
      <c r="BO27" s="765"/>
      <c r="BP27" s="765"/>
      <c r="BQ27" s="765"/>
      <c r="BR27" s="765"/>
      <c r="BS27" s="765"/>
      <c r="BT27" s="765"/>
      <c r="BU27" s="765"/>
      <c r="BV27" s="765"/>
    </row>
    <row r="28" spans="1:74" ht="12" customHeight="1" x14ac:dyDescent="0.25">
      <c r="A28" s="749" t="s">
        <v>1304</v>
      </c>
      <c r="B28" s="747" t="s">
        <v>1283</v>
      </c>
      <c r="C28" s="759">
        <v>87.669539032000003</v>
      </c>
      <c r="D28" s="759">
        <v>89.105446428999997</v>
      </c>
      <c r="E28" s="759">
        <v>84.532160967999999</v>
      </c>
      <c r="F28" s="759">
        <v>80.881458332999998</v>
      </c>
      <c r="G28" s="759">
        <v>83.080089999999998</v>
      </c>
      <c r="H28" s="759">
        <v>90.561086666999998</v>
      </c>
      <c r="I28" s="759">
        <v>96.899555805999995</v>
      </c>
      <c r="J28" s="759">
        <v>96.652301613000006</v>
      </c>
      <c r="K28" s="759">
        <v>89.397353667000004</v>
      </c>
      <c r="L28" s="759">
        <v>82.440146128999999</v>
      </c>
      <c r="M28" s="759">
        <v>90.734643000000005</v>
      </c>
      <c r="N28" s="759">
        <v>92.711557419000002</v>
      </c>
      <c r="O28" s="759">
        <v>86.848057741999995</v>
      </c>
      <c r="P28" s="759">
        <v>89.909287586000005</v>
      </c>
      <c r="Q28" s="759">
        <v>84.684338065000006</v>
      </c>
      <c r="R28" s="759">
        <v>79.478470999999999</v>
      </c>
      <c r="S28" s="759">
        <v>81.690486129000007</v>
      </c>
      <c r="T28" s="759">
        <v>87.001919000000001</v>
      </c>
      <c r="U28" s="759">
        <v>89.570271934999994</v>
      </c>
      <c r="V28" s="759">
        <v>92.572891935000001</v>
      </c>
      <c r="W28" s="759">
        <v>88.077946333</v>
      </c>
      <c r="X28" s="759">
        <v>76.039002257999996</v>
      </c>
      <c r="Y28" s="759">
        <v>88.109331333</v>
      </c>
      <c r="Z28" s="759">
        <v>92.324561613</v>
      </c>
      <c r="AA28" s="759">
        <v>91.454584194000006</v>
      </c>
      <c r="AB28" s="759">
        <v>88.701892142999995</v>
      </c>
      <c r="AC28" s="759">
        <v>89.039572258000007</v>
      </c>
      <c r="AD28" s="759">
        <v>81.314007333000006</v>
      </c>
      <c r="AE28" s="759">
        <v>81.652265161000003</v>
      </c>
      <c r="AF28" s="759">
        <v>86.931796667</v>
      </c>
      <c r="AG28" s="759">
        <v>88.769514516000001</v>
      </c>
      <c r="AH28" s="759">
        <v>89.642775161000003</v>
      </c>
      <c r="AI28" s="759">
        <v>83.643851333000001</v>
      </c>
      <c r="AJ28" s="759">
        <v>81.266027097000006</v>
      </c>
      <c r="AK28" s="759">
        <v>88.606989999999996</v>
      </c>
      <c r="AL28" s="759">
        <v>91.931872257999999</v>
      </c>
      <c r="AM28" s="759">
        <v>93.672745160999995</v>
      </c>
      <c r="AN28" s="759">
        <v>95.500036070999997</v>
      </c>
      <c r="AO28" s="759">
        <v>89.462835483999996</v>
      </c>
      <c r="AP28" s="759">
        <v>79.297410666999994</v>
      </c>
      <c r="AQ28" s="759">
        <v>84.326547097000002</v>
      </c>
      <c r="AR28" s="759">
        <v>91.685890666999995</v>
      </c>
      <c r="AS28" s="759">
        <v>89.184151290000003</v>
      </c>
      <c r="AT28" s="759">
        <v>87.512178710000001</v>
      </c>
      <c r="AU28" s="759">
        <v>81.873846400000005</v>
      </c>
      <c r="AV28" s="759">
        <v>81.882311483999999</v>
      </c>
      <c r="AW28" s="759">
        <v>88.068680000000001</v>
      </c>
      <c r="AX28" s="759">
        <v>90.485029999999995</v>
      </c>
      <c r="AY28" s="763">
        <v>86.865189999999998</v>
      </c>
      <c r="AZ28" s="763">
        <v>88.252499999999998</v>
      </c>
      <c r="BA28" s="763">
        <v>88.130970000000005</v>
      </c>
      <c r="BB28" s="763">
        <v>82.846969999999999</v>
      </c>
      <c r="BC28" s="763">
        <v>85.005970000000005</v>
      </c>
      <c r="BD28" s="763">
        <v>92.899109999999993</v>
      </c>
      <c r="BE28" s="763">
        <v>96.121949999999998</v>
      </c>
      <c r="BF28" s="763">
        <v>97.383200000000002</v>
      </c>
      <c r="BG28" s="763">
        <v>91.610770000000002</v>
      </c>
      <c r="BH28" s="763">
        <v>85.005589999999998</v>
      </c>
      <c r="BI28" s="763">
        <v>91.028670000000005</v>
      </c>
      <c r="BJ28" s="763">
        <v>94.230109999999996</v>
      </c>
      <c r="BK28" s="763">
        <v>89.357969999999995</v>
      </c>
      <c r="BL28" s="763">
        <v>90.98648</v>
      </c>
      <c r="BM28" s="763">
        <v>88.814869999999999</v>
      </c>
      <c r="BN28" s="763">
        <v>83.536940000000001</v>
      </c>
      <c r="BO28" s="763">
        <v>85.554090000000002</v>
      </c>
      <c r="BP28" s="763">
        <v>93.451890000000006</v>
      </c>
      <c r="BQ28" s="763">
        <v>97.408060000000006</v>
      </c>
      <c r="BR28" s="763">
        <v>98.638249999999999</v>
      </c>
      <c r="BS28" s="763">
        <v>92.76652</v>
      </c>
      <c r="BT28" s="763">
        <v>85.926240000000007</v>
      </c>
      <c r="BU28" s="763">
        <v>92.175280000000001</v>
      </c>
      <c r="BV28" s="763">
        <v>96.574619999999996</v>
      </c>
    </row>
    <row r="29" spans="1:74" ht="12" customHeight="1" x14ac:dyDescent="0.25">
      <c r="A29" s="749" t="s">
        <v>1305</v>
      </c>
      <c r="B29" s="747" t="s">
        <v>1284</v>
      </c>
      <c r="C29" s="759">
        <v>45.504641612999997</v>
      </c>
      <c r="D29" s="759">
        <v>45.034616429000003</v>
      </c>
      <c r="E29" s="759">
        <v>44.942791290000002</v>
      </c>
      <c r="F29" s="759">
        <v>46.720292333000003</v>
      </c>
      <c r="G29" s="759">
        <v>47.822573871000003</v>
      </c>
      <c r="H29" s="759">
        <v>49.100847999999999</v>
      </c>
      <c r="I29" s="759">
        <v>52.863022258000001</v>
      </c>
      <c r="J29" s="759">
        <v>51.181651289999998</v>
      </c>
      <c r="K29" s="759">
        <v>49.368310000000001</v>
      </c>
      <c r="L29" s="759">
        <v>48.680927742000002</v>
      </c>
      <c r="M29" s="759">
        <v>52.163756667000001</v>
      </c>
      <c r="N29" s="759">
        <v>52.274097419</v>
      </c>
      <c r="O29" s="759">
        <v>48.063936452</v>
      </c>
      <c r="P29" s="759">
        <v>49.111476551999999</v>
      </c>
      <c r="Q29" s="759">
        <v>48.086021934999998</v>
      </c>
      <c r="R29" s="759">
        <v>50.038243667000003</v>
      </c>
      <c r="S29" s="759">
        <v>51.130771613</v>
      </c>
      <c r="T29" s="759">
        <v>50.522972000000003</v>
      </c>
      <c r="U29" s="759">
        <v>49.497171289999997</v>
      </c>
      <c r="V29" s="759">
        <v>50.210035484000002</v>
      </c>
      <c r="W29" s="759">
        <v>49.147840000000002</v>
      </c>
      <c r="X29" s="759">
        <v>45.341980645</v>
      </c>
      <c r="Y29" s="759">
        <v>52.568342332999997</v>
      </c>
      <c r="Z29" s="759">
        <v>52.527170968</v>
      </c>
      <c r="AA29" s="759">
        <v>53.09195871</v>
      </c>
      <c r="AB29" s="759">
        <v>50.805959285999997</v>
      </c>
      <c r="AC29" s="759">
        <v>49.808510968</v>
      </c>
      <c r="AD29" s="759">
        <v>48.822954666999998</v>
      </c>
      <c r="AE29" s="759">
        <v>50.125535806000002</v>
      </c>
      <c r="AF29" s="759">
        <v>50.500202000000002</v>
      </c>
      <c r="AG29" s="759">
        <v>48.790405161000002</v>
      </c>
      <c r="AH29" s="759">
        <v>48.636290967999997</v>
      </c>
      <c r="AI29" s="759">
        <v>47.390492000000002</v>
      </c>
      <c r="AJ29" s="759">
        <v>46.322779355000002</v>
      </c>
      <c r="AK29" s="759">
        <v>49.856300333</v>
      </c>
      <c r="AL29" s="759">
        <v>50.452005161000002</v>
      </c>
      <c r="AM29" s="759">
        <v>50.563997096999998</v>
      </c>
      <c r="AN29" s="759">
        <v>53.578396785999999</v>
      </c>
      <c r="AO29" s="759">
        <v>51.019119676999999</v>
      </c>
      <c r="AP29" s="759">
        <v>49.735833</v>
      </c>
      <c r="AQ29" s="759">
        <v>47.455624194000002</v>
      </c>
      <c r="AR29" s="759">
        <v>50.857714332999997</v>
      </c>
      <c r="AS29" s="759">
        <v>49.366919355</v>
      </c>
      <c r="AT29" s="759">
        <v>49.278421934999997</v>
      </c>
      <c r="AU29" s="759">
        <v>46.346956966999997</v>
      </c>
      <c r="AV29" s="759">
        <v>48.016377257999999</v>
      </c>
      <c r="AW29" s="759">
        <v>50.561120000000003</v>
      </c>
      <c r="AX29" s="759">
        <v>51.023989999999998</v>
      </c>
      <c r="AY29" s="763">
        <v>48.395319999999998</v>
      </c>
      <c r="AZ29" s="763">
        <v>48.626779999999997</v>
      </c>
      <c r="BA29" s="763">
        <v>48.508620000000001</v>
      </c>
      <c r="BB29" s="763">
        <v>48.546329999999998</v>
      </c>
      <c r="BC29" s="763">
        <v>49.059289999999997</v>
      </c>
      <c r="BD29" s="763">
        <v>50.119570000000003</v>
      </c>
      <c r="BE29" s="763">
        <v>50.609699999999997</v>
      </c>
      <c r="BF29" s="763">
        <v>50.464689999999997</v>
      </c>
      <c r="BG29" s="763">
        <v>49.148870000000002</v>
      </c>
      <c r="BH29" s="763">
        <v>47.206919999999997</v>
      </c>
      <c r="BI29" s="763">
        <v>50.315449999999998</v>
      </c>
      <c r="BJ29" s="763">
        <v>51.056280000000001</v>
      </c>
      <c r="BK29" s="763">
        <v>48.420169999999999</v>
      </c>
      <c r="BL29" s="763">
        <v>48.776249999999997</v>
      </c>
      <c r="BM29" s="763">
        <v>48.576030000000003</v>
      </c>
      <c r="BN29" s="763">
        <v>48.783749999999998</v>
      </c>
      <c r="BO29" s="763">
        <v>49.269269999999999</v>
      </c>
      <c r="BP29" s="763">
        <v>50.412979999999997</v>
      </c>
      <c r="BQ29" s="763">
        <v>50.959910000000001</v>
      </c>
      <c r="BR29" s="763">
        <v>50.82058</v>
      </c>
      <c r="BS29" s="763">
        <v>49.497750000000003</v>
      </c>
      <c r="BT29" s="763">
        <v>47.417140000000003</v>
      </c>
      <c r="BU29" s="763">
        <v>50.71114</v>
      </c>
      <c r="BV29" s="763">
        <v>52.62294</v>
      </c>
    </row>
    <row r="30" spans="1:74" ht="12" customHeight="1" x14ac:dyDescent="0.25">
      <c r="A30" s="749" t="s">
        <v>1306</v>
      </c>
      <c r="B30" s="747" t="s">
        <v>1285</v>
      </c>
      <c r="C30" s="759">
        <v>42.164897418999999</v>
      </c>
      <c r="D30" s="759">
        <v>44.070830000000001</v>
      </c>
      <c r="E30" s="759">
        <v>39.589369677000001</v>
      </c>
      <c r="F30" s="759">
        <v>34.161166000000001</v>
      </c>
      <c r="G30" s="759">
        <v>35.257516129000003</v>
      </c>
      <c r="H30" s="759">
        <v>41.460238666999999</v>
      </c>
      <c r="I30" s="759">
        <v>44.036533548000001</v>
      </c>
      <c r="J30" s="759">
        <v>45.470650323000001</v>
      </c>
      <c r="K30" s="759">
        <v>40.029043667000003</v>
      </c>
      <c r="L30" s="759">
        <v>33.759218386999997</v>
      </c>
      <c r="M30" s="759">
        <v>38.570886332999997</v>
      </c>
      <c r="N30" s="759">
        <v>40.437460000000002</v>
      </c>
      <c r="O30" s="759">
        <v>38.784121290000002</v>
      </c>
      <c r="P30" s="759">
        <v>40.797811033999999</v>
      </c>
      <c r="Q30" s="759">
        <v>36.598316128999997</v>
      </c>
      <c r="R30" s="759">
        <v>29.440227332999999</v>
      </c>
      <c r="S30" s="759">
        <v>30.559714516</v>
      </c>
      <c r="T30" s="759">
        <v>36.478946999999998</v>
      </c>
      <c r="U30" s="759">
        <v>40.073100644999997</v>
      </c>
      <c r="V30" s="759">
        <v>42.362856452000003</v>
      </c>
      <c r="W30" s="759">
        <v>38.930106332999998</v>
      </c>
      <c r="X30" s="759">
        <v>30.697021613</v>
      </c>
      <c r="Y30" s="759">
        <v>35.540989000000003</v>
      </c>
      <c r="Z30" s="759">
        <v>39.797390645</v>
      </c>
      <c r="AA30" s="759">
        <v>38.362625483999999</v>
      </c>
      <c r="AB30" s="759">
        <v>37.895932856999998</v>
      </c>
      <c r="AC30" s="759">
        <v>39.23106129</v>
      </c>
      <c r="AD30" s="759">
        <v>32.491052666999998</v>
      </c>
      <c r="AE30" s="759">
        <v>31.526729355000001</v>
      </c>
      <c r="AF30" s="759">
        <v>36.431594666999999</v>
      </c>
      <c r="AG30" s="759">
        <v>39.979109354999999</v>
      </c>
      <c r="AH30" s="759">
        <v>41.006484194000002</v>
      </c>
      <c r="AI30" s="759">
        <v>36.253359332999999</v>
      </c>
      <c r="AJ30" s="759">
        <v>34.943247741999997</v>
      </c>
      <c r="AK30" s="759">
        <v>38.750689667000003</v>
      </c>
      <c r="AL30" s="759">
        <v>41.479867097000003</v>
      </c>
      <c r="AM30" s="759">
        <v>43.108748065</v>
      </c>
      <c r="AN30" s="759">
        <v>41.921639286000001</v>
      </c>
      <c r="AO30" s="759">
        <v>38.443715806</v>
      </c>
      <c r="AP30" s="759">
        <v>29.561577667000002</v>
      </c>
      <c r="AQ30" s="759">
        <v>36.870922903</v>
      </c>
      <c r="AR30" s="759">
        <v>40.828176333000002</v>
      </c>
      <c r="AS30" s="759">
        <v>39.817231935000002</v>
      </c>
      <c r="AT30" s="759">
        <v>38.233756774</v>
      </c>
      <c r="AU30" s="759">
        <v>35.526889433000001</v>
      </c>
      <c r="AV30" s="759">
        <v>33.865934226</v>
      </c>
      <c r="AW30" s="759">
        <v>37.507559999999998</v>
      </c>
      <c r="AX30" s="759">
        <v>39.461039999999997</v>
      </c>
      <c r="AY30" s="763">
        <v>38.46987</v>
      </c>
      <c r="AZ30" s="763">
        <v>39.625729999999997</v>
      </c>
      <c r="BA30" s="763">
        <v>39.622349999999997</v>
      </c>
      <c r="BB30" s="763">
        <v>34.300640000000001</v>
      </c>
      <c r="BC30" s="763">
        <v>35.946680000000001</v>
      </c>
      <c r="BD30" s="763">
        <v>42.779530000000001</v>
      </c>
      <c r="BE30" s="763">
        <v>45.512250000000002</v>
      </c>
      <c r="BF30" s="763">
        <v>46.918509999999998</v>
      </c>
      <c r="BG30" s="763">
        <v>42.4619</v>
      </c>
      <c r="BH30" s="763">
        <v>37.798679999999997</v>
      </c>
      <c r="BI30" s="763">
        <v>40.71322</v>
      </c>
      <c r="BJ30" s="763">
        <v>43.173830000000002</v>
      </c>
      <c r="BK30" s="763">
        <v>40.937800000000003</v>
      </c>
      <c r="BL30" s="763">
        <v>42.210230000000003</v>
      </c>
      <c r="BM30" s="763">
        <v>40.238840000000003</v>
      </c>
      <c r="BN30" s="763">
        <v>34.753189999999996</v>
      </c>
      <c r="BO30" s="763">
        <v>36.284829999999999</v>
      </c>
      <c r="BP30" s="763">
        <v>43.038910000000001</v>
      </c>
      <c r="BQ30" s="763">
        <v>46.448160000000001</v>
      </c>
      <c r="BR30" s="763">
        <v>47.81767</v>
      </c>
      <c r="BS30" s="763">
        <v>43.268770000000004</v>
      </c>
      <c r="BT30" s="763">
        <v>38.50909</v>
      </c>
      <c r="BU30" s="763">
        <v>41.46414</v>
      </c>
      <c r="BV30" s="763">
        <v>43.951680000000003</v>
      </c>
    </row>
    <row r="31" spans="1:74" ht="12" customHeight="1" x14ac:dyDescent="0.25">
      <c r="A31" s="749" t="s">
        <v>1307</v>
      </c>
      <c r="B31" s="747" t="s">
        <v>1286</v>
      </c>
      <c r="C31" s="759">
        <v>774.64563128999998</v>
      </c>
      <c r="D31" s="759">
        <v>792.10246036000001</v>
      </c>
      <c r="E31" s="759">
        <v>778.96744032000004</v>
      </c>
      <c r="F31" s="759">
        <v>744.35115332999999</v>
      </c>
      <c r="G31" s="759">
        <v>645.01380676999997</v>
      </c>
      <c r="H31" s="759">
        <v>676.553988</v>
      </c>
      <c r="I31" s="759">
        <v>674.06131289999996</v>
      </c>
      <c r="J31" s="759">
        <v>613.85539613000003</v>
      </c>
      <c r="K31" s="759">
        <v>533.83639966999999</v>
      </c>
      <c r="L31" s="759">
        <v>532.68520612999998</v>
      </c>
      <c r="M31" s="759">
        <v>640.06554332999997</v>
      </c>
      <c r="N31" s="759">
        <v>742.46820322999997</v>
      </c>
      <c r="O31" s="759">
        <v>821.41558065000004</v>
      </c>
      <c r="P31" s="759">
        <v>827.78718069000001</v>
      </c>
      <c r="Q31" s="759">
        <v>878.24658645</v>
      </c>
      <c r="R31" s="759">
        <v>857.82957366999995</v>
      </c>
      <c r="S31" s="759">
        <v>817.91646903000003</v>
      </c>
      <c r="T31" s="759">
        <v>770.84955000000002</v>
      </c>
      <c r="U31" s="759">
        <v>688.27955515999997</v>
      </c>
      <c r="V31" s="759">
        <v>627.67772967999997</v>
      </c>
      <c r="W31" s="759">
        <v>542.63057232999995</v>
      </c>
      <c r="X31" s="759">
        <v>555.78584612999998</v>
      </c>
      <c r="Y31" s="759">
        <v>624.04956566999999</v>
      </c>
      <c r="Z31" s="759">
        <v>722.26893226000004</v>
      </c>
      <c r="AA31" s="759">
        <v>859.19755386999998</v>
      </c>
      <c r="AB31" s="759">
        <v>839.74820785999998</v>
      </c>
      <c r="AC31" s="759">
        <v>939.54722516000004</v>
      </c>
      <c r="AD31" s="759">
        <v>974.03716732999999</v>
      </c>
      <c r="AE31" s="759">
        <v>1038.8743452000001</v>
      </c>
      <c r="AF31" s="759">
        <v>1002.7604357</v>
      </c>
      <c r="AG31" s="759">
        <v>850.41308193999998</v>
      </c>
      <c r="AH31" s="759">
        <v>701.31058710000002</v>
      </c>
      <c r="AI31" s="759">
        <v>632.59275032999994</v>
      </c>
      <c r="AJ31" s="759">
        <v>586.15417613</v>
      </c>
      <c r="AK31" s="759">
        <v>680.69504800000004</v>
      </c>
      <c r="AL31" s="759">
        <v>717.90284773999997</v>
      </c>
      <c r="AM31" s="759">
        <v>821.29098161000002</v>
      </c>
      <c r="AN31" s="759">
        <v>907.04286535999995</v>
      </c>
      <c r="AO31" s="759">
        <v>832.38280902999998</v>
      </c>
      <c r="AP31" s="759">
        <v>911.46781099999998</v>
      </c>
      <c r="AQ31" s="759">
        <v>976.81714258</v>
      </c>
      <c r="AR31" s="759">
        <v>927.19423900000004</v>
      </c>
      <c r="AS31" s="759">
        <v>770.34500419000005</v>
      </c>
      <c r="AT31" s="759">
        <v>686.29412225999999</v>
      </c>
      <c r="AU31" s="759">
        <v>618.18580580000003</v>
      </c>
      <c r="AV31" s="759">
        <v>601.63001302999999</v>
      </c>
      <c r="AW31" s="759">
        <v>602.53511477999996</v>
      </c>
      <c r="AX31" s="759">
        <v>677.51807355000005</v>
      </c>
      <c r="AY31" s="763">
        <v>705.59609999999998</v>
      </c>
      <c r="AZ31" s="763">
        <v>709.95280000000002</v>
      </c>
      <c r="BA31" s="763">
        <v>731.2568</v>
      </c>
      <c r="BB31" s="763">
        <v>778.05780000000004</v>
      </c>
      <c r="BC31" s="763">
        <v>809.95119999999997</v>
      </c>
      <c r="BD31" s="763">
        <v>888.60050000000001</v>
      </c>
      <c r="BE31" s="763">
        <v>809.3537</v>
      </c>
      <c r="BF31" s="763">
        <v>708.90970000000004</v>
      </c>
      <c r="BG31" s="763">
        <v>609.57759999999996</v>
      </c>
      <c r="BH31" s="763">
        <v>616.80849999999998</v>
      </c>
      <c r="BI31" s="763">
        <v>587.63049999999998</v>
      </c>
      <c r="BJ31" s="763">
        <v>708.51679999999999</v>
      </c>
      <c r="BK31" s="763">
        <v>774.31230000000005</v>
      </c>
      <c r="BL31" s="763">
        <v>756.10109999999997</v>
      </c>
      <c r="BM31" s="763">
        <v>822.19299999999998</v>
      </c>
      <c r="BN31" s="763">
        <v>846.6404</v>
      </c>
      <c r="BO31" s="763">
        <v>888.54570000000001</v>
      </c>
      <c r="BP31" s="763">
        <v>958.97680000000003</v>
      </c>
      <c r="BQ31" s="763">
        <v>858.29909999999995</v>
      </c>
      <c r="BR31" s="763">
        <v>733.22799999999995</v>
      </c>
      <c r="BS31" s="763">
        <v>617.29639999999995</v>
      </c>
      <c r="BT31" s="763">
        <v>616.78060000000005</v>
      </c>
      <c r="BU31" s="763">
        <v>609.41160000000002</v>
      </c>
      <c r="BV31" s="763">
        <v>750.62090000000001</v>
      </c>
    </row>
    <row r="32" spans="1:74" ht="12" customHeight="1" x14ac:dyDescent="0.25">
      <c r="A32" s="749" t="s">
        <v>1308</v>
      </c>
      <c r="B32" s="747" t="s">
        <v>1309</v>
      </c>
      <c r="C32" s="759">
        <v>43.932736452</v>
      </c>
      <c r="D32" s="759">
        <v>45.003540000000001</v>
      </c>
      <c r="E32" s="759">
        <v>44.967559354999999</v>
      </c>
      <c r="F32" s="759">
        <v>42.414259999999999</v>
      </c>
      <c r="G32" s="759">
        <v>44.843578065000003</v>
      </c>
      <c r="H32" s="759">
        <v>43.386921332999997</v>
      </c>
      <c r="I32" s="759">
        <v>43.765389999999996</v>
      </c>
      <c r="J32" s="759">
        <v>43.359441935</v>
      </c>
      <c r="K32" s="759">
        <v>40.095380667000001</v>
      </c>
      <c r="L32" s="759">
        <v>42.678458065000001</v>
      </c>
      <c r="M32" s="759">
        <v>44.454274333000001</v>
      </c>
      <c r="N32" s="759">
        <v>44.418981934999998</v>
      </c>
      <c r="O32" s="759">
        <v>42.967937419000002</v>
      </c>
      <c r="P32" s="759">
        <v>42.875302413999997</v>
      </c>
      <c r="Q32" s="759">
        <v>42.424471935</v>
      </c>
      <c r="R32" s="759">
        <v>40.298993666999998</v>
      </c>
      <c r="S32" s="759">
        <v>43.285173870999998</v>
      </c>
      <c r="T32" s="759">
        <v>41.713087332999997</v>
      </c>
      <c r="U32" s="759">
        <v>42.297266452000002</v>
      </c>
      <c r="V32" s="759">
        <v>42.718181289999997</v>
      </c>
      <c r="W32" s="759">
        <v>44.222527333000002</v>
      </c>
      <c r="X32" s="759">
        <v>43.650560968000001</v>
      </c>
      <c r="Y32" s="759">
        <v>45.461655667000002</v>
      </c>
      <c r="Z32" s="759">
        <v>46.899470968000003</v>
      </c>
      <c r="AA32" s="759">
        <v>44.599987419000001</v>
      </c>
      <c r="AB32" s="759">
        <v>44.245685356999999</v>
      </c>
      <c r="AC32" s="759">
        <v>44.661697742000001</v>
      </c>
      <c r="AD32" s="759">
        <v>44.559727000000002</v>
      </c>
      <c r="AE32" s="759">
        <v>41.401838386999998</v>
      </c>
      <c r="AF32" s="759">
        <v>40.464573000000001</v>
      </c>
      <c r="AG32" s="759">
        <v>43.722583548000003</v>
      </c>
      <c r="AH32" s="759">
        <v>43.388112903</v>
      </c>
      <c r="AI32" s="759">
        <v>43.232041332999998</v>
      </c>
      <c r="AJ32" s="759">
        <v>39.645459676999998</v>
      </c>
      <c r="AK32" s="759">
        <v>42.975232667</v>
      </c>
      <c r="AL32" s="759">
        <v>50.675089677000003</v>
      </c>
      <c r="AM32" s="759">
        <v>45.664889355</v>
      </c>
      <c r="AN32" s="759">
        <v>47.607295714000003</v>
      </c>
      <c r="AO32" s="759">
        <v>45.615570323</v>
      </c>
      <c r="AP32" s="759">
        <v>41.819814000000001</v>
      </c>
      <c r="AQ32" s="759">
        <v>46.386605160999999</v>
      </c>
      <c r="AR32" s="759">
        <v>45.652711332999999</v>
      </c>
      <c r="AS32" s="759">
        <v>46.314695161000003</v>
      </c>
      <c r="AT32" s="759">
        <v>46.088248387</v>
      </c>
      <c r="AU32" s="759">
        <v>46.265818699999997</v>
      </c>
      <c r="AV32" s="759">
        <v>43.599781710000002</v>
      </c>
      <c r="AW32" s="759">
        <v>45.722320000000003</v>
      </c>
      <c r="AX32" s="759">
        <v>45.839289999999998</v>
      </c>
      <c r="AY32" s="763">
        <v>45.461770000000001</v>
      </c>
      <c r="AZ32" s="763">
        <v>45.335180000000001</v>
      </c>
      <c r="BA32" s="763">
        <v>45.623170000000002</v>
      </c>
      <c r="BB32" s="763">
        <v>44.651490000000003</v>
      </c>
      <c r="BC32" s="763">
        <v>45.114559999999997</v>
      </c>
      <c r="BD32" s="763">
        <v>44.62473</v>
      </c>
      <c r="BE32" s="763">
        <v>44.603729999999999</v>
      </c>
      <c r="BF32" s="763">
        <v>44.624160000000003</v>
      </c>
      <c r="BG32" s="763">
        <v>45.222720000000002</v>
      </c>
      <c r="BH32" s="763">
        <v>44.293590000000002</v>
      </c>
      <c r="BI32" s="763">
        <v>46.271459999999998</v>
      </c>
      <c r="BJ32" s="763">
        <v>46.885480000000001</v>
      </c>
      <c r="BK32" s="763">
        <v>46.282989999999998</v>
      </c>
      <c r="BL32" s="763">
        <v>46.094630000000002</v>
      </c>
      <c r="BM32" s="763">
        <v>46.342379999999999</v>
      </c>
      <c r="BN32" s="763">
        <v>45.325710000000001</v>
      </c>
      <c r="BO32" s="763">
        <v>45.771239999999999</v>
      </c>
      <c r="BP32" s="763">
        <v>45.257669999999997</v>
      </c>
      <c r="BQ32" s="763">
        <v>45.223730000000003</v>
      </c>
      <c r="BR32" s="763">
        <v>45.235149999999997</v>
      </c>
      <c r="BS32" s="763">
        <v>47.359650000000002</v>
      </c>
      <c r="BT32" s="763">
        <v>46.381860000000003</v>
      </c>
      <c r="BU32" s="763">
        <v>48.448590000000003</v>
      </c>
      <c r="BV32" s="763">
        <v>48.886719999999997</v>
      </c>
    </row>
    <row r="33" spans="1:74" ht="12" customHeight="1" x14ac:dyDescent="0.25">
      <c r="A33" s="749" t="s">
        <v>1310</v>
      </c>
      <c r="B33" s="747" t="s">
        <v>1287</v>
      </c>
      <c r="C33" s="759">
        <v>36.585473548000003</v>
      </c>
      <c r="D33" s="759">
        <v>52.11927</v>
      </c>
      <c r="E33" s="759">
        <v>65.720646129000002</v>
      </c>
      <c r="F33" s="759">
        <v>77.927199666999996</v>
      </c>
      <c r="G33" s="759">
        <v>79.228675160999998</v>
      </c>
      <c r="H33" s="759">
        <v>83.734214332999997</v>
      </c>
      <c r="I33" s="759">
        <v>83.208725161000004</v>
      </c>
      <c r="J33" s="759">
        <v>85.140890967999994</v>
      </c>
      <c r="K33" s="759">
        <v>72.591643332999993</v>
      </c>
      <c r="L33" s="759">
        <v>60.496674515999999</v>
      </c>
      <c r="M33" s="759">
        <v>56.718111999999998</v>
      </c>
      <c r="N33" s="759">
        <v>49.846796128999998</v>
      </c>
      <c r="O33" s="759">
        <v>47.038115161</v>
      </c>
      <c r="P33" s="759">
        <v>75.880881379000002</v>
      </c>
      <c r="Q33" s="759">
        <v>82.928109676999995</v>
      </c>
      <c r="R33" s="759">
        <v>94.370477332999997</v>
      </c>
      <c r="S33" s="759">
        <v>108.87104194</v>
      </c>
      <c r="T33" s="759">
        <v>113.92419767</v>
      </c>
      <c r="U33" s="759">
        <v>125.37022355000001</v>
      </c>
      <c r="V33" s="759">
        <v>126.0775771</v>
      </c>
      <c r="W33" s="759">
        <v>119.472632</v>
      </c>
      <c r="X33" s="759">
        <v>101.50332258</v>
      </c>
      <c r="Y33" s="759">
        <v>90.980193666999995</v>
      </c>
      <c r="Z33" s="759">
        <v>77.063442257999995</v>
      </c>
      <c r="AA33" s="759">
        <v>64.882917742000004</v>
      </c>
      <c r="AB33" s="759">
        <v>90.228339285999994</v>
      </c>
      <c r="AC33" s="759">
        <v>135.48919903000001</v>
      </c>
      <c r="AD33" s="759">
        <v>154.87008367000001</v>
      </c>
      <c r="AE33" s="759">
        <v>180.82211871000001</v>
      </c>
      <c r="AF33" s="759">
        <v>203.649787</v>
      </c>
      <c r="AG33" s="759">
        <v>183.54394871</v>
      </c>
      <c r="AH33" s="759">
        <v>173.35868128999999</v>
      </c>
      <c r="AI33" s="759">
        <v>168.63314532999999</v>
      </c>
      <c r="AJ33" s="759">
        <v>153.90305839000001</v>
      </c>
      <c r="AK33" s="759">
        <v>112.41202</v>
      </c>
      <c r="AL33" s="759">
        <v>108.30697386999999</v>
      </c>
      <c r="AM33" s="759">
        <v>109.04027773999999</v>
      </c>
      <c r="AN33" s="759">
        <v>145.66777571</v>
      </c>
      <c r="AO33" s="759">
        <v>166.40578097</v>
      </c>
      <c r="AP33" s="759">
        <v>206.39227500000001</v>
      </c>
      <c r="AQ33" s="759">
        <v>225.9382071</v>
      </c>
      <c r="AR33" s="759">
        <v>257.30331833000002</v>
      </c>
      <c r="AS33" s="759">
        <v>221.44414194000001</v>
      </c>
      <c r="AT33" s="759">
        <v>222.58762902999999</v>
      </c>
      <c r="AU33" s="759">
        <v>213.17785516999999</v>
      </c>
      <c r="AV33" s="759">
        <v>166.67184241999999</v>
      </c>
      <c r="AW33" s="759">
        <v>136.91820000000001</v>
      </c>
      <c r="AX33" s="759">
        <v>120.3484</v>
      </c>
      <c r="AY33" s="763">
        <v>113.87</v>
      </c>
      <c r="AZ33" s="763">
        <v>154.9162</v>
      </c>
      <c r="BA33" s="763">
        <v>195.87620000000001</v>
      </c>
      <c r="BB33" s="763">
        <v>218.20509999999999</v>
      </c>
      <c r="BC33" s="763">
        <v>243.04499999999999</v>
      </c>
      <c r="BD33" s="763">
        <v>266.53550000000001</v>
      </c>
      <c r="BE33" s="763">
        <v>242.39920000000001</v>
      </c>
      <c r="BF33" s="763">
        <v>245.44229999999999</v>
      </c>
      <c r="BG33" s="763">
        <v>231.37090000000001</v>
      </c>
      <c r="BH33" s="763">
        <v>204.9599</v>
      </c>
      <c r="BI33" s="763">
        <v>158.4314</v>
      </c>
      <c r="BJ33" s="763">
        <v>138.81379999999999</v>
      </c>
      <c r="BK33" s="763">
        <v>130.71119999999999</v>
      </c>
      <c r="BL33" s="763">
        <v>176.24359999999999</v>
      </c>
      <c r="BM33" s="763">
        <v>222.7029</v>
      </c>
      <c r="BN33" s="763">
        <v>248.7277</v>
      </c>
      <c r="BO33" s="763">
        <v>277.1413</v>
      </c>
      <c r="BP33" s="763">
        <v>318.07819999999998</v>
      </c>
      <c r="BQ33" s="763">
        <v>291.39440000000002</v>
      </c>
      <c r="BR33" s="763">
        <v>294.72399999999999</v>
      </c>
      <c r="BS33" s="763">
        <v>275.64260000000002</v>
      </c>
      <c r="BT33" s="763">
        <v>247.4119</v>
      </c>
      <c r="BU33" s="763">
        <v>189.67869999999999</v>
      </c>
      <c r="BV33" s="763">
        <v>161.44800000000001</v>
      </c>
    </row>
    <row r="34" spans="1:74" ht="12" customHeight="1" x14ac:dyDescent="0.25">
      <c r="A34" s="749" t="s">
        <v>1311</v>
      </c>
      <c r="B34" s="747" t="s">
        <v>1312</v>
      </c>
      <c r="C34" s="759">
        <v>488.58888516000002</v>
      </c>
      <c r="D34" s="759">
        <v>532.41565178999997</v>
      </c>
      <c r="E34" s="759">
        <v>493.32166354999998</v>
      </c>
      <c r="F34" s="759">
        <v>595.01529300000004</v>
      </c>
      <c r="G34" s="759">
        <v>552.78653548</v>
      </c>
      <c r="H34" s="759">
        <v>446.98553199999998</v>
      </c>
      <c r="I34" s="759">
        <v>440.82438547999999</v>
      </c>
      <c r="J34" s="759">
        <v>421.61836032000002</v>
      </c>
      <c r="K34" s="759">
        <v>465.36499566999998</v>
      </c>
      <c r="L34" s="759">
        <v>527.85582515999999</v>
      </c>
      <c r="M34" s="759">
        <v>655.43803500000001</v>
      </c>
      <c r="N34" s="759">
        <v>647.74718355000005</v>
      </c>
      <c r="O34" s="759">
        <v>595.06076773999996</v>
      </c>
      <c r="P34" s="759">
        <v>693.73911862</v>
      </c>
      <c r="Q34" s="759">
        <v>707.09006548000002</v>
      </c>
      <c r="R34" s="759">
        <v>692.69869767</v>
      </c>
      <c r="S34" s="759">
        <v>607.48352612999997</v>
      </c>
      <c r="T34" s="759">
        <v>542.994371</v>
      </c>
      <c r="U34" s="759">
        <v>567.90676902999996</v>
      </c>
      <c r="V34" s="759">
        <v>438.02674805999999</v>
      </c>
      <c r="W34" s="759">
        <v>546.35598500000003</v>
      </c>
      <c r="X34" s="759">
        <v>655.41744160999997</v>
      </c>
      <c r="Y34" s="759">
        <v>646.26066900000001</v>
      </c>
      <c r="Z34" s="759">
        <v>745.87159065000003</v>
      </c>
      <c r="AA34" s="759">
        <v>639.40507129000002</v>
      </c>
      <c r="AB34" s="759">
        <v>756.38948749999997</v>
      </c>
      <c r="AC34" s="759">
        <v>805.41476967999995</v>
      </c>
      <c r="AD34" s="759">
        <v>819.69927567000002</v>
      </c>
      <c r="AE34" s="759">
        <v>723.53042676999996</v>
      </c>
      <c r="AF34" s="759">
        <v>659.715868</v>
      </c>
      <c r="AG34" s="759">
        <v>514.45694742000001</v>
      </c>
      <c r="AH34" s="759">
        <v>439.07933484</v>
      </c>
      <c r="AI34" s="759">
        <v>594.66060800000002</v>
      </c>
      <c r="AJ34" s="759">
        <v>815.57877097000005</v>
      </c>
      <c r="AK34" s="759">
        <v>801.96512967000001</v>
      </c>
      <c r="AL34" s="759">
        <v>792.01370065000003</v>
      </c>
      <c r="AM34" s="759">
        <v>866.46254419000002</v>
      </c>
      <c r="AN34" s="759">
        <v>859.08342429000004</v>
      </c>
      <c r="AO34" s="759">
        <v>879.35512323</v>
      </c>
      <c r="AP34" s="759">
        <v>892.583167</v>
      </c>
      <c r="AQ34" s="759">
        <v>758.69249483999999</v>
      </c>
      <c r="AR34" s="759">
        <v>810.62202766999997</v>
      </c>
      <c r="AS34" s="759">
        <v>516.29653097000005</v>
      </c>
      <c r="AT34" s="759">
        <v>628.66612323000004</v>
      </c>
      <c r="AU34" s="759">
        <v>599.08885840000005</v>
      </c>
      <c r="AV34" s="759">
        <v>681.58888325999999</v>
      </c>
      <c r="AW34" s="759">
        <v>875.3569</v>
      </c>
      <c r="AX34" s="759">
        <v>843.44619999999998</v>
      </c>
      <c r="AY34" s="763">
        <v>857.23739999999998</v>
      </c>
      <c r="AZ34" s="763">
        <v>889.81470000000002</v>
      </c>
      <c r="BA34" s="763">
        <v>951.97649999999999</v>
      </c>
      <c r="BB34" s="763">
        <v>1002.4690000000001</v>
      </c>
      <c r="BC34" s="763">
        <v>894.7962</v>
      </c>
      <c r="BD34" s="763">
        <v>853.17690000000005</v>
      </c>
      <c r="BE34" s="763">
        <v>689.90110000000004</v>
      </c>
      <c r="BF34" s="763">
        <v>620.02760000000001</v>
      </c>
      <c r="BG34" s="763">
        <v>720.36350000000004</v>
      </c>
      <c r="BH34" s="763">
        <v>883.05079999999998</v>
      </c>
      <c r="BI34" s="763">
        <v>989.18039999999996</v>
      </c>
      <c r="BJ34" s="763">
        <v>962.78719999999998</v>
      </c>
      <c r="BK34" s="763">
        <v>992.96609999999998</v>
      </c>
      <c r="BL34" s="763">
        <v>1025.67</v>
      </c>
      <c r="BM34" s="763">
        <v>1099.7080000000001</v>
      </c>
      <c r="BN34" s="763">
        <v>1157.0319999999999</v>
      </c>
      <c r="BO34" s="763">
        <v>1031.818</v>
      </c>
      <c r="BP34" s="763">
        <v>973.8329</v>
      </c>
      <c r="BQ34" s="763">
        <v>785.35709999999995</v>
      </c>
      <c r="BR34" s="763">
        <v>707.50350000000003</v>
      </c>
      <c r="BS34" s="763">
        <v>818.93179999999995</v>
      </c>
      <c r="BT34" s="763">
        <v>1003.158</v>
      </c>
      <c r="BU34" s="763">
        <v>1123.2460000000001</v>
      </c>
      <c r="BV34" s="763">
        <v>1045.258</v>
      </c>
    </row>
    <row r="35" spans="1:74" ht="12" customHeight="1" x14ac:dyDescent="0.25">
      <c r="A35" s="749"/>
      <c r="B35" s="748" t="s">
        <v>1288</v>
      </c>
      <c r="C35" s="748"/>
      <c r="D35" s="748"/>
      <c r="E35" s="748"/>
      <c r="F35" s="748"/>
      <c r="G35" s="748"/>
      <c r="H35" s="748"/>
      <c r="I35" s="748"/>
      <c r="J35" s="748"/>
      <c r="K35" s="748"/>
      <c r="L35" s="748"/>
      <c r="M35" s="748"/>
      <c r="N35" s="748"/>
      <c r="O35" s="748"/>
      <c r="P35" s="748"/>
      <c r="Q35" s="748"/>
      <c r="R35" s="748"/>
      <c r="S35" s="748"/>
      <c r="T35" s="748"/>
      <c r="U35" s="748"/>
      <c r="V35" s="748"/>
      <c r="W35" s="748"/>
      <c r="X35" s="748"/>
      <c r="Y35" s="748"/>
      <c r="Z35" s="748"/>
      <c r="AA35" s="748"/>
      <c r="AB35" s="748"/>
      <c r="AC35" s="748"/>
      <c r="AD35" s="748"/>
      <c r="AE35" s="748"/>
      <c r="AF35" s="748"/>
      <c r="AG35" s="748"/>
      <c r="AH35" s="748"/>
      <c r="AI35" s="748"/>
      <c r="AJ35" s="748"/>
      <c r="AK35" s="748"/>
      <c r="AL35" s="748"/>
      <c r="AM35" s="748"/>
      <c r="AN35" s="748"/>
      <c r="AO35" s="748"/>
      <c r="AP35" s="748"/>
      <c r="AQ35" s="748"/>
      <c r="AR35" s="748"/>
      <c r="AS35" s="748"/>
      <c r="AT35" s="748"/>
      <c r="AU35" s="748"/>
      <c r="AV35" s="748"/>
      <c r="AW35" s="748"/>
      <c r="AX35" s="748"/>
      <c r="AY35" s="764"/>
      <c r="AZ35" s="764"/>
      <c r="BA35" s="764"/>
      <c r="BB35" s="764"/>
      <c r="BC35" s="764"/>
      <c r="BD35" s="764"/>
      <c r="BE35" s="764"/>
      <c r="BF35" s="764"/>
      <c r="BG35" s="764"/>
      <c r="BH35" s="764"/>
      <c r="BI35" s="764"/>
      <c r="BJ35" s="764"/>
      <c r="BK35" s="764"/>
      <c r="BL35" s="764"/>
      <c r="BM35" s="764"/>
      <c r="BN35" s="764"/>
      <c r="BO35" s="764"/>
      <c r="BP35" s="764"/>
      <c r="BQ35" s="764"/>
      <c r="BR35" s="764"/>
      <c r="BS35" s="764"/>
      <c r="BT35" s="764"/>
      <c r="BU35" s="764"/>
      <c r="BV35" s="764"/>
    </row>
    <row r="36" spans="1:74" ht="12" customHeight="1" x14ac:dyDescent="0.25">
      <c r="A36" s="749" t="s">
        <v>1313</v>
      </c>
      <c r="B36" s="747" t="s">
        <v>1283</v>
      </c>
      <c r="C36" s="759">
        <v>87.867138065000006</v>
      </c>
      <c r="D36" s="759">
        <v>85.755869642999997</v>
      </c>
      <c r="E36" s="759">
        <v>82.213852903000003</v>
      </c>
      <c r="F36" s="759">
        <v>84.973880667000003</v>
      </c>
      <c r="G36" s="759">
        <v>82.615485160999995</v>
      </c>
      <c r="H36" s="759">
        <v>85.444905000000006</v>
      </c>
      <c r="I36" s="759">
        <v>90.044173225999998</v>
      </c>
      <c r="J36" s="759">
        <v>87.530528709999999</v>
      </c>
      <c r="K36" s="759">
        <v>85.796890667</v>
      </c>
      <c r="L36" s="759">
        <v>81.926635805999993</v>
      </c>
      <c r="M36" s="759">
        <v>86.592538332999993</v>
      </c>
      <c r="N36" s="759">
        <v>86.535071290000005</v>
      </c>
      <c r="O36" s="759">
        <v>87.178150645000002</v>
      </c>
      <c r="P36" s="759">
        <v>86.459406207000001</v>
      </c>
      <c r="Q36" s="759">
        <v>83.446302580999998</v>
      </c>
      <c r="R36" s="759">
        <v>79.804471667000001</v>
      </c>
      <c r="S36" s="759">
        <v>82.701045805999996</v>
      </c>
      <c r="T36" s="759">
        <v>86.599012999999999</v>
      </c>
      <c r="U36" s="759">
        <v>87.787956773999994</v>
      </c>
      <c r="V36" s="759">
        <v>87.50917871</v>
      </c>
      <c r="W36" s="759">
        <v>84.055154999999999</v>
      </c>
      <c r="X36" s="759">
        <v>81.031503548000003</v>
      </c>
      <c r="Y36" s="759">
        <v>87.972992667</v>
      </c>
      <c r="Z36" s="759">
        <v>87.028333548000006</v>
      </c>
      <c r="AA36" s="759">
        <v>84.453289677000001</v>
      </c>
      <c r="AB36" s="759">
        <v>85.588372143000001</v>
      </c>
      <c r="AC36" s="759">
        <v>82.275655483999998</v>
      </c>
      <c r="AD36" s="759">
        <v>82.139969667000003</v>
      </c>
      <c r="AE36" s="759">
        <v>81.197520323000006</v>
      </c>
      <c r="AF36" s="759">
        <v>87.561066332999999</v>
      </c>
      <c r="AG36" s="759">
        <v>89.173561934999995</v>
      </c>
      <c r="AH36" s="759">
        <v>89.735734839000003</v>
      </c>
      <c r="AI36" s="759">
        <v>82.700850000000003</v>
      </c>
      <c r="AJ36" s="759">
        <v>80.766040645000004</v>
      </c>
      <c r="AK36" s="759">
        <v>85.554282999999998</v>
      </c>
      <c r="AL36" s="759">
        <v>89.220497742000006</v>
      </c>
      <c r="AM36" s="759">
        <v>88.035558710000004</v>
      </c>
      <c r="AN36" s="759">
        <v>88.751688928999997</v>
      </c>
      <c r="AO36" s="759">
        <v>85.467084516</v>
      </c>
      <c r="AP36" s="759">
        <v>83.161741332999995</v>
      </c>
      <c r="AQ36" s="759">
        <v>86.888005805999995</v>
      </c>
      <c r="AR36" s="759">
        <v>87.492372333000006</v>
      </c>
      <c r="AS36" s="759">
        <v>88.446265483999994</v>
      </c>
      <c r="AT36" s="759">
        <v>85.479884515999998</v>
      </c>
      <c r="AU36" s="759">
        <v>82.785661099999999</v>
      </c>
      <c r="AV36" s="759">
        <v>81.236685257999994</v>
      </c>
      <c r="AW36" s="759">
        <v>85.554289999999995</v>
      </c>
      <c r="AX36" s="759">
        <v>89.220500000000001</v>
      </c>
      <c r="AY36" s="763">
        <v>88.035560000000004</v>
      </c>
      <c r="AZ36" s="763">
        <v>88.751689999999996</v>
      </c>
      <c r="BA36" s="763">
        <v>85.467089999999999</v>
      </c>
      <c r="BB36" s="763">
        <v>83.161749999999998</v>
      </c>
      <c r="BC36" s="763">
        <v>86.888009999999994</v>
      </c>
      <c r="BD36" s="763">
        <v>87.492379999999997</v>
      </c>
      <c r="BE36" s="763">
        <v>88.446269999999998</v>
      </c>
      <c r="BF36" s="763">
        <v>85.479889999999997</v>
      </c>
      <c r="BG36" s="763">
        <v>82.785659999999993</v>
      </c>
      <c r="BH36" s="763">
        <v>81.236689999999996</v>
      </c>
      <c r="BI36" s="763">
        <v>85.554320000000004</v>
      </c>
      <c r="BJ36" s="763">
        <v>89.220500000000001</v>
      </c>
      <c r="BK36" s="763">
        <v>88.035560000000004</v>
      </c>
      <c r="BL36" s="763">
        <v>88.751689999999996</v>
      </c>
      <c r="BM36" s="763">
        <v>85.467089999999999</v>
      </c>
      <c r="BN36" s="763">
        <v>83.161749999999998</v>
      </c>
      <c r="BO36" s="763">
        <v>86.888009999999994</v>
      </c>
      <c r="BP36" s="763">
        <v>87.492379999999997</v>
      </c>
      <c r="BQ36" s="763">
        <v>88.446269999999998</v>
      </c>
      <c r="BR36" s="763">
        <v>85.479889999999997</v>
      </c>
      <c r="BS36" s="763">
        <v>82.785659999999993</v>
      </c>
      <c r="BT36" s="763">
        <v>81.236689999999996</v>
      </c>
      <c r="BU36" s="763">
        <v>85.554320000000004</v>
      </c>
      <c r="BV36" s="763">
        <v>89.220500000000001</v>
      </c>
    </row>
    <row r="37" spans="1:74" ht="12" customHeight="1" x14ac:dyDescent="0.25">
      <c r="A37" s="749" t="s">
        <v>1314</v>
      </c>
      <c r="B37" s="747" t="s">
        <v>1284</v>
      </c>
      <c r="C37" s="759">
        <v>77.734065483999998</v>
      </c>
      <c r="D37" s="759">
        <v>76.355656070999999</v>
      </c>
      <c r="E37" s="759">
        <v>71.921558387000005</v>
      </c>
      <c r="F37" s="759">
        <v>74.052329</v>
      </c>
      <c r="G37" s="759">
        <v>72.413695484000002</v>
      </c>
      <c r="H37" s="759">
        <v>75.076522667000006</v>
      </c>
      <c r="I37" s="759">
        <v>78.753087097000005</v>
      </c>
      <c r="J37" s="759">
        <v>76.730671935000004</v>
      </c>
      <c r="K37" s="759">
        <v>74.982308333000006</v>
      </c>
      <c r="L37" s="759">
        <v>71.150958064999998</v>
      </c>
      <c r="M37" s="759">
        <v>75.358210333000002</v>
      </c>
      <c r="N37" s="759">
        <v>75.284815805999997</v>
      </c>
      <c r="O37" s="759">
        <v>77.353405160999998</v>
      </c>
      <c r="P37" s="759">
        <v>76.663916207</v>
      </c>
      <c r="Q37" s="759">
        <v>73.170486128999997</v>
      </c>
      <c r="R37" s="759">
        <v>69.459921667000003</v>
      </c>
      <c r="S37" s="759">
        <v>72.250842903000006</v>
      </c>
      <c r="T37" s="759">
        <v>77.306466333000003</v>
      </c>
      <c r="U37" s="759">
        <v>77.917148386999997</v>
      </c>
      <c r="V37" s="759">
        <v>77.709256773999996</v>
      </c>
      <c r="W37" s="759">
        <v>74.648477</v>
      </c>
      <c r="X37" s="759">
        <v>71.757252581000003</v>
      </c>
      <c r="Y37" s="759">
        <v>77.499739667</v>
      </c>
      <c r="Z37" s="759">
        <v>76.829975160999993</v>
      </c>
      <c r="AA37" s="759">
        <v>74.715646129000007</v>
      </c>
      <c r="AB37" s="759">
        <v>75.907274286000003</v>
      </c>
      <c r="AC37" s="759">
        <v>72.293825483999996</v>
      </c>
      <c r="AD37" s="759">
        <v>72.471619666999999</v>
      </c>
      <c r="AE37" s="759">
        <v>71.358009354999993</v>
      </c>
      <c r="AF37" s="759">
        <v>78.213498000000001</v>
      </c>
      <c r="AG37" s="759">
        <v>79.487701290000004</v>
      </c>
      <c r="AH37" s="759">
        <v>80.058484839000002</v>
      </c>
      <c r="AI37" s="759">
        <v>73.553342333000003</v>
      </c>
      <c r="AJ37" s="759">
        <v>71.688103548000001</v>
      </c>
      <c r="AK37" s="759">
        <v>75.591104666999996</v>
      </c>
      <c r="AL37" s="759">
        <v>79.114194194000007</v>
      </c>
      <c r="AM37" s="759">
        <v>78.795949355000005</v>
      </c>
      <c r="AN37" s="759">
        <v>79.448800000000006</v>
      </c>
      <c r="AO37" s="759">
        <v>76.167320322999998</v>
      </c>
      <c r="AP37" s="759">
        <v>74.016564000000002</v>
      </c>
      <c r="AQ37" s="759">
        <v>78.084091290000003</v>
      </c>
      <c r="AR37" s="759">
        <v>78.786901</v>
      </c>
      <c r="AS37" s="759">
        <v>79.822826129000006</v>
      </c>
      <c r="AT37" s="759">
        <v>76.774588710000003</v>
      </c>
      <c r="AU37" s="759">
        <v>74.639571367000002</v>
      </c>
      <c r="AV37" s="759">
        <v>72.289876097000004</v>
      </c>
      <c r="AW37" s="759">
        <v>75.59111</v>
      </c>
      <c r="AX37" s="759">
        <v>79.114199999999997</v>
      </c>
      <c r="AY37" s="763">
        <v>78.795950000000005</v>
      </c>
      <c r="AZ37" s="763">
        <v>79.448800000000006</v>
      </c>
      <c r="BA37" s="763">
        <v>76.167320000000004</v>
      </c>
      <c r="BB37" s="763">
        <v>74.016570000000002</v>
      </c>
      <c r="BC37" s="763">
        <v>78.084100000000007</v>
      </c>
      <c r="BD37" s="763">
        <v>78.786910000000006</v>
      </c>
      <c r="BE37" s="763">
        <v>79.822829999999996</v>
      </c>
      <c r="BF37" s="763">
        <v>76.774590000000003</v>
      </c>
      <c r="BG37" s="763">
        <v>74.639570000000006</v>
      </c>
      <c r="BH37" s="763">
        <v>72.289879999999997</v>
      </c>
      <c r="BI37" s="763">
        <v>75.591139999999996</v>
      </c>
      <c r="BJ37" s="763">
        <v>79.114189999999994</v>
      </c>
      <c r="BK37" s="763">
        <v>78.795950000000005</v>
      </c>
      <c r="BL37" s="763">
        <v>79.448800000000006</v>
      </c>
      <c r="BM37" s="763">
        <v>76.167320000000004</v>
      </c>
      <c r="BN37" s="763">
        <v>74.016570000000002</v>
      </c>
      <c r="BO37" s="763">
        <v>78.084100000000007</v>
      </c>
      <c r="BP37" s="763">
        <v>78.786910000000006</v>
      </c>
      <c r="BQ37" s="763">
        <v>79.822829999999996</v>
      </c>
      <c r="BR37" s="763">
        <v>76.774590000000003</v>
      </c>
      <c r="BS37" s="763">
        <v>74.639570000000006</v>
      </c>
      <c r="BT37" s="763">
        <v>72.289879999999997</v>
      </c>
      <c r="BU37" s="763">
        <v>75.591139999999996</v>
      </c>
      <c r="BV37" s="763">
        <v>79.114189999999994</v>
      </c>
    </row>
    <row r="38" spans="1:74" ht="12" customHeight="1" x14ac:dyDescent="0.25">
      <c r="A38" s="749" t="s">
        <v>1315</v>
      </c>
      <c r="B38" s="747" t="s">
        <v>1285</v>
      </c>
      <c r="C38" s="759">
        <v>10.133072581</v>
      </c>
      <c r="D38" s="759">
        <v>9.4002135714000001</v>
      </c>
      <c r="E38" s="759">
        <v>10.292294516</v>
      </c>
      <c r="F38" s="759">
        <v>10.921551666999999</v>
      </c>
      <c r="G38" s="759">
        <v>10.201789677000001</v>
      </c>
      <c r="H38" s="759">
        <v>10.368382333</v>
      </c>
      <c r="I38" s="759">
        <v>11.291086129</v>
      </c>
      <c r="J38" s="759">
        <v>10.799856774</v>
      </c>
      <c r="K38" s="759">
        <v>10.814582333000001</v>
      </c>
      <c r="L38" s="759">
        <v>10.775677741999999</v>
      </c>
      <c r="M38" s="759">
        <v>11.234328</v>
      </c>
      <c r="N38" s="759">
        <v>11.250255484</v>
      </c>
      <c r="O38" s="759">
        <v>9.8247454838999992</v>
      </c>
      <c r="P38" s="759">
        <v>9.7954899999999991</v>
      </c>
      <c r="Q38" s="759">
        <v>10.275816452000001</v>
      </c>
      <c r="R38" s="759">
        <v>10.34455</v>
      </c>
      <c r="S38" s="759">
        <v>10.450202902999999</v>
      </c>
      <c r="T38" s="759">
        <v>9.2925466666999998</v>
      </c>
      <c r="U38" s="759">
        <v>9.8708083871000003</v>
      </c>
      <c r="V38" s="759">
        <v>9.7999219355000005</v>
      </c>
      <c r="W38" s="759">
        <v>9.4066779999999994</v>
      </c>
      <c r="X38" s="759">
        <v>9.2742509677000005</v>
      </c>
      <c r="Y38" s="759">
        <v>10.473253</v>
      </c>
      <c r="Z38" s="759">
        <v>10.198358387000001</v>
      </c>
      <c r="AA38" s="759">
        <v>9.7376435483999995</v>
      </c>
      <c r="AB38" s="759">
        <v>9.6810978570999993</v>
      </c>
      <c r="AC38" s="759">
        <v>9.9818300000000004</v>
      </c>
      <c r="AD38" s="759">
        <v>9.6683500000000002</v>
      </c>
      <c r="AE38" s="759">
        <v>9.8395109677000008</v>
      </c>
      <c r="AF38" s="759">
        <v>9.3475683332999999</v>
      </c>
      <c r="AG38" s="759">
        <v>9.6858606452</v>
      </c>
      <c r="AH38" s="759">
        <v>9.6772500000000008</v>
      </c>
      <c r="AI38" s="759">
        <v>9.1475076666999993</v>
      </c>
      <c r="AJ38" s="759">
        <v>9.0779370967999995</v>
      </c>
      <c r="AK38" s="759">
        <v>9.9631783333000001</v>
      </c>
      <c r="AL38" s="759">
        <v>10.106303548</v>
      </c>
      <c r="AM38" s="759">
        <v>9.2396093548000007</v>
      </c>
      <c r="AN38" s="759">
        <v>9.3028889285999998</v>
      </c>
      <c r="AO38" s="759">
        <v>9.2997641934999997</v>
      </c>
      <c r="AP38" s="759">
        <v>9.1451773332999995</v>
      </c>
      <c r="AQ38" s="759">
        <v>8.8039145161000008</v>
      </c>
      <c r="AR38" s="759">
        <v>8.7054713333000002</v>
      </c>
      <c r="AS38" s="759">
        <v>8.6234393548000003</v>
      </c>
      <c r="AT38" s="759">
        <v>8.7052958065000006</v>
      </c>
      <c r="AU38" s="759">
        <v>8.1460897333000002</v>
      </c>
      <c r="AV38" s="759">
        <v>8.9468091612999991</v>
      </c>
      <c r="AW38" s="759">
        <v>9.9631779999999992</v>
      </c>
      <c r="AX38" s="759">
        <v>10.106299999999999</v>
      </c>
      <c r="AY38" s="763">
        <v>9.2396089999999997</v>
      </c>
      <c r="AZ38" s="763">
        <v>9.3028890000000004</v>
      </c>
      <c r="BA38" s="763">
        <v>9.2997639999999997</v>
      </c>
      <c r="BB38" s="763">
        <v>9.1451770000000003</v>
      </c>
      <c r="BC38" s="763">
        <v>8.8039149999999999</v>
      </c>
      <c r="BD38" s="763">
        <v>8.7054709999999993</v>
      </c>
      <c r="BE38" s="763">
        <v>8.6234389999999994</v>
      </c>
      <c r="BF38" s="763">
        <v>8.7052960000000006</v>
      </c>
      <c r="BG38" s="763">
        <v>8.1460899999999992</v>
      </c>
      <c r="BH38" s="763">
        <v>8.946809</v>
      </c>
      <c r="BI38" s="763">
        <v>9.9631810000000005</v>
      </c>
      <c r="BJ38" s="763">
        <v>10.106299999999999</v>
      </c>
      <c r="BK38" s="763">
        <v>9.2396089999999997</v>
      </c>
      <c r="BL38" s="763">
        <v>9.3028890000000004</v>
      </c>
      <c r="BM38" s="763">
        <v>9.2997639999999997</v>
      </c>
      <c r="BN38" s="763">
        <v>9.1451770000000003</v>
      </c>
      <c r="BO38" s="763">
        <v>8.8039149999999999</v>
      </c>
      <c r="BP38" s="763">
        <v>8.7054709999999993</v>
      </c>
      <c r="BQ38" s="763">
        <v>8.6234389999999994</v>
      </c>
      <c r="BR38" s="763">
        <v>8.7052960000000006</v>
      </c>
      <c r="BS38" s="763">
        <v>8.1460899999999992</v>
      </c>
      <c r="BT38" s="763">
        <v>8.946809</v>
      </c>
      <c r="BU38" s="763">
        <v>9.9631810000000005</v>
      </c>
      <c r="BV38" s="763">
        <v>10.106299999999999</v>
      </c>
    </row>
    <row r="39" spans="1:74" ht="12" customHeight="1" x14ac:dyDescent="0.25">
      <c r="A39" s="749" t="s">
        <v>1316</v>
      </c>
      <c r="B39" s="747" t="s">
        <v>1286</v>
      </c>
      <c r="C39" s="759">
        <v>4.0118999999999998</v>
      </c>
      <c r="D39" s="759">
        <v>3.8288082143</v>
      </c>
      <c r="E39" s="759">
        <v>4.2875383870999997</v>
      </c>
      <c r="F39" s="759">
        <v>4.6814080000000002</v>
      </c>
      <c r="G39" s="759">
        <v>4.1931348386999998</v>
      </c>
      <c r="H39" s="759">
        <v>3.9154640000000001</v>
      </c>
      <c r="I39" s="759">
        <v>3.8167854838999999</v>
      </c>
      <c r="J39" s="759">
        <v>2.9866916129000001</v>
      </c>
      <c r="K39" s="759">
        <v>2.6343320000000001</v>
      </c>
      <c r="L39" s="759">
        <v>3.7793458064999998</v>
      </c>
      <c r="M39" s="759">
        <v>4.5288053333000002</v>
      </c>
      <c r="N39" s="759">
        <v>4.8079764516000001</v>
      </c>
      <c r="O39" s="759">
        <v>4.8599645160999998</v>
      </c>
      <c r="P39" s="759">
        <v>4.5926489654999996</v>
      </c>
      <c r="Q39" s="759">
        <v>5.2978248387000004</v>
      </c>
      <c r="R39" s="759">
        <v>4.7713713333000003</v>
      </c>
      <c r="S39" s="759">
        <v>4.2248535483999996</v>
      </c>
      <c r="T39" s="759">
        <v>3.712682</v>
      </c>
      <c r="U39" s="759">
        <v>3.8275570968000001</v>
      </c>
      <c r="V39" s="759">
        <v>3.5980338710000002</v>
      </c>
      <c r="W39" s="759">
        <v>2.9588800000000002</v>
      </c>
      <c r="X39" s="759">
        <v>3.5320941934999999</v>
      </c>
      <c r="Y39" s="759">
        <v>2.892595</v>
      </c>
      <c r="Z39" s="759">
        <v>4.4331367742000003</v>
      </c>
      <c r="AA39" s="759">
        <v>4.9266861290000001</v>
      </c>
      <c r="AB39" s="759">
        <v>4.6534975000000003</v>
      </c>
      <c r="AC39" s="759">
        <v>4.6971945160999997</v>
      </c>
      <c r="AD39" s="759">
        <v>5.6283196667000004</v>
      </c>
      <c r="AE39" s="759">
        <v>5.7766290322999998</v>
      </c>
      <c r="AF39" s="759">
        <v>4.6353683332999998</v>
      </c>
      <c r="AG39" s="759">
        <v>4.1441477419000003</v>
      </c>
      <c r="AH39" s="759">
        <v>3.5550187097000001</v>
      </c>
      <c r="AI39" s="759">
        <v>2.9717653333</v>
      </c>
      <c r="AJ39" s="759">
        <v>3.6483432258000001</v>
      </c>
      <c r="AK39" s="759">
        <v>4.7925786666999999</v>
      </c>
      <c r="AL39" s="759">
        <v>3.9328264516</v>
      </c>
      <c r="AM39" s="759">
        <v>4.331906129</v>
      </c>
      <c r="AN39" s="759">
        <v>4.8056257142999996</v>
      </c>
      <c r="AO39" s="759">
        <v>4.7026361290000001</v>
      </c>
      <c r="AP39" s="759">
        <v>4.8066396666999998</v>
      </c>
      <c r="AQ39" s="759">
        <v>4.8785393548</v>
      </c>
      <c r="AR39" s="759">
        <v>4.5666393333000004</v>
      </c>
      <c r="AS39" s="759">
        <v>4.2605003225999996</v>
      </c>
      <c r="AT39" s="759">
        <v>3.9703706452</v>
      </c>
      <c r="AU39" s="759">
        <v>3.9078251000000002</v>
      </c>
      <c r="AV39" s="759">
        <v>4.1472910000000001</v>
      </c>
      <c r="AW39" s="759">
        <v>4.7925800000000001</v>
      </c>
      <c r="AX39" s="759">
        <v>3.9328270000000001</v>
      </c>
      <c r="AY39" s="763">
        <v>4.3319070000000002</v>
      </c>
      <c r="AZ39" s="763">
        <v>4.8056279999999996</v>
      </c>
      <c r="BA39" s="763">
        <v>4.7026370000000002</v>
      </c>
      <c r="BB39" s="763">
        <v>4.8066409999999999</v>
      </c>
      <c r="BC39" s="763">
        <v>4.8785410000000002</v>
      </c>
      <c r="BD39" s="763">
        <v>4.5666399999999996</v>
      </c>
      <c r="BE39" s="763">
        <v>4.2605019999999998</v>
      </c>
      <c r="BF39" s="763">
        <v>3.9703729999999999</v>
      </c>
      <c r="BG39" s="763">
        <v>3.9078249999999999</v>
      </c>
      <c r="BH39" s="763">
        <v>4.1472910000000001</v>
      </c>
      <c r="BI39" s="763">
        <v>4.7925800000000001</v>
      </c>
      <c r="BJ39" s="763">
        <v>3.9328280000000002</v>
      </c>
      <c r="BK39" s="763">
        <v>4.3319070000000002</v>
      </c>
      <c r="BL39" s="763">
        <v>4.8056279999999996</v>
      </c>
      <c r="BM39" s="763">
        <v>4.7026370000000002</v>
      </c>
      <c r="BN39" s="763">
        <v>4.8066409999999999</v>
      </c>
      <c r="BO39" s="763">
        <v>4.8785410000000002</v>
      </c>
      <c r="BP39" s="763">
        <v>4.5666399999999996</v>
      </c>
      <c r="BQ39" s="763">
        <v>4.2605019999999998</v>
      </c>
      <c r="BR39" s="763">
        <v>3.9703729999999999</v>
      </c>
      <c r="BS39" s="763">
        <v>3.9078249999999999</v>
      </c>
      <c r="BT39" s="763">
        <v>4.1472910000000001</v>
      </c>
      <c r="BU39" s="763">
        <v>4.7925800000000001</v>
      </c>
      <c r="BV39" s="763">
        <v>3.9328280000000002</v>
      </c>
    </row>
    <row r="40" spans="1:74" ht="12" customHeight="1" x14ac:dyDescent="0.25">
      <c r="A40" s="749" t="s">
        <v>1317</v>
      </c>
      <c r="B40" s="747" t="s">
        <v>1287</v>
      </c>
      <c r="C40" s="759">
        <v>0.68389258065000003</v>
      </c>
      <c r="D40" s="759">
        <v>0.86478571428999995</v>
      </c>
      <c r="E40" s="759">
        <v>1.1263461290000001</v>
      </c>
      <c r="F40" s="759">
        <v>1.3767263332999999</v>
      </c>
      <c r="G40" s="759">
        <v>1.5503116129000001</v>
      </c>
      <c r="H40" s="759">
        <v>1.5190483333</v>
      </c>
      <c r="I40" s="759">
        <v>1.5352512903</v>
      </c>
      <c r="J40" s="759">
        <v>1.5543638710000001</v>
      </c>
      <c r="K40" s="759">
        <v>1.3124826667</v>
      </c>
      <c r="L40" s="759">
        <v>1.1026629031999999</v>
      </c>
      <c r="M40" s="759">
        <v>0.93725433332999997</v>
      </c>
      <c r="N40" s="759">
        <v>0.79496741935000004</v>
      </c>
      <c r="O40" s="759">
        <v>0.89096322580999998</v>
      </c>
      <c r="P40" s="759">
        <v>1.4143968966</v>
      </c>
      <c r="Q40" s="759">
        <v>1.5058235484</v>
      </c>
      <c r="R40" s="759">
        <v>1.6189066667000001</v>
      </c>
      <c r="S40" s="759">
        <v>1.6187354839000001</v>
      </c>
      <c r="T40" s="759">
        <v>1.8590519999999999</v>
      </c>
      <c r="U40" s="759">
        <v>1.8811487096999999</v>
      </c>
      <c r="V40" s="759">
        <v>1.9606783871</v>
      </c>
      <c r="W40" s="759">
        <v>1.6963296667000001</v>
      </c>
      <c r="X40" s="759">
        <v>1.4393803225999999</v>
      </c>
      <c r="Y40" s="759">
        <v>1.2579443333</v>
      </c>
      <c r="Z40" s="759">
        <v>1.1147222581</v>
      </c>
      <c r="AA40" s="759">
        <v>0.60723193547999998</v>
      </c>
      <c r="AB40" s="759">
        <v>1.0199439286</v>
      </c>
      <c r="AC40" s="759">
        <v>1.4607448386999999</v>
      </c>
      <c r="AD40" s="759">
        <v>1.651108</v>
      </c>
      <c r="AE40" s="759">
        <v>1.8474016128999999</v>
      </c>
      <c r="AF40" s="759">
        <v>2.1911126667</v>
      </c>
      <c r="AG40" s="759">
        <v>2.0432051613</v>
      </c>
      <c r="AH40" s="759">
        <v>1.9327041935</v>
      </c>
      <c r="AI40" s="759">
        <v>1.8697003333</v>
      </c>
      <c r="AJ40" s="759">
        <v>1.624823871</v>
      </c>
      <c r="AK40" s="759">
        <v>1.2242686667</v>
      </c>
      <c r="AL40" s="759">
        <v>1.0215387096999999</v>
      </c>
      <c r="AM40" s="759">
        <v>1.0609916129000001</v>
      </c>
      <c r="AN40" s="759">
        <v>1.4649378571</v>
      </c>
      <c r="AO40" s="759">
        <v>1.6767112903000001</v>
      </c>
      <c r="AP40" s="759">
        <v>2.1813066666999998</v>
      </c>
      <c r="AQ40" s="759">
        <v>2.4116219354999999</v>
      </c>
      <c r="AR40" s="759">
        <v>3.0610326667000001</v>
      </c>
      <c r="AS40" s="759">
        <v>2.5106109676999999</v>
      </c>
      <c r="AT40" s="759">
        <v>2.6277222580999999</v>
      </c>
      <c r="AU40" s="759">
        <v>2.5312163000000001</v>
      </c>
      <c r="AV40" s="759">
        <v>1.8818760000000001</v>
      </c>
      <c r="AW40" s="759">
        <v>1.8625119999999999</v>
      </c>
      <c r="AX40" s="759">
        <v>1.9125760000000001</v>
      </c>
      <c r="AY40" s="763">
        <v>2.0184319999999998</v>
      </c>
      <c r="AZ40" s="763">
        <v>2.3665229999999999</v>
      </c>
      <c r="BA40" s="763">
        <v>2.5732210000000002</v>
      </c>
      <c r="BB40" s="763">
        <v>2.7525650000000002</v>
      </c>
      <c r="BC40" s="763">
        <v>2.8704390000000002</v>
      </c>
      <c r="BD40" s="763">
        <v>3.011717</v>
      </c>
      <c r="BE40" s="763">
        <v>2.9496500000000001</v>
      </c>
      <c r="BF40" s="763">
        <v>2.9833630000000002</v>
      </c>
      <c r="BG40" s="763">
        <v>2.9442810000000001</v>
      </c>
      <c r="BH40" s="763">
        <v>2.8651219999999999</v>
      </c>
      <c r="BI40" s="763">
        <v>2.7570100000000002</v>
      </c>
      <c r="BJ40" s="763">
        <v>2.6486149999999999</v>
      </c>
      <c r="BK40" s="763">
        <v>2.6403189999999999</v>
      </c>
      <c r="BL40" s="763">
        <v>2.9061810000000001</v>
      </c>
      <c r="BM40" s="763">
        <v>3.0536439999999998</v>
      </c>
      <c r="BN40" s="763">
        <v>3.190318</v>
      </c>
      <c r="BO40" s="763">
        <v>3.2774529999999999</v>
      </c>
      <c r="BP40" s="763">
        <v>3.3965879999999999</v>
      </c>
      <c r="BQ40" s="763">
        <v>3.3185709999999999</v>
      </c>
      <c r="BR40" s="763">
        <v>3.3407930000000001</v>
      </c>
      <c r="BS40" s="763">
        <v>3.2934329999999998</v>
      </c>
      <c r="BT40" s="763">
        <v>3.208313</v>
      </c>
      <c r="BU40" s="763">
        <v>3.0959050000000001</v>
      </c>
      <c r="BV40" s="763">
        <v>2.984416</v>
      </c>
    </row>
    <row r="41" spans="1:74" ht="12" customHeight="1" x14ac:dyDescent="0.25">
      <c r="A41" s="749" t="s">
        <v>1318</v>
      </c>
      <c r="B41" s="747" t="s">
        <v>1295</v>
      </c>
      <c r="C41" s="760" t="s">
        <v>1334</v>
      </c>
      <c r="D41" s="760" t="s">
        <v>1334</v>
      </c>
      <c r="E41" s="760" t="s">
        <v>1334</v>
      </c>
      <c r="F41" s="760" t="s">
        <v>1334</v>
      </c>
      <c r="G41" s="760" t="s">
        <v>1334</v>
      </c>
      <c r="H41" s="760" t="s">
        <v>1334</v>
      </c>
      <c r="I41" s="760" t="s">
        <v>1334</v>
      </c>
      <c r="J41" s="760" t="s">
        <v>1334</v>
      </c>
      <c r="K41" s="760" t="s">
        <v>1334</v>
      </c>
      <c r="L41" s="760" t="s">
        <v>1334</v>
      </c>
      <c r="M41" s="760" t="s">
        <v>1334</v>
      </c>
      <c r="N41" s="760" t="s">
        <v>1334</v>
      </c>
      <c r="O41" s="759">
        <v>31.600177419000001</v>
      </c>
      <c r="P41" s="759">
        <v>39.468034482999997</v>
      </c>
      <c r="Q41" s="759">
        <v>49.198064516000002</v>
      </c>
      <c r="R41" s="759">
        <v>56.764566666999997</v>
      </c>
      <c r="S41" s="759">
        <v>60.612612902999999</v>
      </c>
      <c r="T41" s="759">
        <v>64.258899999999997</v>
      </c>
      <c r="U41" s="759">
        <v>64.525290322999993</v>
      </c>
      <c r="V41" s="759">
        <v>62.633612903</v>
      </c>
      <c r="W41" s="759">
        <v>57.845933332999998</v>
      </c>
      <c r="X41" s="759">
        <v>50.066580645000002</v>
      </c>
      <c r="Y41" s="759">
        <v>41.894799999999996</v>
      </c>
      <c r="Z41" s="759">
        <v>37.649838709999997</v>
      </c>
      <c r="AA41" s="759">
        <v>40.194516129</v>
      </c>
      <c r="AB41" s="759">
        <v>49.434107142999999</v>
      </c>
      <c r="AC41" s="759">
        <v>63.627677419000001</v>
      </c>
      <c r="AD41" s="759">
        <v>73.170866666999999</v>
      </c>
      <c r="AE41" s="759">
        <v>78.167354838999998</v>
      </c>
      <c r="AF41" s="759">
        <v>82.892399999999995</v>
      </c>
      <c r="AG41" s="759">
        <v>82.407935484000006</v>
      </c>
      <c r="AH41" s="759">
        <v>79.988258064999997</v>
      </c>
      <c r="AI41" s="759">
        <v>74.179333333000002</v>
      </c>
      <c r="AJ41" s="759">
        <v>64.191419354999994</v>
      </c>
      <c r="AK41" s="759">
        <v>52.036866666999998</v>
      </c>
      <c r="AL41" s="759">
        <v>47.47916129</v>
      </c>
      <c r="AM41" s="759">
        <v>52.065741934999998</v>
      </c>
      <c r="AN41" s="759">
        <v>62.878678571000002</v>
      </c>
      <c r="AO41" s="759">
        <v>78.251548387</v>
      </c>
      <c r="AP41" s="759">
        <v>91.185299999999998</v>
      </c>
      <c r="AQ41" s="759">
        <v>97.057870968000003</v>
      </c>
      <c r="AR41" s="759">
        <v>101.93473333</v>
      </c>
      <c r="AS41" s="759">
        <v>101.43490323</v>
      </c>
      <c r="AT41" s="759">
        <v>97.364709676999993</v>
      </c>
      <c r="AU41" s="759">
        <v>89.3767</v>
      </c>
      <c r="AV41" s="759">
        <v>77.405870968000002</v>
      </c>
      <c r="AW41" s="759">
        <v>64.278199999999998</v>
      </c>
      <c r="AX41" s="759">
        <v>57.754660000000001</v>
      </c>
      <c r="AY41" s="763">
        <v>61.030279999999998</v>
      </c>
      <c r="AZ41" s="763">
        <v>74.944770000000005</v>
      </c>
      <c r="BA41" s="763">
        <v>94.618099999999998</v>
      </c>
      <c r="BB41" s="763">
        <v>109.1314</v>
      </c>
      <c r="BC41" s="763">
        <v>116.29040000000001</v>
      </c>
      <c r="BD41" s="763">
        <v>122.05840000000001</v>
      </c>
      <c r="BE41" s="763">
        <v>122.3074</v>
      </c>
      <c r="BF41" s="763">
        <v>118.4418</v>
      </c>
      <c r="BG41" s="763">
        <v>110.1301</v>
      </c>
      <c r="BH41" s="763">
        <v>95.660529999999994</v>
      </c>
      <c r="BI41" s="763">
        <v>79.451520000000002</v>
      </c>
      <c r="BJ41" s="763">
        <v>71.289959999999994</v>
      </c>
      <c r="BK41" s="763">
        <v>74.96199</v>
      </c>
      <c r="BL41" s="763">
        <v>91.479650000000007</v>
      </c>
      <c r="BM41" s="763">
        <v>114.9019</v>
      </c>
      <c r="BN41" s="763">
        <v>132.13040000000001</v>
      </c>
      <c r="BO41" s="763">
        <v>140.51480000000001</v>
      </c>
      <c r="BP41" s="763">
        <v>147.23910000000001</v>
      </c>
      <c r="BQ41" s="763">
        <v>147.35239999999999</v>
      </c>
      <c r="BR41" s="763">
        <v>142.5361</v>
      </c>
      <c r="BS41" s="763">
        <v>132.41589999999999</v>
      </c>
      <c r="BT41" s="763">
        <v>114.9345</v>
      </c>
      <c r="BU41" s="763">
        <v>95.42192</v>
      </c>
      <c r="BV41" s="763">
        <v>85.584040000000002</v>
      </c>
    </row>
    <row r="42" spans="1:74" ht="12" customHeight="1" x14ac:dyDescent="0.25">
      <c r="A42" s="749" t="s">
        <v>1319</v>
      </c>
      <c r="B42" s="747" t="s">
        <v>1320</v>
      </c>
      <c r="C42" s="760" t="s">
        <v>1334</v>
      </c>
      <c r="D42" s="760" t="s">
        <v>1334</v>
      </c>
      <c r="E42" s="760" t="s">
        <v>1334</v>
      </c>
      <c r="F42" s="760" t="s">
        <v>1334</v>
      </c>
      <c r="G42" s="760" t="s">
        <v>1334</v>
      </c>
      <c r="H42" s="760" t="s">
        <v>1334</v>
      </c>
      <c r="I42" s="760" t="s">
        <v>1334</v>
      </c>
      <c r="J42" s="760" t="s">
        <v>1334</v>
      </c>
      <c r="K42" s="760" t="s">
        <v>1334</v>
      </c>
      <c r="L42" s="760" t="s">
        <v>1334</v>
      </c>
      <c r="M42" s="760" t="s">
        <v>1334</v>
      </c>
      <c r="N42" s="760" t="s">
        <v>1334</v>
      </c>
      <c r="O42" s="759">
        <v>16.771761290000001</v>
      </c>
      <c r="P42" s="759">
        <v>21.442851724000001</v>
      </c>
      <c r="Q42" s="759">
        <v>26.921129032</v>
      </c>
      <c r="R42" s="759">
        <v>31.69913</v>
      </c>
      <c r="S42" s="759">
        <v>34.117064515999999</v>
      </c>
      <c r="T42" s="759">
        <v>36.633033333</v>
      </c>
      <c r="U42" s="759">
        <v>36.980935484</v>
      </c>
      <c r="V42" s="759">
        <v>35.897354839000002</v>
      </c>
      <c r="W42" s="759">
        <v>32.970500000000001</v>
      </c>
      <c r="X42" s="759">
        <v>28.528380644999999</v>
      </c>
      <c r="Y42" s="759">
        <v>24.190596667000001</v>
      </c>
      <c r="Z42" s="759">
        <v>21.049419355000001</v>
      </c>
      <c r="AA42" s="759">
        <v>22.674606451999999</v>
      </c>
      <c r="AB42" s="759">
        <v>28.194789285999999</v>
      </c>
      <c r="AC42" s="759">
        <v>36.989645160999999</v>
      </c>
      <c r="AD42" s="759">
        <v>42.771466666999999</v>
      </c>
      <c r="AE42" s="759">
        <v>45.640548387000003</v>
      </c>
      <c r="AF42" s="759">
        <v>48.959266667000001</v>
      </c>
      <c r="AG42" s="759">
        <v>48.217935484000002</v>
      </c>
      <c r="AH42" s="759">
        <v>46.640838709999997</v>
      </c>
      <c r="AI42" s="759">
        <v>43.110500000000002</v>
      </c>
      <c r="AJ42" s="759">
        <v>37.313935483999998</v>
      </c>
      <c r="AK42" s="759">
        <v>30.124613332999999</v>
      </c>
      <c r="AL42" s="759">
        <v>27.141303226000002</v>
      </c>
      <c r="AM42" s="759">
        <v>29.752429031999998</v>
      </c>
      <c r="AN42" s="759">
        <v>36.006964285999999</v>
      </c>
      <c r="AO42" s="759">
        <v>44.964935484000002</v>
      </c>
      <c r="AP42" s="759">
        <v>53.198999999999998</v>
      </c>
      <c r="AQ42" s="759">
        <v>56.691161289999997</v>
      </c>
      <c r="AR42" s="759">
        <v>59.754433333000001</v>
      </c>
      <c r="AS42" s="759">
        <v>59.293741935</v>
      </c>
      <c r="AT42" s="759">
        <v>56.811677418999999</v>
      </c>
      <c r="AU42" s="759">
        <v>51.496933333000001</v>
      </c>
      <c r="AV42" s="759">
        <v>44.882483870999998</v>
      </c>
      <c r="AW42" s="759">
        <v>37.442459999999997</v>
      </c>
      <c r="AX42" s="759">
        <v>33.120510000000003</v>
      </c>
      <c r="AY42" s="763">
        <v>34.561450000000001</v>
      </c>
      <c r="AZ42" s="763">
        <v>42.832709999999999</v>
      </c>
      <c r="BA42" s="763">
        <v>54.82461</v>
      </c>
      <c r="BB42" s="763">
        <v>63.933889999999998</v>
      </c>
      <c r="BC42" s="763">
        <v>68.191689999999994</v>
      </c>
      <c r="BD42" s="763">
        <v>71.953460000000007</v>
      </c>
      <c r="BE42" s="763">
        <v>71.952789999999993</v>
      </c>
      <c r="BF42" s="763">
        <v>69.803709999999995</v>
      </c>
      <c r="BG42" s="763">
        <v>64.646289999999993</v>
      </c>
      <c r="BH42" s="763">
        <v>56.157350000000001</v>
      </c>
      <c r="BI42" s="763">
        <v>46.881570000000004</v>
      </c>
      <c r="BJ42" s="763">
        <v>41.426090000000002</v>
      </c>
      <c r="BK42" s="763">
        <v>42.940489999999997</v>
      </c>
      <c r="BL42" s="763">
        <v>52.69894</v>
      </c>
      <c r="BM42" s="763">
        <v>66.928160000000005</v>
      </c>
      <c r="BN42" s="763">
        <v>77.674620000000004</v>
      </c>
      <c r="BO42" s="763">
        <v>82.592070000000007</v>
      </c>
      <c r="BP42" s="763">
        <v>86.917100000000005</v>
      </c>
      <c r="BQ42" s="763">
        <v>86.74033</v>
      </c>
      <c r="BR42" s="763">
        <v>84.003690000000006</v>
      </c>
      <c r="BS42" s="763">
        <v>77.688140000000004</v>
      </c>
      <c r="BT42" s="763">
        <v>67.417079999999999</v>
      </c>
      <c r="BU42" s="763">
        <v>56.240609999999997</v>
      </c>
      <c r="BV42" s="763">
        <v>49.643239999999999</v>
      </c>
    </row>
    <row r="43" spans="1:74" ht="12" customHeight="1" x14ac:dyDescent="0.25">
      <c r="A43" s="749" t="s">
        <v>1321</v>
      </c>
      <c r="B43" s="747" t="s">
        <v>1322</v>
      </c>
      <c r="C43" s="760" t="s">
        <v>1334</v>
      </c>
      <c r="D43" s="760" t="s">
        <v>1334</v>
      </c>
      <c r="E43" s="760" t="s">
        <v>1334</v>
      </c>
      <c r="F43" s="760" t="s">
        <v>1334</v>
      </c>
      <c r="G43" s="760" t="s">
        <v>1334</v>
      </c>
      <c r="H43" s="760" t="s">
        <v>1334</v>
      </c>
      <c r="I43" s="760" t="s">
        <v>1334</v>
      </c>
      <c r="J43" s="760" t="s">
        <v>1334</v>
      </c>
      <c r="K43" s="760" t="s">
        <v>1334</v>
      </c>
      <c r="L43" s="760" t="s">
        <v>1334</v>
      </c>
      <c r="M43" s="760" t="s">
        <v>1334</v>
      </c>
      <c r="N43" s="760" t="s">
        <v>1334</v>
      </c>
      <c r="O43" s="759">
        <v>11.176829032000001</v>
      </c>
      <c r="P43" s="759">
        <v>13.7363</v>
      </c>
      <c r="Q43" s="759">
        <v>16.759032258000001</v>
      </c>
      <c r="R43" s="759">
        <v>18.858656667000002</v>
      </c>
      <c r="S43" s="759">
        <v>19.858767742000001</v>
      </c>
      <c r="T43" s="759">
        <v>20.756273332999999</v>
      </c>
      <c r="U43" s="759">
        <v>20.652212902999999</v>
      </c>
      <c r="V43" s="759">
        <v>19.986780645</v>
      </c>
      <c r="W43" s="759">
        <v>18.546420000000001</v>
      </c>
      <c r="X43" s="759">
        <v>15.915516129</v>
      </c>
      <c r="Y43" s="759">
        <v>13.086813333</v>
      </c>
      <c r="Z43" s="759">
        <v>12.487280645</v>
      </c>
      <c r="AA43" s="759">
        <v>13.561364515999999</v>
      </c>
      <c r="AB43" s="759">
        <v>16.357800000000001</v>
      </c>
      <c r="AC43" s="759">
        <v>20.291625805999999</v>
      </c>
      <c r="AD43" s="759">
        <v>23.288886667</v>
      </c>
      <c r="AE43" s="759">
        <v>24.831125805999999</v>
      </c>
      <c r="AF43" s="759">
        <v>25.909990000000001</v>
      </c>
      <c r="AG43" s="759">
        <v>26.054909677000001</v>
      </c>
      <c r="AH43" s="759">
        <v>25.413854838999999</v>
      </c>
      <c r="AI43" s="759">
        <v>23.645883333</v>
      </c>
      <c r="AJ43" s="759">
        <v>20.401316129000001</v>
      </c>
      <c r="AK43" s="759">
        <v>16.726593333</v>
      </c>
      <c r="AL43" s="759">
        <v>15.878541934999999</v>
      </c>
      <c r="AM43" s="759">
        <v>17.626648386999999</v>
      </c>
      <c r="AN43" s="759">
        <v>21.384499999999999</v>
      </c>
      <c r="AO43" s="759">
        <v>26.224529032</v>
      </c>
      <c r="AP43" s="759">
        <v>30.020913332999999</v>
      </c>
      <c r="AQ43" s="759">
        <v>31.814590323000001</v>
      </c>
      <c r="AR43" s="759">
        <v>33.301203332999997</v>
      </c>
      <c r="AS43" s="759">
        <v>33.268129031999997</v>
      </c>
      <c r="AT43" s="759">
        <v>31.929496774</v>
      </c>
      <c r="AU43" s="759">
        <v>29.69143</v>
      </c>
      <c r="AV43" s="759">
        <v>25.309864516000001</v>
      </c>
      <c r="AW43" s="759">
        <v>20.937619999999999</v>
      </c>
      <c r="AX43" s="759">
        <v>19.454499999999999</v>
      </c>
      <c r="AY43" s="763">
        <v>20.99203</v>
      </c>
      <c r="AZ43" s="763">
        <v>25.66891</v>
      </c>
      <c r="BA43" s="763">
        <v>31.50731</v>
      </c>
      <c r="BB43" s="763">
        <v>35.899509999999999</v>
      </c>
      <c r="BC43" s="763">
        <v>38.14235</v>
      </c>
      <c r="BD43" s="763">
        <v>39.761609999999997</v>
      </c>
      <c r="BE43" s="763">
        <v>39.992359999999998</v>
      </c>
      <c r="BF43" s="763">
        <v>38.547170000000001</v>
      </c>
      <c r="BG43" s="763">
        <v>35.995089999999998</v>
      </c>
      <c r="BH43" s="763">
        <v>31.069369999999999</v>
      </c>
      <c r="BI43" s="763">
        <v>25.669920000000001</v>
      </c>
      <c r="BJ43" s="763">
        <v>23.8047</v>
      </c>
      <c r="BK43" s="763">
        <v>25.627420000000001</v>
      </c>
      <c r="BL43" s="763">
        <v>31.278110000000002</v>
      </c>
      <c r="BM43" s="763">
        <v>38.350520000000003</v>
      </c>
      <c r="BN43" s="763">
        <v>43.673160000000003</v>
      </c>
      <c r="BO43" s="763">
        <v>46.389069999999997</v>
      </c>
      <c r="BP43" s="763">
        <v>48.35078</v>
      </c>
      <c r="BQ43" s="763">
        <v>48.627360000000003</v>
      </c>
      <c r="BR43" s="763">
        <v>46.86842</v>
      </c>
      <c r="BS43" s="763">
        <v>43.764890000000001</v>
      </c>
      <c r="BT43" s="763">
        <v>37.776310000000002</v>
      </c>
      <c r="BU43" s="763">
        <v>31.211860000000001</v>
      </c>
      <c r="BV43" s="763">
        <v>28.944040000000001</v>
      </c>
    </row>
    <row r="44" spans="1:74" ht="12" customHeight="1" x14ac:dyDescent="0.25">
      <c r="A44" s="749" t="s">
        <v>1323</v>
      </c>
      <c r="B44" s="747" t="s">
        <v>1324</v>
      </c>
      <c r="C44" s="760" t="s">
        <v>1334</v>
      </c>
      <c r="D44" s="760" t="s">
        <v>1334</v>
      </c>
      <c r="E44" s="760" t="s">
        <v>1334</v>
      </c>
      <c r="F44" s="760" t="s">
        <v>1334</v>
      </c>
      <c r="G44" s="760" t="s">
        <v>1334</v>
      </c>
      <c r="H44" s="760" t="s">
        <v>1334</v>
      </c>
      <c r="I44" s="760" t="s">
        <v>1334</v>
      </c>
      <c r="J44" s="760" t="s">
        <v>1334</v>
      </c>
      <c r="K44" s="760" t="s">
        <v>1334</v>
      </c>
      <c r="L44" s="760" t="s">
        <v>1334</v>
      </c>
      <c r="M44" s="760" t="s">
        <v>1334</v>
      </c>
      <c r="N44" s="760" t="s">
        <v>1334</v>
      </c>
      <c r="O44" s="759">
        <v>3.6515870968000002</v>
      </c>
      <c r="P44" s="759">
        <v>4.2888724138000001</v>
      </c>
      <c r="Q44" s="759">
        <v>5.5179</v>
      </c>
      <c r="R44" s="759">
        <v>6.2067699999999997</v>
      </c>
      <c r="S44" s="759">
        <v>6.6367903225999996</v>
      </c>
      <c r="T44" s="759">
        <v>6.8695833332999996</v>
      </c>
      <c r="U44" s="759">
        <v>6.8921548386999998</v>
      </c>
      <c r="V44" s="759">
        <v>6.7494870968000003</v>
      </c>
      <c r="W44" s="759">
        <v>6.3290266666999999</v>
      </c>
      <c r="X44" s="759">
        <v>5.6226677419</v>
      </c>
      <c r="Y44" s="759">
        <v>4.6173966667000004</v>
      </c>
      <c r="Z44" s="759">
        <v>4.1131451613000003</v>
      </c>
      <c r="AA44" s="759">
        <v>3.9585580645</v>
      </c>
      <c r="AB44" s="759">
        <v>4.8815107143000001</v>
      </c>
      <c r="AC44" s="759">
        <v>6.3464032257999996</v>
      </c>
      <c r="AD44" s="759">
        <v>7.1104966666999996</v>
      </c>
      <c r="AE44" s="759">
        <v>7.6956806452000004</v>
      </c>
      <c r="AF44" s="759">
        <v>8.0231333333000006</v>
      </c>
      <c r="AG44" s="759">
        <v>8.1350999999999996</v>
      </c>
      <c r="AH44" s="759">
        <v>7.9335741935000001</v>
      </c>
      <c r="AI44" s="759">
        <v>7.4229333332999996</v>
      </c>
      <c r="AJ44" s="759">
        <v>6.4761870968000004</v>
      </c>
      <c r="AK44" s="759">
        <v>5.1856600000000004</v>
      </c>
      <c r="AL44" s="759">
        <v>4.4593096774000003</v>
      </c>
      <c r="AM44" s="759">
        <v>4.6866516129000004</v>
      </c>
      <c r="AN44" s="759">
        <v>5.4872214285999998</v>
      </c>
      <c r="AO44" s="759">
        <v>7.0621064516000001</v>
      </c>
      <c r="AP44" s="759">
        <v>7.9653866666999997</v>
      </c>
      <c r="AQ44" s="759">
        <v>8.5521258064999994</v>
      </c>
      <c r="AR44" s="759">
        <v>8.8790800000000001</v>
      </c>
      <c r="AS44" s="759">
        <v>8.8730354839000007</v>
      </c>
      <c r="AT44" s="759">
        <v>8.6235290323000005</v>
      </c>
      <c r="AU44" s="759">
        <v>8.1883366666999997</v>
      </c>
      <c r="AV44" s="759">
        <v>7.2135161290000003</v>
      </c>
      <c r="AW44" s="759">
        <v>5.8981170000000001</v>
      </c>
      <c r="AX44" s="759">
        <v>5.1796559999999996</v>
      </c>
      <c r="AY44" s="763">
        <v>5.4767970000000004</v>
      </c>
      <c r="AZ44" s="763">
        <v>6.443149</v>
      </c>
      <c r="BA44" s="763">
        <v>8.2861829999999994</v>
      </c>
      <c r="BB44" s="763">
        <v>9.2980260000000001</v>
      </c>
      <c r="BC44" s="763">
        <v>9.9563839999999999</v>
      </c>
      <c r="BD44" s="763">
        <v>10.34328</v>
      </c>
      <c r="BE44" s="763">
        <v>10.36223</v>
      </c>
      <c r="BF44" s="763">
        <v>10.090949999999999</v>
      </c>
      <c r="BG44" s="763">
        <v>9.4887580000000007</v>
      </c>
      <c r="BH44" s="763">
        <v>8.4338060000000006</v>
      </c>
      <c r="BI44" s="763">
        <v>6.9000310000000002</v>
      </c>
      <c r="BJ44" s="763">
        <v>6.0591629999999999</v>
      </c>
      <c r="BK44" s="763">
        <v>6.3940789999999996</v>
      </c>
      <c r="BL44" s="763">
        <v>7.5026020000000004</v>
      </c>
      <c r="BM44" s="763">
        <v>9.6232260000000007</v>
      </c>
      <c r="BN44" s="763">
        <v>10.78267</v>
      </c>
      <c r="BO44" s="763">
        <v>11.533609999999999</v>
      </c>
      <c r="BP44" s="763">
        <v>11.971220000000001</v>
      </c>
      <c r="BQ44" s="763">
        <v>11.984669999999999</v>
      </c>
      <c r="BR44" s="763">
        <v>11.66404</v>
      </c>
      <c r="BS44" s="763">
        <v>10.96283</v>
      </c>
      <c r="BT44" s="763">
        <v>9.7411250000000003</v>
      </c>
      <c r="BU44" s="763">
        <v>7.9694469999999997</v>
      </c>
      <c r="BV44" s="763">
        <v>6.9967680000000003</v>
      </c>
    </row>
    <row r="45" spans="1:74" ht="12" customHeight="1" x14ac:dyDescent="0.25">
      <c r="A45" s="753" t="s">
        <v>1325</v>
      </c>
      <c r="B45" s="754" t="s">
        <v>1312</v>
      </c>
      <c r="C45" s="762">
        <v>0.51260032257999999</v>
      </c>
      <c r="D45" s="762">
        <v>0.49667214286</v>
      </c>
      <c r="E45" s="762">
        <v>0.48248709677000001</v>
      </c>
      <c r="F45" s="762">
        <v>0.55633666667000004</v>
      </c>
      <c r="G45" s="762">
        <v>0.48252935483999998</v>
      </c>
      <c r="H45" s="762">
        <v>0.38999866666999999</v>
      </c>
      <c r="I45" s="762">
        <v>0.31913258065</v>
      </c>
      <c r="J45" s="762">
        <v>0.31800225805999999</v>
      </c>
      <c r="K45" s="762">
        <v>0.35388033333000002</v>
      </c>
      <c r="L45" s="762">
        <v>0.53250580645000001</v>
      </c>
      <c r="M45" s="762">
        <v>0.61914400000000003</v>
      </c>
      <c r="N45" s="762">
        <v>0.58741225805999997</v>
      </c>
      <c r="O45" s="762">
        <v>0.62959290322999995</v>
      </c>
      <c r="P45" s="762">
        <v>0.68251793103000002</v>
      </c>
      <c r="Q45" s="762">
        <v>0.63280677418999998</v>
      </c>
      <c r="R45" s="762">
        <v>0.61140666666999999</v>
      </c>
      <c r="S45" s="762">
        <v>0.51319612903</v>
      </c>
      <c r="T45" s="762">
        <v>0.45366200000000001</v>
      </c>
      <c r="U45" s="762">
        <v>0.42732129031999999</v>
      </c>
      <c r="V45" s="762">
        <v>0.33860193548</v>
      </c>
      <c r="W45" s="762">
        <v>0.43200933333000002</v>
      </c>
      <c r="X45" s="762">
        <v>0.56286354838999997</v>
      </c>
      <c r="Y45" s="762">
        <v>0.59405699999999995</v>
      </c>
      <c r="Z45" s="762">
        <v>0.75822935483999998</v>
      </c>
      <c r="AA45" s="762">
        <v>0.60415419355</v>
      </c>
      <c r="AB45" s="762">
        <v>0.67908357142999998</v>
      </c>
      <c r="AC45" s="762">
        <v>0.80871419354999996</v>
      </c>
      <c r="AD45" s="762">
        <v>0.74336766666999998</v>
      </c>
      <c r="AE45" s="762">
        <v>0.66421129032000004</v>
      </c>
      <c r="AF45" s="762">
        <v>0.58808666666999998</v>
      </c>
      <c r="AG45" s="762">
        <v>0.39655516129000001</v>
      </c>
      <c r="AH45" s="762">
        <v>0.30916096774000001</v>
      </c>
      <c r="AI45" s="762">
        <v>0.51229400000000003</v>
      </c>
      <c r="AJ45" s="762">
        <v>0.73258741935000005</v>
      </c>
      <c r="AK45" s="762">
        <v>0.75333433332999999</v>
      </c>
      <c r="AL45" s="762">
        <v>0.73460322581000004</v>
      </c>
      <c r="AM45" s="762">
        <v>0.79484161289999999</v>
      </c>
      <c r="AN45" s="762">
        <v>0.81830999999999998</v>
      </c>
      <c r="AO45" s="762">
        <v>0.87900709677</v>
      </c>
      <c r="AP45" s="762">
        <v>0.84411433332999997</v>
      </c>
      <c r="AQ45" s="762">
        <v>0.73071258065</v>
      </c>
      <c r="AR45" s="762">
        <v>0.71310200000000001</v>
      </c>
      <c r="AS45" s="762">
        <v>0.54393000000000002</v>
      </c>
      <c r="AT45" s="762">
        <v>0.58416129031999997</v>
      </c>
      <c r="AU45" s="762">
        <v>0.60258710000000004</v>
      </c>
      <c r="AV45" s="762">
        <v>0.81333438709999994</v>
      </c>
      <c r="AW45" s="762">
        <v>0.89169379999999998</v>
      </c>
      <c r="AX45" s="762">
        <v>0.86257519999999999</v>
      </c>
      <c r="AY45" s="766">
        <v>0.9036322</v>
      </c>
      <c r="AZ45" s="766">
        <v>0.89615100000000003</v>
      </c>
      <c r="BA45" s="766">
        <v>0.89439709999999994</v>
      </c>
      <c r="BB45" s="766">
        <v>0.91641260000000002</v>
      </c>
      <c r="BC45" s="766">
        <v>0.87425790000000003</v>
      </c>
      <c r="BD45" s="766">
        <v>0.85119829999999996</v>
      </c>
      <c r="BE45" s="766">
        <v>0.80796270000000003</v>
      </c>
      <c r="BF45" s="766">
        <v>0.78516529999999995</v>
      </c>
      <c r="BG45" s="766">
        <v>0.81365909999999997</v>
      </c>
      <c r="BH45" s="766">
        <v>0.90606180000000003</v>
      </c>
      <c r="BI45" s="766">
        <v>0.9839116</v>
      </c>
      <c r="BJ45" s="766">
        <v>0.95506139999999995</v>
      </c>
      <c r="BK45" s="766">
        <v>0.99661630000000001</v>
      </c>
      <c r="BL45" s="766">
        <v>0.98963420000000002</v>
      </c>
      <c r="BM45" s="766">
        <v>0.98829920000000004</v>
      </c>
      <c r="BN45" s="766">
        <v>1.0106379999999999</v>
      </c>
      <c r="BO45" s="766">
        <v>0.96872119999999995</v>
      </c>
      <c r="BP45" s="766">
        <v>0.94583099999999998</v>
      </c>
      <c r="BQ45" s="766">
        <v>0.90271369999999995</v>
      </c>
      <c r="BR45" s="766">
        <v>0.87999749999999999</v>
      </c>
      <c r="BS45" s="766">
        <v>0.90854650000000003</v>
      </c>
      <c r="BT45" s="766">
        <v>1.0009859999999999</v>
      </c>
      <c r="BU45" s="766">
        <v>1.0788610000000001</v>
      </c>
      <c r="BV45" s="766">
        <v>1.050027</v>
      </c>
    </row>
    <row r="46" spans="1:74" ht="12" customHeight="1" x14ac:dyDescent="0.25">
      <c r="A46" s="755"/>
      <c r="B46" s="758" t="s">
        <v>1333</v>
      </c>
      <c r="C46" s="756"/>
      <c r="D46" s="756"/>
      <c r="E46" s="756"/>
      <c r="F46" s="756"/>
      <c r="G46" s="756"/>
      <c r="H46" s="756"/>
      <c r="I46" s="756"/>
      <c r="J46" s="756"/>
      <c r="K46" s="756"/>
      <c r="L46" s="756"/>
      <c r="M46" s="756"/>
      <c r="N46" s="756"/>
      <c r="O46" s="756"/>
      <c r="P46" s="756"/>
      <c r="Q46" s="756"/>
      <c r="R46" s="757"/>
      <c r="S46" s="757"/>
      <c r="T46" s="757"/>
      <c r="U46" s="757"/>
      <c r="V46" s="757"/>
      <c r="W46" s="757"/>
      <c r="X46" s="757"/>
      <c r="Y46" s="757"/>
      <c r="Z46" s="757"/>
      <c r="AA46" s="757"/>
      <c r="AB46" s="757"/>
      <c r="AC46" s="757"/>
      <c r="AD46" s="757"/>
      <c r="AE46" s="757"/>
      <c r="AF46" s="757"/>
      <c r="AG46" s="757"/>
      <c r="AH46" s="757"/>
      <c r="AI46" s="757"/>
      <c r="AJ46" s="757"/>
      <c r="AK46" s="757"/>
      <c r="AL46" s="757"/>
      <c r="AM46" s="757"/>
      <c r="AN46" s="757"/>
      <c r="AO46" s="757"/>
      <c r="AP46" s="757"/>
      <c r="AQ46" s="757"/>
      <c r="AR46" s="757"/>
      <c r="AS46" s="757"/>
      <c r="AT46" s="757"/>
      <c r="AU46" s="757"/>
      <c r="AV46" s="757"/>
      <c r="AW46" s="757"/>
      <c r="AX46" s="757"/>
      <c r="AY46" s="757"/>
      <c r="AZ46" s="757"/>
      <c r="BA46" s="757"/>
      <c r="BB46" s="757"/>
      <c r="BC46" s="757"/>
      <c r="BD46" s="772"/>
      <c r="BE46" s="772"/>
      <c r="BF46" s="772"/>
      <c r="BG46" s="757"/>
      <c r="BH46" s="757"/>
      <c r="BI46" s="757"/>
      <c r="BJ46" s="757"/>
      <c r="BK46" s="757"/>
      <c r="BL46" s="757"/>
      <c r="BM46" s="757"/>
      <c r="BN46" s="757"/>
      <c r="BO46" s="757"/>
      <c r="BP46" s="757"/>
      <c r="BQ46" s="757"/>
      <c r="BR46" s="757"/>
      <c r="BS46" s="757"/>
      <c r="BT46" s="757"/>
      <c r="BU46" s="757"/>
      <c r="BV46" s="757"/>
    </row>
    <row r="47" spans="1:74" ht="12" customHeight="1" x14ac:dyDescent="0.25">
      <c r="A47" s="749"/>
      <c r="B47" s="744" t="s">
        <v>1330</v>
      </c>
      <c r="C47" s="744"/>
      <c r="D47" s="744"/>
      <c r="E47" s="744"/>
      <c r="F47" s="744"/>
      <c r="G47" s="744"/>
      <c r="H47" s="744"/>
      <c r="I47" s="744"/>
      <c r="J47" s="744"/>
      <c r="K47" s="744"/>
      <c r="L47" s="744"/>
      <c r="M47" s="744"/>
      <c r="N47" s="744"/>
      <c r="O47" s="744"/>
      <c r="P47" s="744"/>
      <c r="Q47" s="744"/>
    </row>
    <row r="48" spans="1:74" ht="12" customHeight="1" x14ac:dyDescent="0.25">
      <c r="A48" s="749"/>
      <c r="B48" s="744" t="s">
        <v>1326</v>
      </c>
      <c r="C48" s="744"/>
      <c r="D48" s="744"/>
      <c r="E48" s="744"/>
      <c r="F48" s="744"/>
      <c r="G48" s="744"/>
      <c r="H48" s="744"/>
      <c r="I48" s="744"/>
      <c r="J48" s="744"/>
      <c r="K48" s="744"/>
      <c r="L48" s="744"/>
      <c r="M48" s="744"/>
      <c r="N48" s="744"/>
      <c r="O48" s="744"/>
      <c r="P48" s="744"/>
      <c r="Q48" s="744"/>
    </row>
    <row r="49" spans="1:17" ht="12" customHeight="1" x14ac:dyDescent="0.25">
      <c r="A49" s="749"/>
      <c r="B49" s="744" t="s">
        <v>1327</v>
      </c>
      <c r="C49" s="744"/>
      <c r="D49" s="744"/>
      <c r="E49" s="744"/>
      <c r="F49" s="744"/>
      <c r="G49" s="744"/>
      <c r="H49" s="744"/>
      <c r="I49" s="744"/>
      <c r="J49" s="744"/>
      <c r="K49" s="744"/>
      <c r="L49" s="744"/>
      <c r="M49" s="744"/>
      <c r="N49" s="744"/>
      <c r="O49" s="744"/>
      <c r="P49" s="744"/>
      <c r="Q49" s="744"/>
    </row>
    <row r="50" spans="1:17" ht="12" customHeight="1" x14ac:dyDescent="0.25">
      <c r="A50" s="749"/>
      <c r="B50" s="744" t="s">
        <v>1328</v>
      </c>
      <c r="C50" s="744"/>
      <c r="D50" s="744"/>
      <c r="E50" s="744"/>
      <c r="F50" s="744"/>
      <c r="G50" s="744"/>
      <c r="H50" s="744"/>
      <c r="I50" s="744"/>
      <c r="J50" s="744"/>
      <c r="K50" s="744"/>
      <c r="L50" s="744"/>
      <c r="M50" s="744"/>
      <c r="N50" s="744"/>
      <c r="O50" s="744"/>
      <c r="P50" s="744"/>
      <c r="Q50" s="744"/>
    </row>
    <row r="51" spans="1:17" ht="12" customHeight="1" x14ac:dyDescent="0.25">
      <c r="A51" s="749"/>
      <c r="B51" s="744" t="s">
        <v>1329</v>
      </c>
      <c r="C51" s="744"/>
      <c r="D51" s="744"/>
      <c r="E51" s="744"/>
      <c r="F51" s="744"/>
      <c r="G51" s="744"/>
      <c r="H51" s="744"/>
      <c r="I51" s="744"/>
      <c r="J51" s="744"/>
      <c r="K51" s="744"/>
      <c r="L51" s="744"/>
      <c r="M51" s="744"/>
      <c r="N51" s="744"/>
      <c r="O51" s="744"/>
      <c r="P51" s="744"/>
      <c r="Q51" s="744"/>
    </row>
    <row r="52" spans="1:17" ht="12" customHeight="1" x14ac:dyDescent="0.25">
      <c r="A52" s="749"/>
      <c r="B52" s="744" t="s">
        <v>1331</v>
      </c>
      <c r="C52" s="744"/>
      <c r="D52" s="744"/>
      <c r="E52" s="744"/>
      <c r="F52" s="744"/>
      <c r="G52" s="744"/>
      <c r="H52" s="744"/>
      <c r="I52" s="744"/>
      <c r="J52" s="744"/>
      <c r="K52" s="744"/>
      <c r="L52" s="744"/>
      <c r="M52" s="744"/>
      <c r="N52" s="744"/>
      <c r="O52" s="744"/>
      <c r="P52" s="744"/>
      <c r="Q52" s="744"/>
    </row>
    <row r="53" spans="1:17" ht="12" customHeight="1" x14ac:dyDescent="0.25">
      <c r="A53" s="749"/>
      <c r="B53" s="744" t="s">
        <v>1040</v>
      </c>
      <c r="C53" s="744"/>
      <c r="D53" s="744"/>
      <c r="E53" s="744"/>
      <c r="F53" s="744"/>
      <c r="G53" s="744"/>
      <c r="H53" s="744"/>
      <c r="I53" s="744"/>
      <c r="J53" s="744"/>
      <c r="K53" s="744"/>
      <c r="L53" s="744"/>
      <c r="M53" s="744"/>
      <c r="N53" s="744"/>
      <c r="O53" s="744"/>
      <c r="P53" s="744"/>
      <c r="Q53" s="744"/>
    </row>
    <row r="54" spans="1:17" ht="12" customHeight="1" x14ac:dyDescent="0.25">
      <c r="A54" s="749"/>
      <c r="B54" s="744" t="s">
        <v>1332</v>
      </c>
      <c r="C54" s="744"/>
      <c r="D54" s="744"/>
      <c r="E54" s="744"/>
      <c r="F54" s="744"/>
      <c r="G54" s="744"/>
      <c r="H54" s="744"/>
      <c r="I54" s="744"/>
      <c r="J54" s="744"/>
      <c r="K54" s="744"/>
      <c r="L54" s="744"/>
      <c r="M54" s="744"/>
      <c r="N54" s="744"/>
      <c r="O54" s="744"/>
      <c r="P54" s="744"/>
      <c r="Q54" s="744"/>
    </row>
  </sheetData>
  <mergeCells count="7">
    <mergeCell ref="A1:A2"/>
    <mergeCell ref="BK3:BV3"/>
    <mergeCell ref="C3:N3"/>
    <mergeCell ref="O3:Z3"/>
    <mergeCell ref="AA3:AL3"/>
    <mergeCell ref="AM3:AX3"/>
    <mergeCell ref="AY3:BJ3"/>
  </mergeCells>
  <hyperlinks>
    <hyperlink ref="A1:A2" location="Contents!A1" display="Table of Contents"/>
  </hyperlinks>
  <pageMargins left="0.7" right="0.7" top="0.75" bottom="0.75" header="0.3" footer="0.3"/>
  <pageSetup orientation="portrait" verticalDpi="599"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T5" transitionEvaluation="1" transitionEntry="1" codeName="Sheet6">
    <pageSetUpPr fitToPage="1"/>
  </sheetPr>
  <dimension ref="A1:BV160"/>
  <sheetViews>
    <sheetView showGridLines="0" workbookViewId="0">
      <pane xSplit="2" ySplit="4" topLeftCell="AT5" activePane="bottomRight" state="frozen"/>
      <selection activeCell="BF63" sqref="BF63"/>
      <selection pane="topRight" activeCell="BF63" sqref="BF63"/>
      <selection pane="bottomLeft" activeCell="BF63" sqref="BF63"/>
      <selection pane="bottomRight" activeCell="AX4" sqref="AX4"/>
    </sheetView>
  </sheetViews>
  <sheetFormatPr defaultColWidth="9.5703125" defaultRowHeight="11.25" x14ac:dyDescent="0.2"/>
  <cols>
    <col min="1" max="1" width="8.42578125" style="135" customWidth="1"/>
    <col min="2" max="2" width="42.5703125" style="135" customWidth="1"/>
    <col min="3" max="50" width="7.42578125" style="135" customWidth="1"/>
    <col min="51" max="55" width="7.42578125" style="359" customWidth="1"/>
    <col min="56" max="58" width="7.42578125" style="715" customWidth="1"/>
    <col min="59" max="62" width="7.42578125" style="359" customWidth="1"/>
    <col min="63" max="74" width="7.42578125" style="135" customWidth="1"/>
    <col min="75" max="16384" width="9.5703125" style="135"/>
  </cols>
  <sheetData>
    <row r="1" spans="1:74" ht="13.35" customHeight="1" x14ac:dyDescent="0.2">
      <c r="A1" s="791" t="s">
        <v>990</v>
      </c>
      <c r="B1" s="852" t="s">
        <v>1362</v>
      </c>
      <c r="C1" s="853"/>
      <c r="D1" s="853"/>
      <c r="E1" s="853"/>
      <c r="F1" s="853"/>
      <c r="G1" s="853"/>
      <c r="H1" s="853"/>
      <c r="I1" s="853"/>
      <c r="J1" s="853"/>
      <c r="K1" s="853"/>
      <c r="L1" s="853"/>
      <c r="M1" s="853"/>
      <c r="N1" s="853"/>
      <c r="O1" s="853"/>
      <c r="P1" s="853"/>
      <c r="Q1" s="853"/>
      <c r="R1" s="853"/>
      <c r="S1" s="853"/>
      <c r="T1" s="853"/>
      <c r="U1" s="853"/>
      <c r="V1" s="853"/>
      <c r="W1" s="853"/>
      <c r="X1" s="853"/>
      <c r="Y1" s="853"/>
      <c r="Z1" s="853"/>
      <c r="AA1" s="853"/>
      <c r="AB1" s="853"/>
      <c r="AC1" s="853"/>
      <c r="AD1" s="853"/>
      <c r="AE1" s="853"/>
      <c r="AF1" s="853"/>
      <c r="AG1" s="853"/>
      <c r="AH1" s="853"/>
      <c r="AI1" s="853"/>
      <c r="AJ1" s="853"/>
      <c r="AK1" s="853"/>
      <c r="AL1" s="853"/>
      <c r="AM1" s="260"/>
    </row>
    <row r="2" spans="1:74" s="47" customFormat="1" ht="12.75" x14ac:dyDescent="0.2">
      <c r="A2" s="792"/>
      <c r="B2" s="541" t="str">
        <f>"U.S. Energy Information Administration  |  Short-Term Energy Outlook  - "&amp;Dates!D1</f>
        <v>U.S. Energy Information Administration  |  Short-Term Energy Outlook  - January 2019</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1"/>
      <c r="AY2" s="408"/>
      <c r="AZ2" s="408"/>
      <c r="BA2" s="408"/>
      <c r="BB2" s="408"/>
      <c r="BC2" s="408"/>
      <c r="BD2" s="658"/>
      <c r="BE2" s="658"/>
      <c r="BF2" s="658"/>
      <c r="BG2" s="408"/>
      <c r="BH2" s="408"/>
      <c r="BI2" s="408"/>
      <c r="BJ2" s="408"/>
    </row>
    <row r="3" spans="1:74" s="12" customFormat="1" ht="12.75" x14ac:dyDescent="0.2">
      <c r="A3" s="14"/>
      <c r="B3" s="15"/>
      <c r="C3" s="800">
        <f>Dates!D3</f>
        <v>2015</v>
      </c>
      <c r="D3" s="796"/>
      <c r="E3" s="796"/>
      <c r="F3" s="796"/>
      <c r="G3" s="796"/>
      <c r="H3" s="796"/>
      <c r="I3" s="796"/>
      <c r="J3" s="796"/>
      <c r="K3" s="796"/>
      <c r="L3" s="796"/>
      <c r="M3" s="796"/>
      <c r="N3" s="797"/>
      <c r="O3" s="800">
        <f>C3+1</f>
        <v>2016</v>
      </c>
      <c r="P3" s="801"/>
      <c r="Q3" s="801"/>
      <c r="R3" s="801"/>
      <c r="S3" s="801"/>
      <c r="T3" s="801"/>
      <c r="U3" s="801"/>
      <c r="V3" s="801"/>
      <c r="W3" s="801"/>
      <c r="X3" s="796"/>
      <c r="Y3" s="796"/>
      <c r="Z3" s="797"/>
      <c r="AA3" s="793">
        <f>O3+1</f>
        <v>2017</v>
      </c>
      <c r="AB3" s="796"/>
      <c r="AC3" s="796"/>
      <c r="AD3" s="796"/>
      <c r="AE3" s="796"/>
      <c r="AF3" s="796"/>
      <c r="AG3" s="796"/>
      <c r="AH3" s="796"/>
      <c r="AI3" s="796"/>
      <c r="AJ3" s="796"/>
      <c r="AK3" s="796"/>
      <c r="AL3" s="797"/>
      <c r="AM3" s="793">
        <f>AA3+1</f>
        <v>2018</v>
      </c>
      <c r="AN3" s="796"/>
      <c r="AO3" s="796"/>
      <c r="AP3" s="796"/>
      <c r="AQ3" s="796"/>
      <c r="AR3" s="796"/>
      <c r="AS3" s="796"/>
      <c r="AT3" s="796"/>
      <c r="AU3" s="796"/>
      <c r="AV3" s="796"/>
      <c r="AW3" s="796"/>
      <c r="AX3" s="797"/>
      <c r="AY3" s="793">
        <f>AM3+1</f>
        <v>2019</v>
      </c>
      <c r="AZ3" s="794"/>
      <c r="BA3" s="794"/>
      <c r="BB3" s="794"/>
      <c r="BC3" s="794"/>
      <c r="BD3" s="794"/>
      <c r="BE3" s="794"/>
      <c r="BF3" s="794"/>
      <c r="BG3" s="794"/>
      <c r="BH3" s="794"/>
      <c r="BI3" s="794"/>
      <c r="BJ3" s="795"/>
      <c r="BK3" s="793">
        <f>AY3+1</f>
        <v>2020</v>
      </c>
      <c r="BL3" s="796"/>
      <c r="BM3" s="796"/>
      <c r="BN3" s="796"/>
      <c r="BO3" s="796"/>
      <c r="BP3" s="796"/>
      <c r="BQ3" s="796"/>
      <c r="BR3" s="796"/>
      <c r="BS3" s="796"/>
      <c r="BT3" s="796"/>
      <c r="BU3" s="796"/>
      <c r="BV3" s="797"/>
    </row>
    <row r="4" spans="1:74" s="12" customFormat="1" x14ac:dyDescent="0.2">
      <c r="A4" s="16"/>
      <c r="B4" s="17"/>
      <c r="C4" s="18" t="s">
        <v>603</v>
      </c>
      <c r="D4" s="18" t="s">
        <v>604</v>
      </c>
      <c r="E4" s="18" t="s">
        <v>605</v>
      </c>
      <c r="F4" s="18" t="s">
        <v>606</v>
      </c>
      <c r="G4" s="18" t="s">
        <v>607</v>
      </c>
      <c r="H4" s="18" t="s">
        <v>608</v>
      </c>
      <c r="I4" s="18" t="s">
        <v>609</v>
      </c>
      <c r="J4" s="18" t="s">
        <v>610</v>
      </c>
      <c r="K4" s="18" t="s">
        <v>611</v>
      </c>
      <c r="L4" s="18" t="s">
        <v>612</v>
      </c>
      <c r="M4" s="18" t="s">
        <v>613</v>
      </c>
      <c r="N4" s="18" t="s">
        <v>614</v>
      </c>
      <c r="O4" s="18" t="s">
        <v>603</v>
      </c>
      <c r="P4" s="18" t="s">
        <v>604</v>
      </c>
      <c r="Q4" s="18" t="s">
        <v>605</v>
      </c>
      <c r="R4" s="18" t="s">
        <v>606</v>
      </c>
      <c r="S4" s="18" t="s">
        <v>607</v>
      </c>
      <c r="T4" s="18" t="s">
        <v>608</v>
      </c>
      <c r="U4" s="18" t="s">
        <v>609</v>
      </c>
      <c r="V4" s="18" t="s">
        <v>610</v>
      </c>
      <c r="W4" s="18" t="s">
        <v>611</v>
      </c>
      <c r="X4" s="18" t="s">
        <v>612</v>
      </c>
      <c r="Y4" s="18" t="s">
        <v>613</v>
      </c>
      <c r="Z4" s="18" t="s">
        <v>614</v>
      </c>
      <c r="AA4" s="18" t="s">
        <v>603</v>
      </c>
      <c r="AB4" s="18" t="s">
        <v>604</v>
      </c>
      <c r="AC4" s="18" t="s">
        <v>605</v>
      </c>
      <c r="AD4" s="18" t="s">
        <v>606</v>
      </c>
      <c r="AE4" s="18" t="s">
        <v>607</v>
      </c>
      <c r="AF4" s="18" t="s">
        <v>608</v>
      </c>
      <c r="AG4" s="18" t="s">
        <v>609</v>
      </c>
      <c r="AH4" s="18" t="s">
        <v>610</v>
      </c>
      <c r="AI4" s="18" t="s">
        <v>611</v>
      </c>
      <c r="AJ4" s="18" t="s">
        <v>612</v>
      </c>
      <c r="AK4" s="18" t="s">
        <v>613</v>
      </c>
      <c r="AL4" s="18" t="s">
        <v>614</v>
      </c>
      <c r="AM4" s="18" t="s">
        <v>603</v>
      </c>
      <c r="AN4" s="18" t="s">
        <v>604</v>
      </c>
      <c r="AO4" s="18" t="s">
        <v>605</v>
      </c>
      <c r="AP4" s="18" t="s">
        <v>606</v>
      </c>
      <c r="AQ4" s="18" t="s">
        <v>607</v>
      </c>
      <c r="AR4" s="18" t="s">
        <v>608</v>
      </c>
      <c r="AS4" s="18" t="s">
        <v>609</v>
      </c>
      <c r="AT4" s="18" t="s">
        <v>610</v>
      </c>
      <c r="AU4" s="18" t="s">
        <v>611</v>
      </c>
      <c r="AV4" s="18" t="s">
        <v>612</v>
      </c>
      <c r="AW4" s="18" t="s">
        <v>613</v>
      </c>
      <c r="AX4" s="18" t="s">
        <v>614</v>
      </c>
      <c r="AY4" s="18" t="s">
        <v>603</v>
      </c>
      <c r="AZ4" s="18" t="s">
        <v>604</v>
      </c>
      <c r="BA4" s="18" t="s">
        <v>605</v>
      </c>
      <c r="BB4" s="18" t="s">
        <v>606</v>
      </c>
      <c r="BC4" s="18" t="s">
        <v>607</v>
      </c>
      <c r="BD4" s="18" t="s">
        <v>608</v>
      </c>
      <c r="BE4" s="18" t="s">
        <v>609</v>
      </c>
      <c r="BF4" s="18" t="s">
        <v>610</v>
      </c>
      <c r="BG4" s="18" t="s">
        <v>611</v>
      </c>
      <c r="BH4" s="18" t="s">
        <v>612</v>
      </c>
      <c r="BI4" s="18" t="s">
        <v>613</v>
      </c>
      <c r="BJ4" s="18" t="s">
        <v>614</v>
      </c>
      <c r="BK4" s="18" t="s">
        <v>603</v>
      </c>
      <c r="BL4" s="18" t="s">
        <v>604</v>
      </c>
      <c r="BM4" s="18" t="s">
        <v>605</v>
      </c>
      <c r="BN4" s="18" t="s">
        <v>606</v>
      </c>
      <c r="BO4" s="18" t="s">
        <v>607</v>
      </c>
      <c r="BP4" s="18" t="s">
        <v>608</v>
      </c>
      <c r="BQ4" s="18" t="s">
        <v>609</v>
      </c>
      <c r="BR4" s="18" t="s">
        <v>610</v>
      </c>
      <c r="BS4" s="18" t="s">
        <v>611</v>
      </c>
      <c r="BT4" s="18" t="s">
        <v>612</v>
      </c>
      <c r="BU4" s="18" t="s">
        <v>613</v>
      </c>
      <c r="BV4" s="18" t="s">
        <v>614</v>
      </c>
    </row>
    <row r="5" spans="1:74" ht="11.1" customHeight="1" x14ac:dyDescent="0.2">
      <c r="A5" s="140"/>
      <c r="B5" s="136" t="s">
        <v>985</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419"/>
      <c r="AZ5" s="419"/>
      <c r="BA5" s="419"/>
      <c r="BB5" s="419"/>
      <c r="BC5" s="419"/>
      <c r="BD5" s="716"/>
      <c r="BE5" s="716"/>
      <c r="BF5" s="716"/>
      <c r="BG5" s="716"/>
      <c r="BH5" s="716"/>
      <c r="BI5" s="716"/>
      <c r="BJ5" s="419"/>
      <c r="BK5" s="419"/>
      <c r="BL5" s="419"/>
      <c r="BM5" s="419"/>
      <c r="BN5" s="419"/>
      <c r="BO5" s="419"/>
      <c r="BP5" s="419"/>
      <c r="BQ5" s="419"/>
      <c r="BR5" s="419"/>
      <c r="BS5" s="419"/>
      <c r="BT5" s="419"/>
      <c r="BU5" s="419"/>
      <c r="BV5" s="419"/>
    </row>
    <row r="6" spans="1:74" ht="11.1" customHeight="1" x14ac:dyDescent="0.2">
      <c r="A6" s="140"/>
      <c r="B6" s="36" t="s">
        <v>691</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420"/>
      <c r="AZ6" s="420"/>
      <c r="BA6" s="420"/>
      <c r="BB6" s="420"/>
      <c r="BC6" s="420"/>
      <c r="BD6" s="420"/>
      <c r="BE6" s="420"/>
      <c r="BF6" s="420"/>
      <c r="BG6" s="420"/>
      <c r="BH6" s="420"/>
      <c r="BI6" s="420"/>
      <c r="BJ6" s="420"/>
      <c r="BK6" s="420"/>
      <c r="BL6" s="420"/>
      <c r="BM6" s="420"/>
      <c r="BN6" s="420"/>
      <c r="BO6" s="420"/>
      <c r="BP6" s="420"/>
      <c r="BQ6" s="420"/>
      <c r="BR6" s="420"/>
      <c r="BS6" s="420"/>
      <c r="BT6" s="420"/>
      <c r="BU6" s="420"/>
      <c r="BV6" s="420"/>
    </row>
    <row r="7" spans="1:74" ht="11.1" customHeight="1" x14ac:dyDescent="0.2">
      <c r="A7" s="140" t="s">
        <v>692</v>
      </c>
      <c r="B7" s="39" t="s">
        <v>1358</v>
      </c>
      <c r="C7" s="240">
        <v>17207.590852000001</v>
      </c>
      <c r="D7" s="240">
        <v>17254.688963000001</v>
      </c>
      <c r="E7" s="240">
        <v>17301.952184999998</v>
      </c>
      <c r="F7" s="240">
        <v>17364.491333000002</v>
      </c>
      <c r="G7" s="240">
        <v>17400.751667</v>
      </c>
      <c r="H7" s="240">
        <v>17425.844000000001</v>
      </c>
      <c r="I7" s="240">
        <v>17428.485074</v>
      </c>
      <c r="J7" s="240">
        <v>17439.703851999999</v>
      </c>
      <c r="K7" s="240">
        <v>17448.217074</v>
      </c>
      <c r="L7" s="240">
        <v>17443.050519</v>
      </c>
      <c r="M7" s="240">
        <v>17454.383296</v>
      </c>
      <c r="N7" s="240">
        <v>17471.241184999999</v>
      </c>
      <c r="O7" s="240">
        <v>17496.255741000001</v>
      </c>
      <c r="P7" s="240">
        <v>17522.190184999999</v>
      </c>
      <c r="Q7" s="240">
        <v>17551.676073999999</v>
      </c>
      <c r="R7" s="240">
        <v>17591.655037</v>
      </c>
      <c r="S7" s="240">
        <v>17623.037593000001</v>
      </c>
      <c r="T7" s="240">
        <v>17652.765370000001</v>
      </c>
      <c r="U7" s="240">
        <v>17679.630369999999</v>
      </c>
      <c r="V7" s="240">
        <v>17706.954592999999</v>
      </c>
      <c r="W7" s="240">
        <v>17733.530037</v>
      </c>
      <c r="X7" s="240">
        <v>17758.157147999998</v>
      </c>
      <c r="Y7" s="240">
        <v>17784.134704</v>
      </c>
      <c r="Z7" s="240">
        <v>17810.263147999998</v>
      </c>
      <c r="AA7" s="240">
        <v>17828.848999999998</v>
      </c>
      <c r="AB7" s="240">
        <v>17861.049332999999</v>
      </c>
      <c r="AC7" s="240">
        <v>17899.170666999999</v>
      </c>
      <c r="AD7" s="240">
        <v>17952.060851999999</v>
      </c>
      <c r="AE7" s="240">
        <v>17995.388296000001</v>
      </c>
      <c r="AF7" s="240">
        <v>18038.000852000001</v>
      </c>
      <c r="AG7" s="240">
        <v>18082.319852000001</v>
      </c>
      <c r="AH7" s="240">
        <v>18121.68663</v>
      </c>
      <c r="AI7" s="240">
        <v>18158.522518999998</v>
      </c>
      <c r="AJ7" s="240">
        <v>18189.854480999998</v>
      </c>
      <c r="AK7" s="240">
        <v>18223.858370000002</v>
      </c>
      <c r="AL7" s="240">
        <v>18257.561148000001</v>
      </c>
      <c r="AM7" s="240">
        <v>18277.612000000001</v>
      </c>
      <c r="AN7" s="240">
        <v>18320.725666999999</v>
      </c>
      <c r="AO7" s="240">
        <v>18373.551332999999</v>
      </c>
      <c r="AP7" s="240">
        <v>18453.118184999999</v>
      </c>
      <c r="AQ7" s="240">
        <v>18512.595963</v>
      </c>
      <c r="AR7" s="240">
        <v>18569.013852</v>
      </c>
      <c r="AS7" s="240">
        <v>18622.371852</v>
      </c>
      <c r="AT7" s="240">
        <v>18672.669963</v>
      </c>
      <c r="AU7" s="240">
        <v>18719.908185</v>
      </c>
      <c r="AV7" s="240">
        <v>18755.108519000001</v>
      </c>
      <c r="AW7" s="240">
        <v>18792.73963</v>
      </c>
      <c r="AX7" s="240">
        <v>18827.911852000001</v>
      </c>
      <c r="AY7" s="333">
        <v>18853.87</v>
      </c>
      <c r="AZ7" s="333">
        <v>18889.189999999999</v>
      </c>
      <c r="BA7" s="333">
        <v>18927.12</v>
      </c>
      <c r="BB7" s="333">
        <v>18970.04</v>
      </c>
      <c r="BC7" s="333">
        <v>19011.39</v>
      </c>
      <c r="BD7" s="333">
        <v>19053.55</v>
      </c>
      <c r="BE7" s="333">
        <v>19098.18</v>
      </c>
      <c r="BF7" s="333">
        <v>19140.740000000002</v>
      </c>
      <c r="BG7" s="333">
        <v>19182.89</v>
      </c>
      <c r="BH7" s="333">
        <v>19229.39</v>
      </c>
      <c r="BI7" s="333">
        <v>19267.12</v>
      </c>
      <c r="BJ7" s="333">
        <v>19300.86</v>
      </c>
      <c r="BK7" s="333">
        <v>19326</v>
      </c>
      <c r="BL7" s="333">
        <v>19355.18</v>
      </c>
      <c r="BM7" s="333">
        <v>19383.810000000001</v>
      </c>
      <c r="BN7" s="333">
        <v>19414.38</v>
      </c>
      <c r="BO7" s="333">
        <v>19440.04</v>
      </c>
      <c r="BP7" s="333">
        <v>19463.27</v>
      </c>
      <c r="BQ7" s="333">
        <v>19481.52</v>
      </c>
      <c r="BR7" s="333">
        <v>19501.830000000002</v>
      </c>
      <c r="BS7" s="333">
        <v>19521.64</v>
      </c>
      <c r="BT7" s="333">
        <v>19539.5</v>
      </c>
      <c r="BU7" s="333">
        <v>19559.400000000001</v>
      </c>
      <c r="BV7" s="333">
        <v>19579.87</v>
      </c>
    </row>
    <row r="8" spans="1:74" ht="11.1" customHeight="1" x14ac:dyDescent="0.2">
      <c r="A8" s="140"/>
      <c r="B8" s="36" t="s">
        <v>1016</v>
      </c>
      <c r="C8" s="240"/>
      <c r="D8" s="240"/>
      <c r="E8" s="240"/>
      <c r="F8" s="240"/>
      <c r="G8" s="240"/>
      <c r="H8" s="240"/>
      <c r="I8" s="240"/>
      <c r="J8" s="240"/>
      <c r="K8" s="240"/>
      <c r="L8" s="240"/>
      <c r="M8" s="240"/>
      <c r="N8" s="240"/>
      <c r="O8" s="240"/>
      <c r="P8" s="240"/>
      <c r="Q8" s="240"/>
      <c r="R8" s="240"/>
      <c r="S8" s="240"/>
      <c r="T8" s="240"/>
      <c r="U8" s="240"/>
      <c r="V8" s="240"/>
      <c r="W8" s="240"/>
      <c r="X8" s="240"/>
      <c r="Y8" s="240"/>
      <c r="Z8" s="240"/>
      <c r="AA8" s="240"/>
      <c r="AB8" s="240"/>
      <c r="AC8" s="240"/>
      <c r="AD8" s="240"/>
      <c r="AE8" s="240"/>
      <c r="AF8" s="240"/>
      <c r="AG8" s="240"/>
      <c r="AH8" s="240"/>
      <c r="AI8" s="240"/>
      <c r="AJ8" s="240"/>
      <c r="AK8" s="240"/>
      <c r="AL8" s="240"/>
      <c r="AM8" s="240"/>
      <c r="AN8" s="240"/>
      <c r="AO8" s="240"/>
      <c r="AP8" s="240"/>
      <c r="AQ8" s="240"/>
      <c r="AR8" s="240"/>
      <c r="AS8" s="240"/>
      <c r="AT8" s="240"/>
      <c r="AU8" s="240"/>
      <c r="AV8" s="240"/>
      <c r="AW8" s="240"/>
      <c r="AX8" s="240"/>
      <c r="AY8" s="333"/>
      <c r="AZ8" s="333"/>
      <c r="BA8" s="333"/>
      <c r="BB8" s="333"/>
      <c r="BC8" s="333"/>
      <c r="BD8" s="333"/>
      <c r="BE8" s="333"/>
      <c r="BF8" s="333"/>
      <c r="BG8" s="333"/>
      <c r="BH8" s="333"/>
      <c r="BI8" s="333"/>
      <c r="BJ8" s="333"/>
      <c r="BK8" s="333"/>
      <c r="BL8" s="333"/>
      <c r="BM8" s="333"/>
      <c r="BN8" s="333"/>
      <c r="BO8" s="333"/>
      <c r="BP8" s="333"/>
      <c r="BQ8" s="333"/>
      <c r="BR8" s="333"/>
      <c r="BS8" s="333"/>
      <c r="BT8" s="333"/>
      <c r="BU8" s="333"/>
      <c r="BV8" s="333"/>
    </row>
    <row r="9" spans="1:74" ht="11.1" customHeight="1" x14ac:dyDescent="0.2">
      <c r="A9" s="140" t="s">
        <v>1017</v>
      </c>
      <c r="B9" s="39" t="s">
        <v>1358</v>
      </c>
      <c r="C9" s="240">
        <v>11759</v>
      </c>
      <c r="D9" s="240">
        <v>11778.8</v>
      </c>
      <c r="E9" s="240">
        <v>11827.3</v>
      </c>
      <c r="F9" s="240">
        <v>11854.5</v>
      </c>
      <c r="G9" s="240">
        <v>11897.2</v>
      </c>
      <c r="H9" s="240">
        <v>11910.8</v>
      </c>
      <c r="I9" s="240">
        <v>11943.4</v>
      </c>
      <c r="J9" s="240">
        <v>11978.6</v>
      </c>
      <c r="K9" s="240">
        <v>11993.9</v>
      </c>
      <c r="L9" s="240">
        <v>12016.3</v>
      </c>
      <c r="M9" s="240">
        <v>12037.4</v>
      </c>
      <c r="N9" s="240">
        <v>12065.2</v>
      </c>
      <c r="O9" s="240">
        <v>12067.6</v>
      </c>
      <c r="P9" s="240">
        <v>12144</v>
      </c>
      <c r="Q9" s="240">
        <v>12123.7</v>
      </c>
      <c r="R9" s="240">
        <v>12178</v>
      </c>
      <c r="S9" s="240">
        <v>12206.7</v>
      </c>
      <c r="T9" s="240">
        <v>12257.7</v>
      </c>
      <c r="U9" s="240">
        <v>12260.1</v>
      </c>
      <c r="V9" s="240">
        <v>12289</v>
      </c>
      <c r="W9" s="240">
        <v>12333.8</v>
      </c>
      <c r="X9" s="240">
        <v>12343.8</v>
      </c>
      <c r="Y9" s="240">
        <v>12369.8</v>
      </c>
      <c r="Z9" s="240">
        <v>12404.6</v>
      </c>
      <c r="AA9" s="240">
        <v>12409.6</v>
      </c>
      <c r="AB9" s="240">
        <v>12390.9</v>
      </c>
      <c r="AC9" s="240">
        <v>12482.5</v>
      </c>
      <c r="AD9" s="240">
        <v>12492.3</v>
      </c>
      <c r="AE9" s="240">
        <v>12515.9</v>
      </c>
      <c r="AF9" s="240">
        <v>12539.3</v>
      </c>
      <c r="AG9" s="240">
        <v>12555.6</v>
      </c>
      <c r="AH9" s="240">
        <v>12570.7</v>
      </c>
      <c r="AI9" s="240">
        <v>12628.4</v>
      </c>
      <c r="AJ9" s="240">
        <v>12662.3</v>
      </c>
      <c r="AK9" s="240">
        <v>12721.2</v>
      </c>
      <c r="AL9" s="240">
        <v>12735.6</v>
      </c>
      <c r="AM9" s="240">
        <v>12721</v>
      </c>
      <c r="AN9" s="240">
        <v>12687.8</v>
      </c>
      <c r="AO9" s="240">
        <v>12759.8</v>
      </c>
      <c r="AP9" s="240">
        <v>12799.2</v>
      </c>
      <c r="AQ9" s="240">
        <v>12842.8</v>
      </c>
      <c r="AR9" s="240">
        <v>12884.1</v>
      </c>
      <c r="AS9" s="240">
        <v>12928.4</v>
      </c>
      <c r="AT9" s="240">
        <v>12965.2</v>
      </c>
      <c r="AU9" s="240">
        <v>12978.1</v>
      </c>
      <c r="AV9" s="240">
        <v>13034.7</v>
      </c>
      <c r="AW9" s="240">
        <v>13051.503185</v>
      </c>
      <c r="AX9" s="240">
        <v>13078.316741000001</v>
      </c>
      <c r="AY9" s="333">
        <v>13095.06</v>
      </c>
      <c r="AZ9" s="333">
        <v>13123.42</v>
      </c>
      <c r="BA9" s="333">
        <v>13155.52</v>
      </c>
      <c r="BB9" s="333">
        <v>13197.62</v>
      </c>
      <c r="BC9" s="333">
        <v>13232.47</v>
      </c>
      <c r="BD9" s="333">
        <v>13266.35</v>
      </c>
      <c r="BE9" s="333">
        <v>13298.08</v>
      </c>
      <c r="BF9" s="333">
        <v>13330.89</v>
      </c>
      <c r="BG9" s="333">
        <v>13363.63</v>
      </c>
      <c r="BH9" s="333">
        <v>13397.83</v>
      </c>
      <c r="BI9" s="333">
        <v>13429.21</v>
      </c>
      <c r="BJ9" s="333">
        <v>13459.34</v>
      </c>
      <c r="BK9" s="333">
        <v>13487.83</v>
      </c>
      <c r="BL9" s="333">
        <v>13515.73</v>
      </c>
      <c r="BM9" s="333">
        <v>13542.66</v>
      </c>
      <c r="BN9" s="333">
        <v>13568.22</v>
      </c>
      <c r="BO9" s="333">
        <v>13593.5</v>
      </c>
      <c r="BP9" s="333">
        <v>13618.11</v>
      </c>
      <c r="BQ9" s="333">
        <v>13642.23</v>
      </c>
      <c r="BR9" s="333">
        <v>13665.36</v>
      </c>
      <c r="BS9" s="333">
        <v>13687.67</v>
      </c>
      <c r="BT9" s="333">
        <v>13708.37</v>
      </c>
      <c r="BU9" s="333">
        <v>13729.65</v>
      </c>
      <c r="BV9" s="333">
        <v>13750.71</v>
      </c>
    </row>
    <row r="10" spans="1:74" ht="11.1" customHeight="1" x14ac:dyDescent="0.2">
      <c r="A10" s="140"/>
      <c r="B10" s="779" t="s">
        <v>1363</v>
      </c>
      <c r="C10" s="242"/>
      <c r="D10" s="242"/>
      <c r="E10" s="242"/>
      <c r="F10" s="242"/>
      <c r="G10" s="242"/>
      <c r="H10" s="242"/>
      <c r="I10" s="242"/>
      <c r="J10" s="242"/>
      <c r="K10" s="242"/>
      <c r="L10" s="242"/>
      <c r="M10" s="242"/>
      <c r="N10" s="242"/>
      <c r="O10" s="242"/>
      <c r="P10" s="242"/>
      <c r="Q10" s="242"/>
      <c r="R10" s="242"/>
      <c r="S10" s="242"/>
      <c r="T10" s="242"/>
      <c r="U10" s="242"/>
      <c r="V10" s="242"/>
      <c r="W10" s="242"/>
      <c r="X10" s="242"/>
      <c r="Y10" s="242"/>
      <c r="Z10" s="242"/>
      <c r="AA10" s="242"/>
      <c r="AB10" s="242"/>
      <c r="AC10" s="242"/>
      <c r="AD10" s="242"/>
      <c r="AE10" s="242"/>
      <c r="AF10" s="242"/>
      <c r="AG10" s="242"/>
      <c r="AH10" s="242"/>
      <c r="AI10" s="242"/>
      <c r="AJ10" s="242"/>
      <c r="AK10" s="242"/>
      <c r="AL10" s="242"/>
      <c r="AM10" s="242"/>
      <c r="AN10" s="242"/>
      <c r="AO10" s="242"/>
      <c r="AP10" s="242"/>
      <c r="AQ10" s="242"/>
      <c r="AR10" s="242"/>
      <c r="AS10" s="242"/>
      <c r="AT10" s="242"/>
      <c r="AU10" s="242"/>
      <c r="AV10" s="242"/>
      <c r="AW10" s="242"/>
      <c r="AX10" s="242"/>
      <c r="AY10" s="354"/>
      <c r="AZ10" s="354"/>
      <c r="BA10" s="354"/>
      <c r="BB10" s="354"/>
      <c r="BC10" s="354"/>
      <c r="BD10" s="354"/>
      <c r="BE10" s="354"/>
      <c r="BF10" s="354"/>
      <c r="BG10" s="354"/>
      <c r="BH10" s="354"/>
      <c r="BI10" s="354"/>
      <c r="BJ10" s="354"/>
      <c r="BK10" s="354"/>
      <c r="BL10" s="354"/>
      <c r="BM10" s="354"/>
      <c r="BN10" s="354"/>
      <c r="BO10" s="354"/>
      <c r="BP10" s="354"/>
      <c r="BQ10" s="354"/>
      <c r="BR10" s="354"/>
      <c r="BS10" s="354"/>
      <c r="BT10" s="354"/>
      <c r="BU10" s="354"/>
      <c r="BV10" s="354"/>
    </row>
    <row r="11" spans="1:74" ht="11.1" customHeight="1" x14ac:dyDescent="0.2">
      <c r="A11" s="140" t="s">
        <v>706</v>
      </c>
      <c r="B11" s="39" t="s">
        <v>1358</v>
      </c>
      <c r="C11" s="240">
        <v>2926.3861852</v>
      </c>
      <c r="D11" s="240">
        <v>2929.3652963</v>
      </c>
      <c r="E11" s="240">
        <v>2935.3705184999999</v>
      </c>
      <c r="F11" s="240">
        <v>2949.0788889</v>
      </c>
      <c r="G11" s="240">
        <v>2957.6285555999998</v>
      </c>
      <c r="H11" s="240">
        <v>2965.6965556</v>
      </c>
      <c r="I11" s="240">
        <v>2978.1374074</v>
      </c>
      <c r="J11" s="240">
        <v>2981.6011852000001</v>
      </c>
      <c r="K11" s="240">
        <v>2980.9424073999999</v>
      </c>
      <c r="L11" s="240">
        <v>2966.4952963000001</v>
      </c>
      <c r="M11" s="240">
        <v>2964.8407407</v>
      </c>
      <c r="N11" s="240">
        <v>2966.3129629999999</v>
      </c>
      <c r="O11" s="240">
        <v>2974.1161111000001</v>
      </c>
      <c r="P11" s="240">
        <v>2979.4387778</v>
      </c>
      <c r="Q11" s="240">
        <v>2985.4851110999998</v>
      </c>
      <c r="R11" s="240">
        <v>2992.7485925999999</v>
      </c>
      <c r="S11" s="240">
        <v>2999.8721480999998</v>
      </c>
      <c r="T11" s="240">
        <v>3007.3492593000001</v>
      </c>
      <c r="U11" s="240">
        <v>3017.2651111</v>
      </c>
      <c r="V11" s="240">
        <v>3023.8854443999999</v>
      </c>
      <c r="W11" s="240">
        <v>3029.2954444000002</v>
      </c>
      <c r="X11" s="240">
        <v>3023.0050369999999</v>
      </c>
      <c r="Y11" s="240">
        <v>3033.8619259000002</v>
      </c>
      <c r="Z11" s="240">
        <v>3051.376037</v>
      </c>
      <c r="AA11" s="240">
        <v>3090.3161110999999</v>
      </c>
      <c r="AB11" s="240">
        <v>3110.0681110999999</v>
      </c>
      <c r="AC11" s="240">
        <v>3125.4007778</v>
      </c>
      <c r="AD11" s="240">
        <v>3132.3311481000001</v>
      </c>
      <c r="AE11" s="240">
        <v>3141.8123704</v>
      </c>
      <c r="AF11" s="240">
        <v>3149.8614815000001</v>
      </c>
      <c r="AG11" s="240">
        <v>3150.3823333</v>
      </c>
      <c r="AH11" s="240">
        <v>3160.1393333000001</v>
      </c>
      <c r="AI11" s="240">
        <v>3173.0363333</v>
      </c>
      <c r="AJ11" s="240">
        <v>3191.2011852000001</v>
      </c>
      <c r="AK11" s="240">
        <v>3208.7822962999999</v>
      </c>
      <c r="AL11" s="240">
        <v>3227.9075185000002</v>
      </c>
      <c r="AM11" s="240">
        <v>3252.2624814999999</v>
      </c>
      <c r="AN11" s="240">
        <v>3271.7117036999998</v>
      </c>
      <c r="AO11" s="240">
        <v>3289.9408148000002</v>
      </c>
      <c r="AP11" s="240">
        <v>3311.2101111000002</v>
      </c>
      <c r="AQ11" s="240">
        <v>3323.8037777999998</v>
      </c>
      <c r="AR11" s="240">
        <v>3331.9821111000001</v>
      </c>
      <c r="AS11" s="240">
        <v>3335.7451111</v>
      </c>
      <c r="AT11" s="240">
        <v>3335.0927778</v>
      </c>
      <c r="AU11" s="240">
        <v>3330.0251110999998</v>
      </c>
      <c r="AV11" s="240">
        <v>3344.1698888999999</v>
      </c>
      <c r="AW11" s="240">
        <v>3350.3098888999998</v>
      </c>
      <c r="AX11" s="240">
        <v>3356.9692221999999</v>
      </c>
      <c r="AY11" s="333">
        <v>3364.587</v>
      </c>
      <c r="AZ11" s="333">
        <v>3371.9560000000001</v>
      </c>
      <c r="BA11" s="333">
        <v>3379.5149999999999</v>
      </c>
      <c r="BB11" s="333">
        <v>3385.3150000000001</v>
      </c>
      <c r="BC11" s="333">
        <v>3394.7170000000001</v>
      </c>
      <c r="BD11" s="333">
        <v>3405.7710000000002</v>
      </c>
      <c r="BE11" s="333">
        <v>3419.6680000000001</v>
      </c>
      <c r="BF11" s="333">
        <v>3433.134</v>
      </c>
      <c r="BG11" s="333">
        <v>3447.3589999999999</v>
      </c>
      <c r="BH11" s="333">
        <v>3465.056</v>
      </c>
      <c r="BI11" s="333">
        <v>3478.7669999999998</v>
      </c>
      <c r="BJ11" s="333">
        <v>3491.203</v>
      </c>
      <c r="BK11" s="333">
        <v>3501.7150000000001</v>
      </c>
      <c r="BL11" s="333">
        <v>3512.09</v>
      </c>
      <c r="BM11" s="333">
        <v>3521.6790000000001</v>
      </c>
      <c r="BN11" s="333">
        <v>3529.723</v>
      </c>
      <c r="BO11" s="333">
        <v>3538.3049999999998</v>
      </c>
      <c r="BP11" s="333">
        <v>3546.6680000000001</v>
      </c>
      <c r="BQ11" s="333">
        <v>3555.471</v>
      </c>
      <c r="BR11" s="333">
        <v>3562.9029999999998</v>
      </c>
      <c r="BS11" s="333">
        <v>3569.6210000000001</v>
      </c>
      <c r="BT11" s="333">
        <v>3574.462</v>
      </c>
      <c r="BU11" s="333">
        <v>3580.6289999999999</v>
      </c>
      <c r="BV11" s="333">
        <v>3586.9569999999999</v>
      </c>
    </row>
    <row r="12" spans="1:74" ht="11.1" customHeight="1" x14ac:dyDescent="0.2">
      <c r="A12" s="140"/>
      <c r="B12" s="141" t="s">
        <v>711</v>
      </c>
      <c r="C12" s="219"/>
      <c r="D12" s="219"/>
      <c r="E12" s="219"/>
      <c r="F12" s="219"/>
      <c r="G12" s="219"/>
      <c r="H12" s="219"/>
      <c r="I12" s="219"/>
      <c r="J12" s="219"/>
      <c r="K12" s="219"/>
      <c r="L12" s="219"/>
      <c r="M12" s="219"/>
      <c r="N12" s="219"/>
      <c r="O12" s="219"/>
      <c r="P12" s="219"/>
      <c r="Q12" s="219"/>
      <c r="R12" s="219"/>
      <c r="S12" s="219"/>
      <c r="T12" s="219"/>
      <c r="U12" s="219"/>
      <c r="V12" s="219"/>
      <c r="W12" s="219"/>
      <c r="X12" s="219"/>
      <c r="Y12" s="219"/>
      <c r="Z12" s="219"/>
      <c r="AA12" s="219"/>
      <c r="AB12" s="219"/>
      <c r="AC12" s="219"/>
      <c r="AD12" s="219"/>
      <c r="AE12" s="219"/>
      <c r="AF12" s="219"/>
      <c r="AG12" s="219"/>
      <c r="AH12" s="219"/>
      <c r="AI12" s="219"/>
      <c r="AJ12" s="219"/>
      <c r="AK12" s="219"/>
      <c r="AL12" s="219"/>
      <c r="AM12" s="219"/>
      <c r="AN12" s="219"/>
      <c r="AO12" s="219"/>
      <c r="AP12" s="219"/>
      <c r="AQ12" s="219"/>
      <c r="AR12" s="219"/>
      <c r="AS12" s="219"/>
      <c r="AT12" s="219"/>
      <c r="AU12" s="219"/>
      <c r="AV12" s="219"/>
      <c r="AW12" s="219"/>
      <c r="AX12" s="219"/>
      <c r="AY12" s="332"/>
      <c r="AZ12" s="332"/>
      <c r="BA12" s="332"/>
      <c r="BB12" s="332"/>
      <c r="BC12" s="332"/>
      <c r="BD12" s="332"/>
      <c r="BE12" s="332"/>
      <c r="BF12" s="332"/>
      <c r="BG12" s="332"/>
      <c r="BH12" s="332"/>
      <c r="BI12" s="332"/>
      <c r="BJ12" s="332"/>
      <c r="BK12" s="332"/>
      <c r="BL12" s="332"/>
      <c r="BM12" s="332"/>
      <c r="BN12" s="332"/>
      <c r="BO12" s="332"/>
      <c r="BP12" s="332"/>
      <c r="BQ12" s="332"/>
      <c r="BR12" s="332"/>
      <c r="BS12" s="332"/>
      <c r="BT12" s="332"/>
      <c r="BU12" s="332"/>
      <c r="BV12" s="332"/>
    </row>
    <row r="13" spans="1:74" ht="11.1" customHeight="1" x14ac:dyDescent="0.2">
      <c r="A13" s="140" t="s">
        <v>712</v>
      </c>
      <c r="B13" s="39" t="s">
        <v>1358</v>
      </c>
      <c r="C13" s="632">
        <v>152.68859259000001</v>
      </c>
      <c r="D13" s="632">
        <v>168.42548148</v>
      </c>
      <c r="E13" s="632">
        <v>172.89592593</v>
      </c>
      <c r="F13" s="632">
        <v>151.60422222</v>
      </c>
      <c r="G13" s="632">
        <v>144.41355555999999</v>
      </c>
      <c r="H13" s="632">
        <v>136.82822221999999</v>
      </c>
      <c r="I13" s="632">
        <v>129.92214815</v>
      </c>
      <c r="J13" s="632">
        <v>120.74203704</v>
      </c>
      <c r="K13" s="632">
        <v>110.36181481</v>
      </c>
      <c r="L13" s="632">
        <v>97.597925926000002</v>
      </c>
      <c r="M13" s="632">
        <v>85.705148148000006</v>
      </c>
      <c r="N13" s="632">
        <v>73.499925926000003</v>
      </c>
      <c r="O13" s="632">
        <v>58.401074074</v>
      </c>
      <c r="P13" s="632">
        <v>47.506851851999997</v>
      </c>
      <c r="Q13" s="632">
        <v>38.236074074000001</v>
      </c>
      <c r="R13" s="632">
        <v>33.004740740999999</v>
      </c>
      <c r="S13" s="632">
        <v>25.168851852</v>
      </c>
      <c r="T13" s="632">
        <v>17.144407406999999</v>
      </c>
      <c r="U13" s="632">
        <v>-1.1439999999999999</v>
      </c>
      <c r="V13" s="632">
        <v>-1.9890000000000001</v>
      </c>
      <c r="W13" s="632">
        <v>4.5339999999999998</v>
      </c>
      <c r="X13" s="632">
        <v>39.481000000000002</v>
      </c>
      <c r="Y13" s="632">
        <v>44.948</v>
      </c>
      <c r="Z13" s="632">
        <v>41.991</v>
      </c>
      <c r="AA13" s="632">
        <v>12.978</v>
      </c>
      <c r="AB13" s="632">
        <v>6.3970000000000002</v>
      </c>
      <c r="AC13" s="632">
        <v>4.6159999999999997</v>
      </c>
      <c r="AD13" s="632">
        <v>9.6927777777999999</v>
      </c>
      <c r="AE13" s="632">
        <v>15.968444443999999</v>
      </c>
      <c r="AF13" s="632">
        <v>25.500777778</v>
      </c>
      <c r="AG13" s="632">
        <v>53.346518519</v>
      </c>
      <c r="AH13" s="632">
        <v>58.099629630000003</v>
      </c>
      <c r="AI13" s="632">
        <v>54.816851851999999</v>
      </c>
      <c r="AJ13" s="632">
        <v>25.548851851999999</v>
      </c>
      <c r="AK13" s="632">
        <v>19.656296296000001</v>
      </c>
      <c r="AL13" s="632">
        <v>19.189851852</v>
      </c>
      <c r="AM13" s="632">
        <v>40.512185185</v>
      </c>
      <c r="AN13" s="632">
        <v>38.625962962999999</v>
      </c>
      <c r="AO13" s="632">
        <v>29.893851852000001</v>
      </c>
      <c r="AP13" s="632">
        <v>-16.499703704000002</v>
      </c>
      <c r="AQ13" s="632">
        <v>-15.811925926000001</v>
      </c>
      <c r="AR13" s="632">
        <v>1.1416296295999999</v>
      </c>
      <c r="AS13" s="632">
        <v>34.360962962999999</v>
      </c>
      <c r="AT13" s="632">
        <v>83.846074074000001</v>
      </c>
      <c r="AU13" s="632">
        <v>149.59696296000001</v>
      </c>
      <c r="AV13" s="632">
        <v>92.475491110999997</v>
      </c>
      <c r="AW13" s="632">
        <v>91.939947778000004</v>
      </c>
      <c r="AX13" s="632">
        <v>90.120831111000001</v>
      </c>
      <c r="AY13" s="633">
        <v>85.091104074</v>
      </c>
      <c r="AZ13" s="633">
        <v>82.150118519000003</v>
      </c>
      <c r="BA13" s="633">
        <v>79.370837406999996</v>
      </c>
      <c r="BB13" s="633">
        <v>74.324238519000005</v>
      </c>
      <c r="BC13" s="633">
        <v>73.690132962999996</v>
      </c>
      <c r="BD13" s="633">
        <v>75.039498519000006</v>
      </c>
      <c r="BE13" s="633">
        <v>81.638862592999999</v>
      </c>
      <c r="BF13" s="633">
        <v>84.505274815000007</v>
      </c>
      <c r="BG13" s="633">
        <v>86.905262593000003</v>
      </c>
      <c r="BH13" s="633">
        <v>89.429883704000005</v>
      </c>
      <c r="BI13" s="633">
        <v>90.453729258999999</v>
      </c>
      <c r="BJ13" s="633">
        <v>90.567857036999996</v>
      </c>
      <c r="BK13" s="633">
        <v>89.674259629999995</v>
      </c>
      <c r="BL13" s="633">
        <v>88.042457407000001</v>
      </c>
      <c r="BM13" s="633">
        <v>85.574442962999996</v>
      </c>
      <c r="BN13" s="633">
        <v>81.318983704000004</v>
      </c>
      <c r="BO13" s="633">
        <v>77.891969259000007</v>
      </c>
      <c r="BP13" s="633">
        <v>74.342167036999996</v>
      </c>
      <c r="BQ13" s="633">
        <v>70.506821481000003</v>
      </c>
      <c r="BR13" s="633">
        <v>66.833510369999999</v>
      </c>
      <c r="BS13" s="633">
        <v>63.159478147999998</v>
      </c>
      <c r="BT13" s="633">
        <v>58.894512962999997</v>
      </c>
      <c r="BU13" s="633">
        <v>55.661697406999998</v>
      </c>
      <c r="BV13" s="633">
        <v>52.87081963</v>
      </c>
    </row>
    <row r="14" spans="1:74" ht="11.1" customHeight="1" x14ac:dyDescent="0.2">
      <c r="A14" s="140"/>
      <c r="B14" s="141" t="s">
        <v>1129</v>
      </c>
      <c r="C14" s="214"/>
      <c r="D14" s="214"/>
      <c r="E14" s="214"/>
      <c r="F14" s="214"/>
      <c r="G14" s="214"/>
      <c r="H14" s="214"/>
      <c r="I14" s="214"/>
      <c r="J14" s="214"/>
      <c r="K14" s="214"/>
      <c r="L14" s="214"/>
      <c r="M14" s="214"/>
      <c r="N14" s="214"/>
      <c r="O14" s="214"/>
      <c r="P14" s="214"/>
      <c r="Q14" s="214"/>
      <c r="R14" s="214"/>
      <c r="S14" s="214"/>
      <c r="T14" s="214"/>
      <c r="U14" s="214"/>
      <c r="V14" s="214"/>
      <c r="W14" s="214"/>
      <c r="X14" s="214"/>
      <c r="Y14" s="214"/>
      <c r="Z14" s="214"/>
      <c r="AA14" s="214"/>
      <c r="AB14" s="214"/>
      <c r="AC14" s="214"/>
      <c r="AD14" s="214"/>
      <c r="AE14" s="214"/>
      <c r="AF14" s="214"/>
      <c r="AG14" s="214"/>
      <c r="AH14" s="214"/>
      <c r="AI14" s="214"/>
      <c r="AJ14" s="214"/>
      <c r="AK14" s="214"/>
      <c r="AL14" s="214"/>
      <c r="AM14" s="214"/>
      <c r="AN14" s="214"/>
      <c r="AO14" s="214"/>
      <c r="AP14" s="214"/>
      <c r="AQ14" s="214"/>
      <c r="AR14" s="214"/>
      <c r="AS14" s="214"/>
      <c r="AT14" s="214"/>
      <c r="AU14" s="214"/>
      <c r="AV14" s="214"/>
      <c r="AW14" s="214"/>
      <c r="AX14" s="214"/>
      <c r="AY14" s="355"/>
      <c r="AZ14" s="355"/>
      <c r="BA14" s="355"/>
      <c r="BB14" s="355"/>
      <c r="BC14" s="355"/>
      <c r="BD14" s="355"/>
      <c r="BE14" s="355"/>
      <c r="BF14" s="355"/>
      <c r="BG14" s="355"/>
      <c r="BH14" s="355"/>
      <c r="BI14" s="355"/>
      <c r="BJ14" s="355"/>
      <c r="BK14" s="355"/>
      <c r="BL14" s="355"/>
      <c r="BM14" s="355"/>
      <c r="BN14" s="355"/>
      <c r="BO14" s="355"/>
      <c r="BP14" s="355"/>
      <c r="BQ14" s="355"/>
      <c r="BR14" s="355"/>
      <c r="BS14" s="355"/>
      <c r="BT14" s="355"/>
      <c r="BU14" s="355"/>
      <c r="BV14" s="355"/>
    </row>
    <row r="15" spans="1:74" ht="11.1" customHeight="1" x14ac:dyDescent="0.2">
      <c r="A15" s="140" t="s">
        <v>1131</v>
      </c>
      <c r="B15" s="39" t="s">
        <v>1358</v>
      </c>
      <c r="C15" s="240">
        <v>3049.9479630000001</v>
      </c>
      <c r="D15" s="240">
        <v>3057.0870740999999</v>
      </c>
      <c r="E15" s="240">
        <v>3065.6599630000001</v>
      </c>
      <c r="F15" s="240">
        <v>3079.9235184999998</v>
      </c>
      <c r="G15" s="240">
        <v>3088.1712963</v>
      </c>
      <c r="H15" s="240">
        <v>3094.6601851999999</v>
      </c>
      <c r="I15" s="240">
        <v>3098.3530000000001</v>
      </c>
      <c r="J15" s="240">
        <v>3102.1019999999999</v>
      </c>
      <c r="K15" s="240">
        <v>3104.87</v>
      </c>
      <c r="L15" s="240">
        <v>3102.2633704</v>
      </c>
      <c r="M15" s="240">
        <v>3106.3645925999999</v>
      </c>
      <c r="N15" s="240">
        <v>3112.780037</v>
      </c>
      <c r="O15" s="240">
        <v>3129.4520741000001</v>
      </c>
      <c r="P15" s="240">
        <v>3134.5391851999998</v>
      </c>
      <c r="Q15" s="240">
        <v>3135.9837407</v>
      </c>
      <c r="R15" s="240">
        <v>3126.8193704</v>
      </c>
      <c r="S15" s="240">
        <v>3126.2035925999999</v>
      </c>
      <c r="T15" s="240">
        <v>3127.1700369999999</v>
      </c>
      <c r="U15" s="240">
        <v>3132.7861111000002</v>
      </c>
      <c r="V15" s="240">
        <v>3134.6164444000001</v>
      </c>
      <c r="W15" s="240">
        <v>3135.7284444000002</v>
      </c>
      <c r="X15" s="240">
        <v>3136.2255184999999</v>
      </c>
      <c r="Y15" s="240">
        <v>3135.8232963</v>
      </c>
      <c r="Z15" s="240">
        <v>3134.6251852</v>
      </c>
      <c r="AA15" s="240">
        <v>3130.6280741</v>
      </c>
      <c r="AB15" s="240">
        <v>3129.3405185000001</v>
      </c>
      <c r="AC15" s="240">
        <v>3128.7594073999999</v>
      </c>
      <c r="AD15" s="240">
        <v>3131.0967406999998</v>
      </c>
      <c r="AE15" s="240">
        <v>3130.2695184999998</v>
      </c>
      <c r="AF15" s="240">
        <v>3128.4897406999999</v>
      </c>
      <c r="AG15" s="240">
        <v>3120.5467407000001</v>
      </c>
      <c r="AH15" s="240">
        <v>3120.7698519</v>
      </c>
      <c r="AI15" s="240">
        <v>3123.9484074000002</v>
      </c>
      <c r="AJ15" s="240">
        <v>3134.9664074000002</v>
      </c>
      <c r="AK15" s="240">
        <v>3140.3928519000001</v>
      </c>
      <c r="AL15" s="240">
        <v>3145.1117407000002</v>
      </c>
      <c r="AM15" s="240">
        <v>3147.0559629999998</v>
      </c>
      <c r="AN15" s="240">
        <v>3151.9100741000002</v>
      </c>
      <c r="AO15" s="240">
        <v>3157.6069630000002</v>
      </c>
      <c r="AP15" s="240">
        <v>3165.1611481</v>
      </c>
      <c r="AQ15" s="240">
        <v>3171.7827037000002</v>
      </c>
      <c r="AR15" s="240">
        <v>3178.4861480999998</v>
      </c>
      <c r="AS15" s="240">
        <v>3185.2714814999999</v>
      </c>
      <c r="AT15" s="240">
        <v>3192.1387037</v>
      </c>
      <c r="AU15" s="240">
        <v>3199.0878148000002</v>
      </c>
      <c r="AV15" s="240">
        <v>3213.5679258999999</v>
      </c>
      <c r="AW15" s="240">
        <v>3223.0681481000001</v>
      </c>
      <c r="AX15" s="240">
        <v>3231.8479259000001</v>
      </c>
      <c r="AY15" s="333">
        <v>3239.2759999999998</v>
      </c>
      <c r="AZ15" s="333">
        <v>3247.0880000000002</v>
      </c>
      <c r="BA15" s="333">
        <v>3254.654</v>
      </c>
      <c r="BB15" s="333">
        <v>3263.6759999999999</v>
      </c>
      <c r="BC15" s="333">
        <v>3269.4690000000001</v>
      </c>
      <c r="BD15" s="333">
        <v>3273.7370000000001</v>
      </c>
      <c r="BE15" s="333">
        <v>3275.0590000000002</v>
      </c>
      <c r="BF15" s="333">
        <v>3277.3409999999999</v>
      </c>
      <c r="BG15" s="333">
        <v>3279.163</v>
      </c>
      <c r="BH15" s="333">
        <v>3279.5169999999998</v>
      </c>
      <c r="BI15" s="333">
        <v>3281.1750000000002</v>
      </c>
      <c r="BJ15" s="333">
        <v>3283.13</v>
      </c>
      <c r="BK15" s="333">
        <v>3284.377</v>
      </c>
      <c r="BL15" s="333">
        <v>3287.6790000000001</v>
      </c>
      <c r="BM15" s="333">
        <v>3292.0309999999999</v>
      </c>
      <c r="BN15" s="333">
        <v>3301.471</v>
      </c>
      <c r="BO15" s="333">
        <v>3304.8960000000002</v>
      </c>
      <c r="BP15" s="333">
        <v>3306.3440000000001</v>
      </c>
      <c r="BQ15" s="333">
        <v>3302.8009999999999</v>
      </c>
      <c r="BR15" s="333">
        <v>3302.5540000000001</v>
      </c>
      <c r="BS15" s="333">
        <v>3302.5889999999999</v>
      </c>
      <c r="BT15" s="333">
        <v>3303.0830000000001</v>
      </c>
      <c r="BU15" s="333">
        <v>3303.5529999999999</v>
      </c>
      <c r="BV15" s="333">
        <v>3304.1729999999998</v>
      </c>
    </row>
    <row r="16" spans="1:74" ht="11.1" customHeight="1" x14ac:dyDescent="0.2">
      <c r="A16" s="140"/>
      <c r="B16" s="141" t="s">
        <v>1130</v>
      </c>
      <c r="C16" s="214"/>
      <c r="D16" s="214"/>
      <c r="E16" s="214"/>
      <c r="F16" s="214"/>
      <c r="G16" s="214"/>
      <c r="H16" s="214"/>
      <c r="I16" s="214"/>
      <c r="J16" s="214"/>
      <c r="K16" s="214"/>
      <c r="L16" s="214"/>
      <c r="M16" s="214"/>
      <c r="N16" s="214"/>
      <c r="O16" s="214"/>
      <c r="P16" s="214"/>
      <c r="Q16" s="214"/>
      <c r="R16" s="214"/>
      <c r="S16" s="214"/>
      <c r="T16" s="214"/>
      <c r="U16" s="214"/>
      <c r="V16" s="214"/>
      <c r="W16" s="214"/>
      <c r="X16" s="214"/>
      <c r="Y16" s="214"/>
      <c r="Z16" s="214"/>
      <c r="AA16" s="214"/>
      <c r="AB16" s="214"/>
      <c r="AC16" s="214"/>
      <c r="AD16" s="214"/>
      <c r="AE16" s="214"/>
      <c r="AF16" s="214"/>
      <c r="AG16" s="214"/>
      <c r="AH16" s="214"/>
      <c r="AI16" s="214"/>
      <c r="AJ16" s="214"/>
      <c r="AK16" s="214"/>
      <c r="AL16" s="214"/>
      <c r="AM16" s="214"/>
      <c r="AN16" s="214"/>
      <c r="AO16" s="214"/>
      <c r="AP16" s="214"/>
      <c r="AQ16" s="214"/>
      <c r="AR16" s="214"/>
      <c r="AS16" s="214"/>
      <c r="AT16" s="214"/>
      <c r="AU16" s="214"/>
      <c r="AV16" s="214"/>
      <c r="AW16" s="214"/>
      <c r="AX16" s="214"/>
      <c r="AY16" s="355"/>
      <c r="AZ16" s="355"/>
      <c r="BA16" s="355"/>
      <c r="BB16" s="355"/>
      <c r="BC16" s="355"/>
      <c r="BD16" s="355"/>
      <c r="BE16" s="355"/>
      <c r="BF16" s="355"/>
      <c r="BG16" s="355"/>
      <c r="BH16" s="355"/>
      <c r="BI16" s="355"/>
      <c r="BJ16" s="355"/>
      <c r="BK16" s="355"/>
      <c r="BL16" s="355"/>
      <c r="BM16" s="355"/>
      <c r="BN16" s="355"/>
      <c r="BO16" s="355"/>
      <c r="BP16" s="355"/>
      <c r="BQ16" s="355"/>
      <c r="BR16" s="355"/>
      <c r="BS16" s="355"/>
      <c r="BT16" s="355"/>
      <c r="BU16" s="355"/>
      <c r="BV16" s="355"/>
    </row>
    <row r="17" spans="1:74" ht="11.1" customHeight="1" x14ac:dyDescent="0.2">
      <c r="A17" s="140" t="s">
        <v>1132</v>
      </c>
      <c r="B17" s="39" t="s">
        <v>1358</v>
      </c>
      <c r="C17" s="240">
        <v>2379.1645185000002</v>
      </c>
      <c r="D17" s="240">
        <v>2375.9032963</v>
      </c>
      <c r="E17" s="240">
        <v>2377.9931852</v>
      </c>
      <c r="F17" s="240">
        <v>2398.9887036999999</v>
      </c>
      <c r="G17" s="240">
        <v>2401.6149258999999</v>
      </c>
      <c r="H17" s="240">
        <v>2399.4263704</v>
      </c>
      <c r="I17" s="240">
        <v>2384.8648148000002</v>
      </c>
      <c r="J17" s="240">
        <v>2378.7153704000002</v>
      </c>
      <c r="K17" s="240">
        <v>2373.4198148</v>
      </c>
      <c r="L17" s="240">
        <v>2370.3022962999999</v>
      </c>
      <c r="M17" s="240">
        <v>2365.7214073999999</v>
      </c>
      <c r="N17" s="240">
        <v>2361.0012962999999</v>
      </c>
      <c r="O17" s="240">
        <v>2350.8655184999998</v>
      </c>
      <c r="P17" s="240">
        <v>2349.8242962999998</v>
      </c>
      <c r="Q17" s="240">
        <v>2352.6011852000001</v>
      </c>
      <c r="R17" s="240">
        <v>2361.9601852000001</v>
      </c>
      <c r="S17" s="240">
        <v>2370.3002962999999</v>
      </c>
      <c r="T17" s="240">
        <v>2380.3855185000002</v>
      </c>
      <c r="U17" s="240">
        <v>2403.0857778</v>
      </c>
      <c r="V17" s="240">
        <v>2408.5087778000002</v>
      </c>
      <c r="W17" s="240">
        <v>2407.5244444</v>
      </c>
      <c r="X17" s="240">
        <v>2383.9930740999998</v>
      </c>
      <c r="Y17" s="240">
        <v>2382.2988519</v>
      </c>
      <c r="Z17" s="240">
        <v>2386.3020741</v>
      </c>
      <c r="AA17" s="240">
        <v>2404.6960740999998</v>
      </c>
      <c r="AB17" s="240">
        <v>2413.5741852000001</v>
      </c>
      <c r="AC17" s="240">
        <v>2421.6297407000002</v>
      </c>
      <c r="AD17" s="240">
        <v>2427.8620000000001</v>
      </c>
      <c r="AE17" s="240">
        <v>2435.0230000000001</v>
      </c>
      <c r="AF17" s="240">
        <v>2442.1120000000001</v>
      </c>
      <c r="AG17" s="240">
        <v>2446.2518147999999</v>
      </c>
      <c r="AH17" s="240">
        <v>2455.3547036999998</v>
      </c>
      <c r="AI17" s="240">
        <v>2466.5434814999999</v>
      </c>
      <c r="AJ17" s="240">
        <v>2485.2560741000002</v>
      </c>
      <c r="AK17" s="240">
        <v>2496.5381852</v>
      </c>
      <c r="AL17" s="240">
        <v>2505.8277407</v>
      </c>
      <c r="AM17" s="240">
        <v>2505.3437036999999</v>
      </c>
      <c r="AN17" s="240">
        <v>2516.4839259</v>
      </c>
      <c r="AO17" s="240">
        <v>2531.4673704000002</v>
      </c>
      <c r="AP17" s="240">
        <v>2568.0186296000002</v>
      </c>
      <c r="AQ17" s="240">
        <v>2577.3950740999999</v>
      </c>
      <c r="AR17" s="240">
        <v>2577.3212963000001</v>
      </c>
      <c r="AS17" s="240">
        <v>2567.7972963000002</v>
      </c>
      <c r="AT17" s="240">
        <v>2548.8230741000002</v>
      </c>
      <c r="AU17" s="240">
        <v>2520.3986295999998</v>
      </c>
      <c r="AV17" s="240">
        <v>2553.7370000000001</v>
      </c>
      <c r="AW17" s="240">
        <v>2561.3556666999998</v>
      </c>
      <c r="AX17" s="240">
        <v>2571.1263333000002</v>
      </c>
      <c r="AY17" s="333">
        <v>2586.5320000000002</v>
      </c>
      <c r="AZ17" s="333">
        <v>2597.9949999999999</v>
      </c>
      <c r="BA17" s="333">
        <v>2608.9960000000001</v>
      </c>
      <c r="BB17" s="333">
        <v>2618.2939999999999</v>
      </c>
      <c r="BC17" s="333">
        <v>2629.3069999999998</v>
      </c>
      <c r="BD17" s="333">
        <v>2640.7910000000002</v>
      </c>
      <c r="BE17" s="333">
        <v>2652.625</v>
      </c>
      <c r="BF17" s="333">
        <v>2665.1460000000002</v>
      </c>
      <c r="BG17" s="333">
        <v>2678.2310000000002</v>
      </c>
      <c r="BH17" s="333">
        <v>2693.8510000000001</v>
      </c>
      <c r="BI17" s="333">
        <v>2706.587</v>
      </c>
      <c r="BJ17" s="333">
        <v>2718.4079999999999</v>
      </c>
      <c r="BK17" s="333">
        <v>2728.8829999999998</v>
      </c>
      <c r="BL17" s="333">
        <v>2739.2</v>
      </c>
      <c r="BM17" s="333">
        <v>2748.9290000000001</v>
      </c>
      <c r="BN17" s="333">
        <v>2758.3380000000002</v>
      </c>
      <c r="BO17" s="333">
        <v>2766.6849999999999</v>
      </c>
      <c r="BP17" s="333">
        <v>2774.24</v>
      </c>
      <c r="BQ17" s="333">
        <v>2780.5039999999999</v>
      </c>
      <c r="BR17" s="333">
        <v>2786.85</v>
      </c>
      <c r="BS17" s="333">
        <v>2792.779</v>
      </c>
      <c r="BT17" s="333">
        <v>2797.9340000000002</v>
      </c>
      <c r="BU17" s="333">
        <v>2803.2959999999998</v>
      </c>
      <c r="BV17" s="333">
        <v>2808.509</v>
      </c>
    </row>
    <row r="18" spans="1:74" ht="11.1" customHeight="1" x14ac:dyDescent="0.2">
      <c r="A18" s="140"/>
      <c r="B18" s="141" t="s">
        <v>1134</v>
      </c>
      <c r="C18" s="214"/>
      <c r="D18" s="214"/>
      <c r="E18" s="214"/>
      <c r="F18" s="214"/>
      <c r="G18" s="214"/>
      <c r="H18" s="214"/>
      <c r="I18" s="214"/>
      <c r="J18" s="214"/>
      <c r="K18" s="214"/>
      <c r="L18" s="214"/>
      <c r="M18" s="214"/>
      <c r="N18" s="214"/>
      <c r="O18" s="214"/>
      <c r="P18" s="214"/>
      <c r="Q18" s="214"/>
      <c r="R18" s="214"/>
      <c r="S18" s="214"/>
      <c r="T18" s="214"/>
      <c r="U18" s="214"/>
      <c r="V18" s="214"/>
      <c r="W18" s="214"/>
      <c r="X18" s="214"/>
      <c r="Y18" s="214"/>
      <c r="Z18" s="214"/>
      <c r="AA18" s="214"/>
      <c r="AB18" s="214"/>
      <c r="AC18" s="214"/>
      <c r="AD18" s="214"/>
      <c r="AE18" s="214"/>
      <c r="AF18" s="214"/>
      <c r="AG18" s="214"/>
      <c r="AH18" s="214"/>
      <c r="AI18" s="214"/>
      <c r="AJ18" s="214"/>
      <c r="AK18" s="214"/>
      <c r="AL18" s="214"/>
      <c r="AM18" s="214"/>
      <c r="AN18" s="214"/>
      <c r="AO18" s="214"/>
      <c r="AP18" s="214"/>
      <c r="AQ18" s="214"/>
      <c r="AR18" s="214"/>
      <c r="AS18" s="214"/>
      <c r="AT18" s="214"/>
      <c r="AU18" s="214"/>
      <c r="AV18" s="214"/>
      <c r="AW18" s="214"/>
      <c r="AX18" s="214"/>
      <c r="AY18" s="355"/>
      <c r="AZ18" s="355"/>
      <c r="BA18" s="355"/>
      <c r="BB18" s="355"/>
      <c r="BC18" s="355"/>
      <c r="BD18" s="355"/>
      <c r="BE18" s="355"/>
      <c r="BF18" s="355"/>
      <c r="BG18" s="355"/>
      <c r="BH18" s="355"/>
      <c r="BI18" s="355"/>
      <c r="BJ18" s="355"/>
      <c r="BK18" s="355"/>
      <c r="BL18" s="355"/>
      <c r="BM18" s="355"/>
      <c r="BN18" s="355"/>
      <c r="BO18" s="355"/>
      <c r="BP18" s="355"/>
      <c r="BQ18" s="355"/>
      <c r="BR18" s="355"/>
      <c r="BS18" s="355"/>
      <c r="BT18" s="355"/>
      <c r="BU18" s="355"/>
      <c r="BV18" s="355"/>
    </row>
    <row r="19" spans="1:74" ht="11.1" customHeight="1" x14ac:dyDescent="0.2">
      <c r="A19" s="627" t="s">
        <v>1133</v>
      </c>
      <c r="B19" s="39" t="s">
        <v>1358</v>
      </c>
      <c r="C19" s="240">
        <v>3059.4078519</v>
      </c>
      <c r="D19" s="240">
        <v>3072.9652962999999</v>
      </c>
      <c r="E19" s="240">
        <v>3083.8518518999999</v>
      </c>
      <c r="F19" s="240">
        <v>3087.5229258999998</v>
      </c>
      <c r="G19" s="240">
        <v>3096.4761481</v>
      </c>
      <c r="H19" s="240">
        <v>3106.1669259</v>
      </c>
      <c r="I19" s="240">
        <v>3122.6582222000002</v>
      </c>
      <c r="J19" s="240">
        <v>3129.2768888999999</v>
      </c>
      <c r="K19" s="240">
        <v>3132.0858889000001</v>
      </c>
      <c r="L19" s="240">
        <v>3124.9715925999999</v>
      </c>
      <c r="M19" s="240">
        <v>3124.7464814999998</v>
      </c>
      <c r="N19" s="240">
        <v>3125.2969259000001</v>
      </c>
      <c r="O19" s="240">
        <v>3127.3521111</v>
      </c>
      <c r="P19" s="240">
        <v>3128.9067777999999</v>
      </c>
      <c r="Q19" s="240">
        <v>3130.6901111000002</v>
      </c>
      <c r="R19" s="240">
        <v>3128.3298147999999</v>
      </c>
      <c r="S19" s="240">
        <v>3133.8497037000002</v>
      </c>
      <c r="T19" s="240">
        <v>3142.8774815000002</v>
      </c>
      <c r="U19" s="240">
        <v>3158.5162593</v>
      </c>
      <c r="V19" s="240">
        <v>3172.2324815000002</v>
      </c>
      <c r="W19" s="240">
        <v>3187.1292592999998</v>
      </c>
      <c r="X19" s="240">
        <v>3206.3027407</v>
      </c>
      <c r="Y19" s="240">
        <v>3221.2385184999998</v>
      </c>
      <c r="Z19" s="240">
        <v>3235.0327407</v>
      </c>
      <c r="AA19" s="240">
        <v>3248.7865925999999</v>
      </c>
      <c r="AB19" s="240">
        <v>3259.4718148000002</v>
      </c>
      <c r="AC19" s="240">
        <v>3268.1895926000002</v>
      </c>
      <c r="AD19" s="240">
        <v>3271.9258519</v>
      </c>
      <c r="AE19" s="240">
        <v>3278.9692963000002</v>
      </c>
      <c r="AF19" s="240">
        <v>3286.3058519000001</v>
      </c>
      <c r="AG19" s="240">
        <v>3283.9152221999998</v>
      </c>
      <c r="AH19" s="240">
        <v>3299.3532221999999</v>
      </c>
      <c r="AI19" s="240">
        <v>3322.5995555999998</v>
      </c>
      <c r="AJ19" s="240">
        <v>3374.1626667</v>
      </c>
      <c r="AK19" s="240">
        <v>3397.6443333000002</v>
      </c>
      <c r="AL19" s="240">
        <v>3413.5529999999999</v>
      </c>
      <c r="AM19" s="240">
        <v>3416.2245185000002</v>
      </c>
      <c r="AN19" s="240">
        <v>3421.2352962999998</v>
      </c>
      <c r="AO19" s="240">
        <v>3422.9211851999999</v>
      </c>
      <c r="AP19" s="240">
        <v>3404.8187778000001</v>
      </c>
      <c r="AQ19" s="240">
        <v>3412.2024443999999</v>
      </c>
      <c r="AR19" s="240">
        <v>3428.6087778000001</v>
      </c>
      <c r="AS19" s="240">
        <v>3454.0377778000002</v>
      </c>
      <c r="AT19" s="240">
        <v>3488.4894444000001</v>
      </c>
      <c r="AU19" s="240">
        <v>3531.9637778000001</v>
      </c>
      <c r="AV19" s="240">
        <v>3521.9071481000001</v>
      </c>
      <c r="AW19" s="240">
        <v>3538.1570369999999</v>
      </c>
      <c r="AX19" s="240">
        <v>3555.0338148000001</v>
      </c>
      <c r="AY19" s="333">
        <v>3572.087</v>
      </c>
      <c r="AZ19" s="333">
        <v>3590.5549999999998</v>
      </c>
      <c r="BA19" s="333">
        <v>3609.9879999999998</v>
      </c>
      <c r="BB19" s="333">
        <v>3630.7730000000001</v>
      </c>
      <c r="BC19" s="333">
        <v>3651.8449999999998</v>
      </c>
      <c r="BD19" s="333">
        <v>3673.5909999999999</v>
      </c>
      <c r="BE19" s="333">
        <v>3695.85</v>
      </c>
      <c r="BF19" s="333">
        <v>3719.0659999999998</v>
      </c>
      <c r="BG19" s="333">
        <v>3743.078</v>
      </c>
      <c r="BH19" s="333">
        <v>3768.6329999999998</v>
      </c>
      <c r="BI19" s="333">
        <v>3793.6759999999999</v>
      </c>
      <c r="BJ19" s="333">
        <v>3818.9540000000002</v>
      </c>
      <c r="BK19" s="333">
        <v>3846.9630000000002</v>
      </c>
      <c r="BL19" s="333">
        <v>3870.84</v>
      </c>
      <c r="BM19" s="333">
        <v>3893.0819999999999</v>
      </c>
      <c r="BN19" s="333">
        <v>3913.5520000000001</v>
      </c>
      <c r="BO19" s="333">
        <v>3932.6239999999998</v>
      </c>
      <c r="BP19" s="333">
        <v>3950.16</v>
      </c>
      <c r="BQ19" s="333">
        <v>3965.9110000000001</v>
      </c>
      <c r="BR19" s="333">
        <v>3980.567</v>
      </c>
      <c r="BS19" s="333">
        <v>3993.8760000000002</v>
      </c>
      <c r="BT19" s="333">
        <v>4004.4360000000001</v>
      </c>
      <c r="BU19" s="333">
        <v>4016.1039999999998</v>
      </c>
      <c r="BV19" s="333">
        <v>4027.4780000000001</v>
      </c>
    </row>
    <row r="20" spans="1:74" ht="11.1" customHeight="1" x14ac:dyDescent="0.2">
      <c r="A20" s="140"/>
      <c r="B20" s="36" t="s">
        <v>695</v>
      </c>
      <c r="C20" s="241"/>
      <c r="D20" s="241"/>
      <c r="E20" s="241"/>
      <c r="F20" s="241"/>
      <c r="G20" s="241"/>
      <c r="H20" s="241"/>
      <c r="I20" s="241"/>
      <c r="J20" s="241"/>
      <c r="K20" s="241"/>
      <c r="L20" s="241"/>
      <c r="M20" s="241"/>
      <c r="N20" s="241"/>
      <c r="O20" s="241"/>
      <c r="P20" s="241"/>
      <c r="Q20" s="241"/>
      <c r="R20" s="241"/>
      <c r="S20" s="241"/>
      <c r="T20" s="241"/>
      <c r="U20" s="241"/>
      <c r="V20" s="241"/>
      <c r="W20" s="241"/>
      <c r="X20" s="241"/>
      <c r="Y20" s="241"/>
      <c r="Z20" s="241"/>
      <c r="AA20" s="241"/>
      <c r="AB20" s="241"/>
      <c r="AC20" s="241"/>
      <c r="AD20" s="241"/>
      <c r="AE20" s="241"/>
      <c r="AF20" s="241"/>
      <c r="AG20" s="241"/>
      <c r="AH20" s="241"/>
      <c r="AI20" s="241"/>
      <c r="AJ20" s="241"/>
      <c r="AK20" s="241"/>
      <c r="AL20" s="241"/>
      <c r="AM20" s="241"/>
      <c r="AN20" s="241"/>
      <c r="AO20" s="241"/>
      <c r="AP20" s="241"/>
      <c r="AQ20" s="241"/>
      <c r="AR20" s="241"/>
      <c r="AS20" s="241"/>
      <c r="AT20" s="241"/>
      <c r="AU20" s="241"/>
      <c r="AV20" s="241"/>
      <c r="AW20" s="241"/>
      <c r="AX20" s="241"/>
      <c r="AY20" s="353"/>
      <c r="AZ20" s="353"/>
      <c r="BA20" s="353"/>
      <c r="BB20" s="353"/>
      <c r="BC20" s="353"/>
      <c r="BD20" s="353"/>
      <c r="BE20" s="353"/>
      <c r="BF20" s="353"/>
      <c r="BG20" s="353"/>
      <c r="BH20" s="353"/>
      <c r="BI20" s="353"/>
      <c r="BJ20" s="353"/>
      <c r="BK20" s="353"/>
      <c r="BL20" s="353"/>
      <c r="BM20" s="353"/>
      <c r="BN20" s="353"/>
      <c r="BO20" s="353"/>
      <c r="BP20" s="353"/>
      <c r="BQ20" s="353"/>
      <c r="BR20" s="353"/>
      <c r="BS20" s="353"/>
      <c r="BT20" s="353"/>
      <c r="BU20" s="353"/>
      <c r="BV20" s="353"/>
    </row>
    <row r="21" spans="1:74" ht="11.1" customHeight="1" x14ac:dyDescent="0.2">
      <c r="A21" s="140" t="s">
        <v>696</v>
      </c>
      <c r="B21" s="39" t="s">
        <v>1358</v>
      </c>
      <c r="C21" s="240">
        <v>13205.4</v>
      </c>
      <c r="D21" s="240">
        <v>13251.2</v>
      </c>
      <c r="E21" s="240">
        <v>13223.3</v>
      </c>
      <c r="F21" s="240">
        <v>13286.9</v>
      </c>
      <c r="G21" s="240">
        <v>13331.7</v>
      </c>
      <c r="H21" s="240">
        <v>13364.8</v>
      </c>
      <c r="I21" s="240">
        <v>13404.2</v>
      </c>
      <c r="J21" s="240">
        <v>13446.6</v>
      </c>
      <c r="K21" s="240">
        <v>13470.3</v>
      </c>
      <c r="L21" s="240">
        <v>13475.7</v>
      </c>
      <c r="M21" s="240">
        <v>13447.7</v>
      </c>
      <c r="N21" s="240">
        <v>13490.7</v>
      </c>
      <c r="O21" s="240">
        <v>13546.5</v>
      </c>
      <c r="P21" s="240">
        <v>13561.7</v>
      </c>
      <c r="Q21" s="240">
        <v>13578.5</v>
      </c>
      <c r="R21" s="240">
        <v>13551.9</v>
      </c>
      <c r="S21" s="240">
        <v>13538.2</v>
      </c>
      <c r="T21" s="240">
        <v>13534.4</v>
      </c>
      <c r="U21" s="240">
        <v>13571.6</v>
      </c>
      <c r="V21" s="240">
        <v>13583.4</v>
      </c>
      <c r="W21" s="240">
        <v>13623.7</v>
      </c>
      <c r="X21" s="240">
        <v>13654.5</v>
      </c>
      <c r="Y21" s="240">
        <v>13688.5</v>
      </c>
      <c r="Z21" s="240">
        <v>13713.1</v>
      </c>
      <c r="AA21" s="240">
        <v>13772.9</v>
      </c>
      <c r="AB21" s="240">
        <v>13832.9</v>
      </c>
      <c r="AC21" s="240">
        <v>13900.3</v>
      </c>
      <c r="AD21" s="240">
        <v>13875.3</v>
      </c>
      <c r="AE21" s="240">
        <v>13932.5</v>
      </c>
      <c r="AF21" s="240">
        <v>13921.6</v>
      </c>
      <c r="AG21" s="240">
        <v>13961.7</v>
      </c>
      <c r="AH21" s="240">
        <v>13987.9</v>
      </c>
      <c r="AI21" s="240">
        <v>14009.2</v>
      </c>
      <c r="AJ21" s="240">
        <v>14046.8</v>
      </c>
      <c r="AK21" s="240">
        <v>14060.8</v>
      </c>
      <c r="AL21" s="240">
        <v>14090.2</v>
      </c>
      <c r="AM21" s="240">
        <v>14185.7</v>
      </c>
      <c r="AN21" s="240">
        <v>14212.5</v>
      </c>
      <c r="AO21" s="240">
        <v>14261.3</v>
      </c>
      <c r="AP21" s="240">
        <v>14259.7</v>
      </c>
      <c r="AQ21" s="240">
        <v>14274.3</v>
      </c>
      <c r="AR21" s="240">
        <v>14312</v>
      </c>
      <c r="AS21" s="240">
        <v>14336.4</v>
      </c>
      <c r="AT21" s="240">
        <v>14374</v>
      </c>
      <c r="AU21" s="240">
        <v>14385.7</v>
      </c>
      <c r="AV21" s="240">
        <v>14434.9</v>
      </c>
      <c r="AW21" s="240">
        <v>14486.016889</v>
      </c>
      <c r="AX21" s="240">
        <v>14524.756556</v>
      </c>
      <c r="AY21" s="333">
        <v>14562.14</v>
      </c>
      <c r="AZ21" s="333">
        <v>14599.97</v>
      </c>
      <c r="BA21" s="333">
        <v>14637.6</v>
      </c>
      <c r="BB21" s="333">
        <v>14677.43</v>
      </c>
      <c r="BC21" s="333">
        <v>14712.82</v>
      </c>
      <c r="BD21" s="333">
        <v>14746.18</v>
      </c>
      <c r="BE21" s="333">
        <v>14774.4</v>
      </c>
      <c r="BF21" s="333">
        <v>14806.04</v>
      </c>
      <c r="BG21" s="333">
        <v>14837.98</v>
      </c>
      <c r="BH21" s="333">
        <v>14872.22</v>
      </c>
      <c r="BI21" s="333">
        <v>14903.28</v>
      </c>
      <c r="BJ21" s="333">
        <v>14933.16</v>
      </c>
      <c r="BK21" s="333">
        <v>14959.57</v>
      </c>
      <c r="BL21" s="333">
        <v>14988.79</v>
      </c>
      <c r="BM21" s="333">
        <v>15018.54</v>
      </c>
      <c r="BN21" s="333">
        <v>15050.85</v>
      </c>
      <c r="BO21" s="333">
        <v>15080.13</v>
      </c>
      <c r="BP21" s="333">
        <v>15108.4</v>
      </c>
      <c r="BQ21" s="333">
        <v>15135.19</v>
      </c>
      <c r="BR21" s="333">
        <v>15161.83</v>
      </c>
      <c r="BS21" s="333">
        <v>15187.84</v>
      </c>
      <c r="BT21" s="333">
        <v>15208.98</v>
      </c>
      <c r="BU21" s="333">
        <v>15236.9</v>
      </c>
      <c r="BV21" s="333">
        <v>15267.38</v>
      </c>
    </row>
    <row r="22" spans="1:74" ht="11.1" customHeight="1" x14ac:dyDescent="0.2">
      <c r="A22" s="140"/>
      <c r="B22" s="139" t="s">
        <v>716</v>
      </c>
      <c r="C22" s="219"/>
      <c r="D22" s="219"/>
      <c r="E22" s="219"/>
      <c r="F22" s="219"/>
      <c r="G22" s="219"/>
      <c r="H22" s="219"/>
      <c r="I22" s="219"/>
      <c r="J22" s="219"/>
      <c r="K22" s="219"/>
      <c r="L22" s="219"/>
      <c r="M22" s="219"/>
      <c r="N22" s="219"/>
      <c r="O22" s="219"/>
      <c r="P22" s="219"/>
      <c r="Q22" s="219"/>
      <c r="R22" s="219"/>
      <c r="S22" s="219"/>
      <c r="T22" s="219"/>
      <c r="U22" s="219"/>
      <c r="V22" s="219"/>
      <c r="W22" s="219"/>
      <c r="X22" s="219"/>
      <c r="Y22" s="219"/>
      <c r="Z22" s="219"/>
      <c r="AA22" s="219"/>
      <c r="AB22" s="219"/>
      <c r="AC22" s="219"/>
      <c r="AD22" s="219"/>
      <c r="AE22" s="219"/>
      <c r="AF22" s="219"/>
      <c r="AG22" s="219"/>
      <c r="AH22" s="219"/>
      <c r="AI22" s="219"/>
      <c r="AJ22" s="219"/>
      <c r="AK22" s="219"/>
      <c r="AL22" s="219"/>
      <c r="AM22" s="219"/>
      <c r="AN22" s="219"/>
      <c r="AO22" s="219"/>
      <c r="AP22" s="219"/>
      <c r="AQ22" s="219"/>
      <c r="AR22" s="219"/>
      <c r="AS22" s="219"/>
      <c r="AT22" s="219"/>
      <c r="AU22" s="219"/>
      <c r="AV22" s="219"/>
      <c r="AW22" s="219"/>
      <c r="AX22" s="219"/>
      <c r="AY22" s="332"/>
      <c r="AZ22" s="332"/>
      <c r="BA22" s="332"/>
      <c r="BB22" s="332"/>
      <c r="BC22" s="332"/>
      <c r="BD22" s="332"/>
      <c r="BE22" s="332"/>
      <c r="BF22" s="332"/>
      <c r="BG22" s="332"/>
      <c r="BH22" s="332"/>
      <c r="BI22" s="332"/>
      <c r="BJ22" s="332"/>
      <c r="BK22" s="332"/>
      <c r="BL22" s="332"/>
      <c r="BM22" s="332"/>
      <c r="BN22" s="332"/>
      <c r="BO22" s="332"/>
      <c r="BP22" s="332"/>
      <c r="BQ22" s="332"/>
      <c r="BR22" s="332"/>
      <c r="BS22" s="332"/>
      <c r="BT22" s="332"/>
      <c r="BU22" s="332"/>
      <c r="BV22" s="332"/>
    </row>
    <row r="23" spans="1:74" ht="11.1" customHeight="1" x14ac:dyDescent="0.2">
      <c r="A23" s="140" t="s">
        <v>717</v>
      </c>
      <c r="B23" s="209" t="s">
        <v>592</v>
      </c>
      <c r="C23" s="258">
        <v>140.59200000000001</v>
      </c>
      <c r="D23" s="258">
        <v>140.85900000000001</v>
      </c>
      <c r="E23" s="258">
        <v>140.93700000000001</v>
      </c>
      <c r="F23" s="258">
        <v>141.21899999999999</v>
      </c>
      <c r="G23" s="258">
        <v>141.54499999999999</v>
      </c>
      <c r="H23" s="258">
        <v>141.73599999999999</v>
      </c>
      <c r="I23" s="258">
        <v>141.99199999999999</v>
      </c>
      <c r="J23" s="258">
        <v>142.15600000000001</v>
      </c>
      <c r="K23" s="258">
        <v>142.244</v>
      </c>
      <c r="L23" s="258">
        <v>142.595</v>
      </c>
      <c r="M23" s="258">
        <v>142.85900000000001</v>
      </c>
      <c r="N23" s="258">
        <v>143.09299999999999</v>
      </c>
      <c r="O23" s="258">
        <v>143.196</v>
      </c>
      <c r="P23" s="258">
        <v>143.453</v>
      </c>
      <c r="Q23" s="258">
        <v>143.68799999999999</v>
      </c>
      <c r="R23" s="258">
        <v>143.86199999999999</v>
      </c>
      <c r="S23" s="258">
        <v>143.89599999999999</v>
      </c>
      <c r="T23" s="258">
        <v>144.18100000000001</v>
      </c>
      <c r="U23" s="258">
        <v>144.506</v>
      </c>
      <c r="V23" s="258">
        <v>144.68100000000001</v>
      </c>
      <c r="W23" s="258">
        <v>144.94499999999999</v>
      </c>
      <c r="X23" s="258">
        <v>145.08500000000001</v>
      </c>
      <c r="Y23" s="258">
        <v>145.25700000000001</v>
      </c>
      <c r="Z23" s="258">
        <v>145.43700000000001</v>
      </c>
      <c r="AA23" s="258">
        <v>145.696</v>
      </c>
      <c r="AB23" s="258">
        <v>145.89599999999999</v>
      </c>
      <c r="AC23" s="258">
        <v>145.96899999999999</v>
      </c>
      <c r="AD23" s="258">
        <v>146.14400000000001</v>
      </c>
      <c r="AE23" s="258">
        <v>146.29900000000001</v>
      </c>
      <c r="AF23" s="258">
        <v>146.53800000000001</v>
      </c>
      <c r="AG23" s="258">
        <v>146.72800000000001</v>
      </c>
      <c r="AH23" s="258">
        <v>146.94900000000001</v>
      </c>
      <c r="AI23" s="258">
        <v>146.96299999999999</v>
      </c>
      <c r="AJ23" s="258">
        <v>147.23400000000001</v>
      </c>
      <c r="AK23" s="258">
        <v>147.44999999999999</v>
      </c>
      <c r="AL23" s="258">
        <v>147.625</v>
      </c>
      <c r="AM23" s="258">
        <v>147.80099999999999</v>
      </c>
      <c r="AN23" s="258">
        <v>148.125</v>
      </c>
      <c r="AO23" s="258">
        <v>148.28</v>
      </c>
      <c r="AP23" s="258">
        <v>148.45500000000001</v>
      </c>
      <c r="AQ23" s="258">
        <v>148.72300000000001</v>
      </c>
      <c r="AR23" s="258">
        <v>148.93100000000001</v>
      </c>
      <c r="AS23" s="258">
        <v>149.096</v>
      </c>
      <c r="AT23" s="258">
        <v>149.38200000000001</v>
      </c>
      <c r="AU23" s="258">
        <v>149.501</v>
      </c>
      <c r="AV23" s="258">
        <v>149.738</v>
      </c>
      <c r="AW23" s="258">
        <v>149.893</v>
      </c>
      <c r="AX23" s="258">
        <v>150.14279259</v>
      </c>
      <c r="AY23" s="346">
        <v>150.3048</v>
      </c>
      <c r="AZ23" s="346">
        <v>150.47399999999999</v>
      </c>
      <c r="BA23" s="346">
        <v>150.63939999999999</v>
      </c>
      <c r="BB23" s="346">
        <v>150.7961</v>
      </c>
      <c r="BC23" s="346">
        <v>150.95769999999999</v>
      </c>
      <c r="BD23" s="346">
        <v>151.11940000000001</v>
      </c>
      <c r="BE23" s="346">
        <v>151.28</v>
      </c>
      <c r="BF23" s="346">
        <v>151.4425</v>
      </c>
      <c r="BG23" s="346">
        <v>151.60599999999999</v>
      </c>
      <c r="BH23" s="346">
        <v>151.78190000000001</v>
      </c>
      <c r="BI23" s="346">
        <v>151.9384</v>
      </c>
      <c r="BJ23" s="346">
        <v>152.0872</v>
      </c>
      <c r="BK23" s="346">
        <v>152.1917</v>
      </c>
      <c r="BL23" s="346">
        <v>152.35210000000001</v>
      </c>
      <c r="BM23" s="346">
        <v>152.53200000000001</v>
      </c>
      <c r="BN23" s="346">
        <v>152.84059999999999</v>
      </c>
      <c r="BO23" s="346">
        <v>152.9776</v>
      </c>
      <c r="BP23" s="346">
        <v>153.0522</v>
      </c>
      <c r="BQ23" s="346">
        <v>152.97319999999999</v>
      </c>
      <c r="BR23" s="346">
        <v>152.9913</v>
      </c>
      <c r="BS23" s="346">
        <v>153.0155</v>
      </c>
      <c r="BT23" s="346">
        <v>153.0437</v>
      </c>
      <c r="BU23" s="346">
        <v>153.0814</v>
      </c>
      <c r="BV23" s="346">
        <v>153.1267</v>
      </c>
    </row>
    <row r="24" spans="1:74" s="143" customFormat="1" ht="11.1" customHeight="1" x14ac:dyDescent="0.2">
      <c r="A24" s="140"/>
      <c r="B24" s="139" t="s">
        <v>1018</v>
      </c>
      <c r="C24" s="258"/>
      <c r="D24" s="258"/>
      <c r="E24" s="258"/>
      <c r="F24" s="258"/>
      <c r="G24" s="258"/>
      <c r="H24" s="258"/>
      <c r="I24" s="258"/>
      <c r="J24" s="258"/>
      <c r="K24" s="258"/>
      <c r="L24" s="258"/>
      <c r="M24" s="258"/>
      <c r="N24" s="258"/>
      <c r="O24" s="258"/>
      <c r="P24" s="258"/>
      <c r="Q24" s="258"/>
      <c r="R24" s="258"/>
      <c r="S24" s="258"/>
      <c r="T24" s="258"/>
      <c r="U24" s="258"/>
      <c r="V24" s="258"/>
      <c r="W24" s="258"/>
      <c r="X24" s="258"/>
      <c r="Y24" s="258"/>
      <c r="Z24" s="258"/>
      <c r="AA24" s="258"/>
      <c r="AB24" s="258"/>
      <c r="AC24" s="258"/>
      <c r="AD24" s="258"/>
      <c r="AE24" s="258"/>
      <c r="AF24" s="258"/>
      <c r="AG24" s="258"/>
      <c r="AH24" s="258"/>
      <c r="AI24" s="258"/>
      <c r="AJ24" s="258"/>
      <c r="AK24" s="258"/>
      <c r="AL24" s="258"/>
      <c r="AM24" s="258"/>
      <c r="AN24" s="258"/>
      <c r="AO24" s="258"/>
      <c r="AP24" s="258"/>
      <c r="AQ24" s="258"/>
      <c r="AR24" s="258"/>
      <c r="AS24" s="258"/>
      <c r="AT24" s="258"/>
      <c r="AU24" s="258"/>
      <c r="AV24" s="258"/>
      <c r="AW24" s="258"/>
      <c r="AX24" s="258"/>
      <c r="AY24" s="346"/>
      <c r="AZ24" s="346"/>
      <c r="BA24" s="346"/>
      <c r="BB24" s="346"/>
      <c r="BC24" s="346"/>
      <c r="BD24" s="346"/>
      <c r="BE24" s="346"/>
      <c r="BF24" s="346"/>
      <c r="BG24" s="346"/>
      <c r="BH24" s="346"/>
      <c r="BI24" s="346"/>
      <c r="BJ24" s="346"/>
      <c r="BK24" s="346"/>
      <c r="BL24" s="346"/>
      <c r="BM24" s="346"/>
      <c r="BN24" s="346"/>
      <c r="BO24" s="346"/>
      <c r="BP24" s="346"/>
      <c r="BQ24" s="346"/>
      <c r="BR24" s="346"/>
      <c r="BS24" s="346"/>
      <c r="BT24" s="346"/>
      <c r="BU24" s="346"/>
      <c r="BV24" s="346"/>
    </row>
    <row r="25" spans="1:74" s="143" customFormat="1" ht="11.1" customHeight="1" x14ac:dyDescent="0.2">
      <c r="A25" s="140" t="s">
        <v>1020</v>
      </c>
      <c r="B25" s="209" t="s">
        <v>1019</v>
      </c>
      <c r="C25" s="258">
        <v>5.7</v>
      </c>
      <c r="D25" s="258">
        <v>5.5</v>
      </c>
      <c r="E25" s="258">
        <v>5.5</v>
      </c>
      <c r="F25" s="258">
        <v>5.4</v>
      </c>
      <c r="G25" s="258">
        <v>5.5</v>
      </c>
      <c r="H25" s="258">
        <v>5.3</v>
      </c>
      <c r="I25" s="258">
        <v>5.2</v>
      </c>
      <c r="J25" s="258">
        <v>5.0999999999999996</v>
      </c>
      <c r="K25" s="258">
        <v>5</v>
      </c>
      <c r="L25" s="258">
        <v>5</v>
      </c>
      <c r="M25" s="258">
        <v>5</v>
      </c>
      <c r="N25" s="258">
        <v>5</v>
      </c>
      <c r="O25" s="258">
        <v>4.9000000000000004</v>
      </c>
      <c r="P25" s="258">
        <v>4.9000000000000004</v>
      </c>
      <c r="Q25" s="258">
        <v>5</v>
      </c>
      <c r="R25" s="258">
        <v>5</v>
      </c>
      <c r="S25" s="258">
        <v>4.7</v>
      </c>
      <c r="T25" s="258">
        <v>4.9000000000000004</v>
      </c>
      <c r="U25" s="258">
        <v>4.9000000000000004</v>
      </c>
      <c r="V25" s="258">
        <v>4.9000000000000004</v>
      </c>
      <c r="W25" s="258">
        <v>5</v>
      </c>
      <c r="X25" s="258">
        <v>4.9000000000000004</v>
      </c>
      <c r="Y25" s="258">
        <v>4.5999999999999996</v>
      </c>
      <c r="Z25" s="258">
        <v>4.7</v>
      </c>
      <c r="AA25" s="258">
        <v>4.8</v>
      </c>
      <c r="AB25" s="258">
        <v>4.7</v>
      </c>
      <c r="AC25" s="258">
        <v>4.5</v>
      </c>
      <c r="AD25" s="258">
        <v>4.4000000000000004</v>
      </c>
      <c r="AE25" s="258">
        <v>4.3</v>
      </c>
      <c r="AF25" s="258">
        <v>4.3</v>
      </c>
      <c r="AG25" s="258">
        <v>4.3</v>
      </c>
      <c r="AH25" s="258">
        <v>4.4000000000000004</v>
      </c>
      <c r="AI25" s="258">
        <v>4.2</v>
      </c>
      <c r="AJ25" s="258">
        <v>4.0999999999999996</v>
      </c>
      <c r="AK25" s="258">
        <v>4.0999999999999996</v>
      </c>
      <c r="AL25" s="258">
        <v>4.0999999999999996</v>
      </c>
      <c r="AM25" s="258">
        <v>4.0999999999999996</v>
      </c>
      <c r="AN25" s="258">
        <v>4.0999999999999996</v>
      </c>
      <c r="AO25" s="258">
        <v>4.0999999999999996</v>
      </c>
      <c r="AP25" s="258">
        <v>3.9</v>
      </c>
      <c r="AQ25" s="258">
        <v>3.8</v>
      </c>
      <c r="AR25" s="258">
        <v>4</v>
      </c>
      <c r="AS25" s="258">
        <v>3.9</v>
      </c>
      <c r="AT25" s="258">
        <v>3.9</v>
      </c>
      <c r="AU25" s="258">
        <v>3.7</v>
      </c>
      <c r="AV25" s="258">
        <v>3.7</v>
      </c>
      <c r="AW25" s="258">
        <v>3.7</v>
      </c>
      <c r="AX25" s="258">
        <v>3.6509312271000001</v>
      </c>
      <c r="AY25" s="346">
        <v>3.5991029999999999</v>
      </c>
      <c r="AZ25" s="346">
        <v>3.5627300000000002</v>
      </c>
      <c r="BA25" s="346">
        <v>3.533452</v>
      </c>
      <c r="BB25" s="346">
        <v>3.518688</v>
      </c>
      <c r="BC25" s="346">
        <v>3.4980370000000001</v>
      </c>
      <c r="BD25" s="346">
        <v>3.4789159999999999</v>
      </c>
      <c r="BE25" s="346">
        <v>3.463651</v>
      </c>
      <c r="BF25" s="346">
        <v>3.4458500000000001</v>
      </c>
      <c r="BG25" s="346">
        <v>3.4278360000000001</v>
      </c>
      <c r="BH25" s="346">
        <v>3.400191</v>
      </c>
      <c r="BI25" s="346">
        <v>3.388817</v>
      </c>
      <c r="BJ25" s="346">
        <v>3.3842949999999998</v>
      </c>
      <c r="BK25" s="346">
        <v>3.392639</v>
      </c>
      <c r="BL25" s="346">
        <v>3.3973100000000001</v>
      </c>
      <c r="BM25" s="346">
        <v>3.4043209999999999</v>
      </c>
      <c r="BN25" s="346">
        <v>3.4074589999999998</v>
      </c>
      <c r="BO25" s="346">
        <v>3.4238140000000001</v>
      </c>
      <c r="BP25" s="346">
        <v>3.447171</v>
      </c>
      <c r="BQ25" s="346">
        <v>3.488245</v>
      </c>
      <c r="BR25" s="346">
        <v>3.5175709999999998</v>
      </c>
      <c r="BS25" s="346">
        <v>3.5458620000000001</v>
      </c>
      <c r="BT25" s="346">
        <v>3.572203</v>
      </c>
      <c r="BU25" s="346">
        <v>3.5991149999999998</v>
      </c>
      <c r="BV25" s="346">
        <v>3.6256789999999999</v>
      </c>
    </row>
    <row r="26" spans="1:74" ht="11.1" customHeight="1" x14ac:dyDescent="0.2">
      <c r="A26" s="140"/>
      <c r="B26" s="139" t="s">
        <v>1021</v>
      </c>
      <c r="C26" s="243"/>
      <c r="D26" s="243"/>
      <c r="E26" s="243"/>
      <c r="F26" s="243"/>
      <c r="G26" s="243"/>
      <c r="H26" s="243"/>
      <c r="I26" s="243"/>
      <c r="J26" s="243"/>
      <c r="K26" s="243"/>
      <c r="L26" s="243"/>
      <c r="M26" s="243"/>
      <c r="N26" s="243"/>
      <c r="O26" s="243"/>
      <c r="P26" s="243"/>
      <c r="Q26" s="243"/>
      <c r="R26" s="243"/>
      <c r="S26" s="243"/>
      <c r="T26" s="243"/>
      <c r="U26" s="243"/>
      <c r="V26" s="243"/>
      <c r="W26" s="243"/>
      <c r="X26" s="243"/>
      <c r="Y26" s="243"/>
      <c r="Z26" s="243"/>
      <c r="AA26" s="243"/>
      <c r="AB26" s="243"/>
      <c r="AC26" s="243"/>
      <c r="AD26" s="243"/>
      <c r="AE26" s="243"/>
      <c r="AF26" s="243"/>
      <c r="AG26" s="243"/>
      <c r="AH26" s="243"/>
      <c r="AI26" s="243"/>
      <c r="AJ26" s="243"/>
      <c r="AK26" s="243"/>
      <c r="AL26" s="243"/>
      <c r="AM26" s="243"/>
      <c r="AN26" s="243"/>
      <c r="AO26" s="243"/>
      <c r="AP26" s="243"/>
      <c r="AQ26" s="243"/>
      <c r="AR26" s="243"/>
      <c r="AS26" s="243"/>
      <c r="AT26" s="243"/>
      <c r="AU26" s="243"/>
      <c r="AV26" s="243"/>
      <c r="AW26" s="243"/>
      <c r="AX26" s="243"/>
      <c r="AY26" s="356"/>
      <c r="AZ26" s="356"/>
      <c r="BA26" s="356"/>
      <c r="BB26" s="356"/>
      <c r="BC26" s="356"/>
      <c r="BD26" s="356"/>
      <c r="BE26" s="356"/>
      <c r="BF26" s="356"/>
      <c r="BG26" s="356"/>
      <c r="BH26" s="356"/>
      <c r="BI26" s="356"/>
      <c r="BJ26" s="356"/>
      <c r="BK26" s="356"/>
      <c r="BL26" s="356"/>
      <c r="BM26" s="356"/>
      <c r="BN26" s="356"/>
      <c r="BO26" s="356"/>
      <c r="BP26" s="356"/>
      <c r="BQ26" s="356"/>
      <c r="BR26" s="356"/>
      <c r="BS26" s="356"/>
      <c r="BT26" s="356"/>
      <c r="BU26" s="356"/>
      <c r="BV26" s="356"/>
    </row>
    <row r="27" spans="1:74" ht="11.1" customHeight="1" x14ac:dyDescent="0.2">
      <c r="A27" s="140" t="s">
        <v>1022</v>
      </c>
      <c r="B27" s="209" t="s">
        <v>1023</v>
      </c>
      <c r="C27" s="486">
        <v>1.0940000000000001</v>
      </c>
      <c r="D27" s="486">
        <v>0.88800000000000001</v>
      </c>
      <c r="E27" s="486">
        <v>0.96299999999999997</v>
      </c>
      <c r="F27" s="486">
        <v>1.2030000000000001</v>
      </c>
      <c r="G27" s="486">
        <v>1.079</v>
      </c>
      <c r="H27" s="486">
        <v>1.1850000000000001</v>
      </c>
      <c r="I27" s="486">
        <v>1.133</v>
      </c>
      <c r="J27" s="486">
        <v>1.1339999999999999</v>
      </c>
      <c r="K27" s="486">
        <v>1.212</v>
      </c>
      <c r="L27" s="486">
        <v>1.0640000000000001</v>
      </c>
      <c r="M27" s="486">
        <v>1.171</v>
      </c>
      <c r="N27" s="486">
        <v>1.155</v>
      </c>
      <c r="O27" s="486">
        <v>1.1140000000000001</v>
      </c>
      <c r="P27" s="486">
        <v>1.202</v>
      </c>
      <c r="Q27" s="486">
        <v>1.115</v>
      </c>
      <c r="R27" s="486">
        <v>1.173</v>
      </c>
      <c r="S27" s="486">
        <v>1.133</v>
      </c>
      <c r="T27" s="486">
        <v>1.1830000000000001</v>
      </c>
      <c r="U27" s="486">
        <v>1.2250000000000001</v>
      </c>
      <c r="V27" s="486">
        <v>1.161</v>
      </c>
      <c r="W27" s="486">
        <v>1.0640000000000001</v>
      </c>
      <c r="X27" s="486">
        <v>1.327</v>
      </c>
      <c r="Y27" s="486">
        <v>1.151</v>
      </c>
      <c r="Z27" s="486">
        <v>1.28</v>
      </c>
      <c r="AA27" s="486">
        <v>1.2250000000000001</v>
      </c>
      <c r="AB27" s="486">
        <v>1.2889999999999999</v>
      </c>
      <c r="AC27" s="486">
        <v>1.179</v>
      </c>
      <c r="AD27" s="486">
        <v>1.165</v>
      </c>
      <c r="AE27" s="486">
        <v>1.1220000000000001</v>
      </c>
      <c r="AF27" s="486">
        <v>1.2250000000000001</v>
      </c>
      <c r="AG27" s="486">
        <v>1.1850000000000001</v>
      </c>
      <c r="AH27" s="486">
        <v>1.1719999999999999</v>
      </c>
      <c r="AI27" s="486">
        <v>1.1579999999999999</v>
      </c>
      <c r="AJ27" s="486">
        <v>1.2649999999999999</v>
      </c>
      <c r="AK27" s="486">
        <v>1.3029999999999999</v>
      </c>
      <c r="AL27" s="486">
        <v>1.21</v>
      </c>
      <c r="AM27" s="486">
        <v>1.3340000000000001</v>
      </c>
      <c r="AN27" s="486">
        <v>1.29</v>
      </c>
      <c r="AO27" s="486">
        <v>1.327</v>
      </c>
      <c r="AP27" s="486">
        <v>1.276</v>
      </c>
      <c r="AQ27" s="486">
        <v>1.329</v>
      </c>
      <c r="AR27" s="486">
        <v>1.177</v>
      </c>
      <c r="AS27" s="486">
        <v>1.1839999999999999</v>
      </c>
      <c r="AT27" s="486">
        <v>1.28</v>
      </c>
      <c r="AU27" s="486">
        <v>1.21</v>
      </c>
      <c r="AV27" s="486">
        <v>1.228</v>
      </c>
      <c r="AW27" s="486">
        <v>1.2357370494</v>
      </c>
      <c r="AX27" s="486">
        <v>1.2393255309</v>
      </c>
      <c r="AY27" s="487">
        <v>1.2394019999999999</v>
      </c>
      <c r="AZ27" s="487">
        <v>1.245492</v>
      </c>
      <c r="BA27" s="487">
        <v>1.2541310000000001</v>
      </c>
      <c r="BB27" s="487">
        <v>1.2680750000000001</v>
      </c>
      <c r="BC27" s="487">
        <v>1.279747</v>
      </c>
      <c r="BD27" s="487">
        <v>1.2919020000000001</v>
      </c>
      <c r="BE27" s="487">
        <v>1.305596</v>
      </c>
      <c r="BF27" s="487">
        <v>1.3179240000000001</v>
      </c>
      <c r="BG27" s="487">
        <v>1.3299430000000001</v>
      </c>
      <c r="BH27" s="487">
        <v>1.3418239999999999</v>
      </c>
      <c r="BI27" s="487">
        <v>1.353094</v>
      </c>
      <c r="BJ27" s="487">
        <v>1.363926</v>
      </c>
      <c r="BK27" s="487">
        <v>1.3765810000000001</v>
      </c>
      <c r="BL27" s="487">
        <v>1.384838</v>
      </c>
      <c r="BM27" s="487">
        <v>1.3909590000000001</v>
      </c>
      <c r="BN27" s="487">
        <v>1.3925209999999999</v>
      </c>
      <c r="BO27" s="487">
        <v>1.3961870000000001</v>
      </c>
      <c r="BP27" s="487">
        <v>1.399535</v>
      </c>
      <c r="BQ27" s="487">
        <v>1.4023939999999999</v>
      </c>
      <c r="BR27" s="487">
        <v>1.405233</v>
      </c>
      <c r="BS27" s="487">
        <v>1.4078820000000001</v>
      </c>
      <c r="BT27" s="487">
        <v>1.4121509999999999</v>
      </c>
      <c r="BU27" s="487">
        <v>1.413062</v>
      </c>
      <c r="BV27" s="487">
        <v>1.412426</v>
      </c>
    </row>
    <row r="28" spans="1:74" s="143" customFormat="1" ht="11.1" customHeight="1" x14ac:dyDescent="0.2">
      <c r="A28" s="142"/>
      <c r="B28" s="209"/>
      <c r="C28" s="258"/>
      <c r="D28" s="258"/>
      <c r="E28" s="258"/>
      <c r="F28" s="258"/>
      <c r="G28" s="258"/>
      <c r="H28" s="258"/>
      <c r="I28" s="258"/>
      <c r="J28" s="258"/>
      <c r="K28" s="258"/>
      <c r="L28" s="258"/>
      <c r="M28" s="258"/>
      <c r="N28" s="258"/>
      <c r="O28" s="258"/>
      <c r="P28" s="258"/>
      <c r="Q28" s="258"/>
      <c r="R28" s="258"/>
      <c r="S28" s="258"/>
      <c r="T28" s="258"/>
      <c r="U28" s="258"/>
      <c r="V28" s="258"/>
      <c r="W28" s="258"/>
      <c r="X28" s="258"/>
      <c r="Y28" s="258"/>
      <c r="Z28" s="258"/>
      <c r="AA28" s="258"/>
      <c r="AB28" s="258"/>
      <c r="AC28" s="258"/>
      <c r="AD28" s="258"/>
      <c r="AE28" s="258"/>
      <c r="AF28" s="258"/>
      <c r="AG28" s="258"/>
      <c r="AH28" s="258"/>
      <c r="AI28" s="258"/>
      <c r="AJ28" s="258"/>
      <c r="AK28" s="258"/>
      <c r="AL28" s="258"/>
      <c r="AM28" s="258"/>
      <c r="AN28" s="258"/>
      <c r="AO28" s="258"/>
      <c r="AP28" s="258"/>
      <c r="AQ28" s="258"/>
      <c r="AR28" s="258"/>
      <c r="AS28" s="258"/>
      <c r="AT28" s="258"/>
      <c r="AU28" s="258"/>
      <c r="AV28" s="258"/>
      <c r="AW28" s="258"/>
      <c r="AX28" s="258"/>
      <c r="AY28" s="346"/>
      <c r="AZ28" s="346"/>
      <c r="BA28" s="346"/>
      <c r="BB28" s="346"/>
      <c r="BC28" s="346"/>
      <c r="BD28" s="346"/>
      <c r="BE28" s="346"/>
      <c r="BF28" s="346"/>
      <c r="BG28" s="346"/>
      <c r="BH28" s="346"/>
      <c r="BI28" s="346"/>
      <c r="BJ28" s="346"/>
      <c r="BK28" s="346"/>
      <c r="BL28" s="346"/>
      <c r="BM28" s="346"/>
      <c r="BN28" s="346"/>
      <c r="BO28" s="346"/>
      <c r="BP28" s="346"/>
      <c r="BQ28" s="346"/>
      <c r="BR28" s="346"/>
      <c r="BS28" s="346"/>
      <c r="BT28" s="346"/>
      <c r="BU28" s="346"/>
      <c r="BV28" s="346"/>
    </row>
    <row r="29" spans="1:74" ht="11.1" customHeight="1" x14ac:dyDescent="0.2">
      <c r="A29" s="134"/>
      <c r="B29" s="324" t="s">
        <v>1211</v>
      </c>
      <c r="C29" s="220"/>
      <c r="D29" s="220"/>
      <c r="E29" s="220"/>
      <c r="F29" s="220"/>
      <c r="G29" s="220"/>
      <c r="H29" s="220"/>
      <c r="I29" s="220"/>
      <c r="J29" s="220"/>
      <c r="K29" s="220"/>
      <c r="L29" s="220"/>
      <c r="M29" s="220"/>
      <c r="N29" s="220"/>
      <c r="O29" s="220"/>
      <c r="P29" s="220"/>
      <c r="Q29" s="220"/>
      <c r="R29" s="220"/>
      <c r="S29" s="220"/>
      <c r="T29" s="220"/>
      <c r="U29" s="220"/>
      <c r="V29" s="220"/>
      <c r="W29" s="220"/>
      <c r="X29" s="220"/>
      <c r="Y29" s="220"/>
      <c r="Z29" s="220"/>
      <c r="AA29" s="220"/>
      <c r="AB29" s="220"/>
      <c r="AC29" s="220"/>
      <c r="AD29" s="220"/>
      <c r="AE29" s="220"/>
      <c r="AF29" s="220"/>
      <c r="AG29" s="220"/>
      <c r="AH29" s="220"/>
      <c r="AI29" s="220"/>
      <c r="AJ29" s="220"/>
      <c r="AK29" s="220"/>
      <c r="AL29" s="220"/>
      <c r="AM29" s="220"/>
      <c r="AN29" s="220"/>
      <c r="AO29" s="220"/>
      <c r="AP29" s="220"/>
      <c r="AQ29" s="220"/>
      <c r="AR29" s="220"/>
      <c r="AS29" s="220"/>
      <c r="AT29" s="220"/>
      <c r="AU29" s="220"/>
      <c r="AV29" s="220"/>
      <c r="AW29" s="220"/>
      <c r="AX29" s="220"/>
      <c r="AY29" s="334"/>
      <c r="AZ29" s="334"/>
      <c r="BA29" s="334"/>
      <c r="BB29" s="334"/>
      <c r="BC29" s="334"/>
      <c r="BD29" s="334"/>
      <c r="BE29" s="334"/>
      <c r="BF29" s="334"/>
      <c r="BG29" s="334"/>
      <c r="BH29" s="334"/>
      <c r="BI29" s="334"/>
      <c r="BJ29" s="334"/>
      <c r="BK29" s="334"/>
      <c r="BL29" s="334"/>
      <c r="BM29" s="334"/>
      <c r="BN29" s="334"/>
      <c r="BO29" s="334"/>
      <c r="BP29" s="334"/>
      <c r="BQ29" s="334"/>
      <c r="BR29" s="334"/>
      <c r="BS29" s="334"/>
      <c r="BT29" s="334"/>
      <c r="BU29" s="334"/>
      <c r="BV29" s="334"/>
    </row>
    <row r="30" spans="1:74" ht="11.1" customHeight="1" x14ac:dyDescent="0.2">
      <c r="A30" s="627" t="s">
        <v>719</v>
      </c>
      <c r="B30" s="628" t="s">
        <v>718</v>
      </c>
      <c r="C30" s="258">
        <v>105.8772</v>
      </c>
      <c r="D30" s="258">
        <v>105.41930000000001</v>
      </c>
      <c r="E30" s="258">
        <v>105.0856</v>
      </c>
      <c r="F30" s="258">
        <v>104.5604</v>
      </c>
      <c r="G30" s="258">
        <v>104.0675</v>
      </c>
      <c r="H30" s="258">
        <v>103.6891</v>
      </c>
      <c r="I30" s="258">
        <v>104.2443</v>
      </c>
      <c r="J30" s="258">
        <v>104.1318</v>
      </c>
      <c r="K30" s="258">
        <v>103.7281</v>
      </c>
      <c r="L30" s="258">
        <v>103.3569</v>
      </c>
      <c r="M30" s="258">
        <v>102.7323</v>
      </c>
      <c r="N30" s="258">
        <v>102.2696</v>
      </c>
      <c r="O30" s="258">
        <v>103.0314</v>
      </c>
      <c r="P30" s="258">
        <v>102.3429</v>
      </c>
      <c r="Q30" s="258">
        <v>101.5415</v>
      </c>
      <c r="R30" s="258">
        <v>101.7479</v>
      </c>
      <c r="S30" s="258">
        <v>101.6011</v>
      </c>
      <c r="T30" s="258">
        <v>101.94759999999999</v>
      </c>
      <c r="U30" s="258">
        <v>102.1435</v>
      </c>
      <c r="V30" s="258">
        <v>102.0654</v>
      </c>
      <c r="W30" s="258">
        <v>101.93040000000001</v>
      </c>
      <c r="X30" s="258">
        <v>102.0557</v>
      </c>
      <c r="Y30" s="258">
        <v>101.8293</v>
      </c>
      <c r="Z30" s="258">
        <v>102.7877</v>
      </c>
      <c r="AA30" s="258">
        <v>102.5393</v>
      </c>
      <c r="AB30" s="258">
        <v>102.1574</v>
      </c>
      <c r="AC30" s="258">
        <v>102.7236</v>
      </c>
      <c r="AD30" s="258">
        <v>103.7148</v>
      </c>
      <c r="AE30" s="258">
        <v>103.71210000000001</v>
      </c>
      <c r="AF30" s="258">
        <v>103.771</v>
      </c>
      <c r="AG30" s="258">
        <v>103.6206</v>
      </c>
      <c r="AH30" s="258">
        <v>103.1956</v>
      </c>
      <c r="AI30" s="258">
        <v>103.176</v>
      </c>
      <c r="AJ30" s="258">
        <v>104.7647</v>
      </c>
      <c r="AK30" s="258">
        <v>105.29430000000001</v>
      </c>
      <c r="AL30" s="258">
        <v>105.7698</v>
      </c>
      <c r="AM30" s="258">
        <v>105.4371</v>
      </c>
      <c r="AN30" s="258">
        <v>105.9166</v>
      </c>
      <c r="AO30" s="258">
        <v>106.44880000000001</v>
      </c>
      <c r="AP30" s="258">
        <v>107.66240000000001</v>
      </c>
      <c r="AQ30" s="258">
        <v>106.77809999999999</v>
      </c>
      <c r="AR30" s="258">
        <v>107.4443</v>
      </c>
      <c r="AS30" s="258">
        <v>107.8965</v>
      </c>
      <c r="AT30" s="258">
        <v>108.7929</v>
      </c>
      <c r="AU30" s="258">
        <v>108.90600000000001</v>
      </c>
      <c r="AV30" s="258">
        <v>108.73399999999999</v>
      </c>
      <c r="AW30" s="258">
        <v>109.3931</v>
      </c>
      <c r="AX30" s="258">
        <v>109.85285062</v>
      </c>
      <c r="AY30" s="346">
        <v>109.9969</v>
      </c>
      <c r="AZ30" s="346">
        <v>110.2059</v>
      </c>
      <c r="BA30" s="346">
        <v>110.4157</v>
      </c>
      <c r="BB30" s="346">
        <v>110.6087</v>
      </c>
      <c r="BC30" s="346">
        <v>110.8336</v>
      </c>
      <c r="BD30" s="346">
        <v>111.07250000000001</v>
      </c>
      <c r="BE30" s="346">
        <v>111.35250000000001</v>
      </c>
      <c r="BF30" s="346">
        <v>111.59950000000001</v>
      </c>
      <c r="BG30" s="346">
        <v>111.8403</v>
      </c>
      <c r="BH30" s="346">
        <v>112.1031</v>
      </c>
      <c r="BI30" s="346">
        <v>112.3107</v>
      </c>
      <c r="BJ30" s="346">
        <v>112.49120000000001</v>
      </c>
      <c r="BK30" s="346">
        <v>112.6448</v>
      </c>
      <c r="BL30" s="346">
        <v>112.77070000000001</v>
      </c>
      <c r="BM30" s="346">
        <v>112.86920000000001</v>
      </c>
      <c r="BN30" s="346">
        <v>112.9025</v>
      </c>
      <c r="BO30" s="346">
        <v>112.9744</v>
      </c>
      <c r="BP30" s="346">
        <v>113.0471</v>
      </c>
      <c r="BQ30" s="346">
        <v>113.09990000000001</v>
      </c>
      <c r="BR30" s="346">
        <v>113.19</v>
      </c>
      <c r="BS30" s="346">
        <v>113.29649999999999</v>
      </c>
      <c r="BT30" s="346">
        <v>113.4667</v>
      </c>
      <c r="BU30" s="346">
        <v>113.57080000000001</v>
      </c>
      <c r="BV30" s="346">
        <v>113.6559</v>
      </c>
    </row>
    <row r="31" spans="1:74" ht="11.1" customHeight="1" x14ac:dyDescent="0.2">
      <c r="A31" s="325" t="s">
        <v>697</v>
      </c>
      <c r="B31" s="41" t="s">
        <v>1118</v>
      </c>
      <c r="C31" s="258">
        <v>102.563</v>
      </c>
      <c r="D31" s="258">
        <v>101.9932</v>
      </c>
      <c r="E31" s="258">
        <v>102.25749999999999</v>
      </c>
      <c r="F31" s="258">
        <v>102.1754</v>
      </c>
      <c r="G31" s="258">
        <v>102.0433</v>
      </c>
      <c r="H31" s="258">
        <v>101.65389999999999</v>
      </c>
      <c r="I31" s="258">
        <v>102.26819999999999</v>
      </c>
      <c r="J31" s="258">
        <v>102.0202</v>
      </c>
      <c r="K31" s="258">
        <v>101.6251</v>
      </c>
      <c r="L31" s="258">
        <v>101.5789</v>
      </c>
      <c r="M31" s="258">
        <v>101.3394</v>
      </c>
      <c r="N31" s="258">
        <v>101.1156</v>
      </c>
      <c r="O31" s="258">
        <v>101.69159999999999</v>
      </c>
      <c r="P31" s="258">
        <v>101.3068</v>
      </c>
      <c r="Q31" s="258">
        <v>101.0894</v>
      </c>
      <c r="R31" s="258">
        <v>100.736</v>
      </c>
      <c r="S31" s="258">
        <v>100.61320000000001</v>
      </c>
      <c r="T31" s="258">
        <v>100.91240000000001</v>
      </c>
      <c r="U31" s="258">
        <v>101.0765</v>
      </c>
      <c r="V31" s="258">
        <v>100.75539999999999</v>
      </c>
      <c r="W31" s="258">
        <v>101.044</v>
      </c>
      <c r="X31" s="258">
        <v>101.2745</v>
      </c>
      <c r="Y31" s="258">
        <v>101.33669999999999</v>
      </c>
      <c r="Z31" s="258">
        <v>101.69589999999999</v>
      </c>
      <c r="AA31" s="258">
        <v>102.0354</v>
      </c>
      <c r="AB31" s="258">
        <v>102.1644</v>
      </c>
      <c r="AC31" s="258">
        <v>101.7367</v>
      </c>
      <c r="AD31" s="258">
        <v>102.92789999999999</v>
      </c>
      <c r="AE31" s="258">
        <v>102.5104</v>
      </c>
      <c r="AF31" s="258">
        <v>102.6619</v>
      </c>
      <c r="AG31" s="258">
        <v>102.42140000000001</v>
      </c>
      <c r="AH31" s="258">
        <v>102.1998</v>
      </c>
      <c r="AI31" s="258">
        <v>102.0254</v>
      </c>
      <c r="AJ31" s="258">
        <v>103.3783</v>
      </c>
      <c r="AK31" s="258">
        <v>103.70569999999999</v>
      </c>
      <c r="AL31" s="258">
        <v>103.7131</v>
      </c>
      <c r="AM31" s="258">
        <v>103.164</v>
      </c>
      <c r="AN31" s="258">
        <v>104.66240000000001</v>
      </c>
      <c r="AO31" s="258">
        <v>104.53189999999999</v>
      </c>
      <c r="AP31" s="258">
        <v>105.1519</v>
      </c>
      <c r="AQ31" s="258">
        <v>104.1885</v>
      </c>
      <c r="AR31" s="258">
        <v>105.044</v>
      </c>
      <c r="AS31" s="258">
        <v>105.4436</v>
      </c>
      <c r="AT31" s="258">
        <v>105.93170000000001</v>
      </c>
      <c r="AU31" s="258">
        <v>106.09610000000001</v>
      </c>
      <c r="AV31" s="258">
        <v>105.9768</v>
      </c>
      <c r="AW31" s="258">
        <v>105.99460000000001</v>
      </c>
      <c r="AX31" s="258">
        <v>107.29119258999999</v>
      </c>
      <c r="AY31" s="346">
        <v>107.4734</v>
      </c>
      <c r="AZ31" s="346">
        <v>107.751</v>
      </c>
      <c r="BA31" s="346">
        <v>108.0459</v>
      </c>
      <c r="BB31" s="346">
        <v>108.3839</v>
      </c>
      <c r="BC31" s="346">
        <v>108.69410000000001</v>
      </c>
      <c r="BD31" s="346">
        <v>109.00230000000001</v>
      </c>
      <c r="BE31" s="346">
        <v>109.3323</v>
      </c>
      <c r="BF31" s="346">
        <v>109.6187</v>
      </c>
      <c r="BG31" s="346">
        <v>109.8853</v>
      </c>
      <c r="BH31" s="346">
        <v>110.1474</v>
      </c>
      <c r="BI31" s="346">
        <v>110.363</v>
      </c>
      <c r="BJ31" s="346">
        <v>110.5474</v>
      </c>
      <c r="BK31" s="346">
        <v>110.70569999999999</v>
      </c>
      <c r="BL31" s="346">
        <v>110.824</v>
      </c>
      <c r="BM31" s="346">
        <v>110.9072</v>
      </c>
      <c r="BN31" s="346">
        <v>110.9177</v>
      </c>
      <c r="BO31" s="346">
        <v>110.9594</v>
      </c>
      <c r="BP31" s="346">
        <v>110.9945</v>
      </c>
      <c r="BQ31" s="346">
        <v>110.9879</v>
      </c>
      <c r="BR31" s="346">
        <v>111.0361</v>
      </c>
      <c r="BS31" s="346">
        <v>111.1041</v>
      </c>
      <c r="BT31" s="346">
        <v>111.2372</v>
      </c>
      <c r="BU31" s="346">
        <v>111.3104</v>
      </c>
      <c r="BV31" s="346">
        <v>111.3691</v>
      </c>
    </row>
    <row r="32" spans="1:74" ht="11.1" customHeight="1" x14ac:dyDescent="0.2">
      <c r="A32" s="629" t="s">
        <v>1101</v>
      </c>
      <c r="B32" s="630" t="s">
        <v>1119</v>
      </c>
      <c r="C32" s="258">
        <v>103.97110000000001</v>
      </c>
      <c r="D32" s="258">
        <v>103.9239</v>
      </c>
      <c r="E32" s="258">
        <v>104.6814</v>
      </c>
      <c r="F32" s="258">
        <v>104.2531</v>
      </c>
      <c r="G32" s="258">
        <v>103.6206</v>
      </c>
      <c r="H32" s="258">
        <v>103.86450000000001</v>
      </c>
      <c r="I32" s="258">
        <v>104.1</v>
      </c>
      <c r="J32" s="258">
        <v>104.8856</v>
      </c>
      <c r="K32" s="258">
        <v>105.2251</v>
      </c>
      <c r="L32" s="258">
        <v>104.5578</v>
      </c>
      <c r="M32" s="258">
        <v>105.224</v>
      </c>
      <c r="N32" s="258">
        <v>104.9224</v>
      </c>
      <c r="O32" s="258">
        <v>106.4062</v>
      </c>
      <c r="P32" s="258">
        <v>105.8289</v>
      </c>
      <c r="Q32" s="258">
        <v>106.0508</v>
      </c>
      <c r="R32" s="258">
        <v>105.5115</v>
      </c>
      <c r="S32" s="258">
        <v>106.42400000000001</v>
      </c>
      <c r="T32" s="258">
        <v>107.3712</v>
      </c>
      <c r="U32" s="258">
        <v>107.1105</v>
      </c>
      <c r="V32" s="258">
        <v>107.0247</v>
      </c>
      <c r="W32" s="258">
        <v>106.9199</v>
      </c>
      <c r="X32" s="258">
        <v>106.9327</v>
      </c>
      <c r="Y32" s="258">
        <v>106.5137</v>
      </c>
      <c r="Z32" s="258">
        <v>107.0748</v>
      </c>
      <c r="AA32" s="258">
        <v>108.8882</v>
      </c>
      <c r="AB32" s="258">
        <v>109.88509999999999</v>
      </c>
      <c r="AC32" s="258">
        <v>108.6875</v>
      </c>
      <c r="AD32" s="258">
        <v>110.2229</v>
      </c>
      <c r="AE32" s="258">
        <v>109.7992</v>
      </c>
      <c r="AF32" s="258">
        <v>110.40860000000001</v>
      </c>
      <c r="AG32" s="258">
        <v>111.3852</v>
      </c>
      <c r="AH32" s="258">
        <v>112.2569</v>
      </c>
      <c r="AI32" s="258">
        <v>112.67359999999999</v>
      </c>
      <c r="AJ32" s="258">
        <v>112.4799</v>
      </c>
      <c r="AK32" s="258">
        <v>112.1874</v>
      </c>
      <c r="AL32" s="258">
        <v>112.8831</v>
      </c>
      <c r="AM32" s="258">
        <v>112.84220000000001</v>
      </c>
      <c r="AN32" s="258">
        <v>115.6459</v>
      </c>
      <c r="AO32" s="258">
        <v>113.68129999999999</v>
      </c>
      <c r="AP32" s="258">
        <v>115.0265</v>
      </c>
      <c r="AQ32" s="258">
        <v>114.4995</v>
      </c>
      <c r="AR32" s="258">
        <v>114.78019999999999</v>
      </c>
      <c r="AS32" s="258">
        <v>116.5924</v>
      </c>
      <c r="AT32" s="258">
        <v>115.7852</v>
      </c>
      <c r="AU32" s="258">
        <v>115.10420000000001</v>
      </c>
      <c r="AV32" s="258">
        <v>114.34520000000001</v>
      </c>
      <c r="AW32" s="258">
        <v>114.0902</v>
      </c>
      <c r="AX32" s="258">
        <v>116.44635556</v>
      </c>
      <c r="AY32" s="346">
        <v>116.706</v>
      </c>
      <c r="AZ32" s="346">
        <v>116.9341</v>
      </c>
      <c r="BA32" s="346">
        <v>117.1645</v>
      </c>
      <c r="BB32" s="346">
        <v>117.4114</v>
      </c>
      <c r="BC32" s="346">
        <v>117.63549999999999</v>
      </c>
      <c r="BD32" s="346">
        <v>117.8511</v>
      </c>
      <c r="BE32" s="346">
        <v>118.05719999999999</v>
      </c>
      <c r="BF32" s="346">
        <v>118.25660000000001</v>
      </c>
      <c r="BG32" s="346">
        <v>118.44840000000001</v>
      </c>
      <c r="BH32" s="346">
        <v>118.6307</v>
      </c>
      <c r="BI32" s="346">
        <v>118.8083</v>
      </c>
      <c r="BJ32" s="346">
        <v>118.9795</v>
      </c>
      <c r="BK32" s="346">
        <v>119.1427</v>
      </c>
      <c r="BL32" s="346">
        <v>119.3022</v>
      </c>
      <c r="BM32" s="346">
        <v>119.4564</v>
      </c>
      <c r="BN32" s="346">
        <v>119.598</v>
      </c>
      <c r="BO32" s="346">
        <v>119.74720000000001</v>
      </c>
      <c r="BP32" s="346">
        <v>119.89660000000001</v>
      </c>
      <c r="BQ32" s="346">
        <v>120.0448</v>
      </c>
      <c r="BR32" s="346">
        <v>120.19580000000001</v>
      </c>
      <c r="BS32" s="346">
        <v>120.34820000000001</v>
      </c>
      <c r="BT32" s="346">
        <v>120.499</v>
      </c>
      <c r="BU32" s="346">
        <v>120.6562</v>
      </c>
      <c r="BV32" s="346">
        <v>120.8169</v>
      </c>
    </row>
    <row r="33" spans="1:74" ht="11.1" customHeight="1" x14ac:dyDescent="0.2">
      <c r="A33" s="629" t="s">
        <v>1102</v>
      </c>
      <c r="B33" s="630" t="s">
        <v>1120</v>
      </c>
      <c r="C33" s="258">
        <v>99.361800000000002</v>
      </c>
      <c r="D33" s="258">
        <v>98.585400000000007</v>
      </c>
      <c r="E33" s="258">
        <v>99.601900000000001</v>
      </c>
      <c r="F33" s="258">
        <v>99.804500000000004</v>
      </c>
      <c r="G33" s="258">
        <v>99.736000000000004</v>
      </c>
      <c r="H33" s="258">
        <v>98.480500000000006</v>
      </c>
      <c r="I33" s="258">
        <v>98.495999999999995</v>
      </c>
      <c r="J33" s="258">
        <v>98.158500000000004</v>
      </c>
      <c r="K33" s="258">
        <v>98.502300000000005</v>
      </c>
      <c r="L33" s="258">
        <v>98.199700000000007</v>
      </c>
      <c r="M33" s="258">
        <v>97.144900000000007</v>
      </c>
      <c r="N33" s="258">
        <v>96.833200000000005</v>
      </c>
      <c r="O33" s="258">
        <v>97.606999999999999</v>
      </c>
      <c r="P33" s="258">
        <v>97.731999999999999</v>
      </c>
      <c r="Q33" s="258">
        <v>97.522099999999995</v>
      </c>
      <c r="R33" s="258">
        <v>96.710499999999996</v>
      </c>
      <c r="S33" s="258">
        <v>97.723200000000006</v>
      </c>
      <c r="T33" s="258">
        <v>97.697000000000003</v>
      </c>
      <c r="U33" s="258">
        <v>97.630300000000005</v>
      </c>
      <c r="V33" s="258">
        <v>96.744200000000006</v>
      </c>
      <c r="W33" s="258">
        <v>97.818600000000004</v>
      </c>
      <c r="X33" s="258">
        <v>98.480099999999993</v>
      </c>
      <c r="Y33" s="258">
        <v>99.004300000000001</v>
      </c>
      <c r="Z33" s="258">
        <v>97.561400000000006</v>
      </c>
      <c r="AA33" s="258">
        <v>97.375</v>
      </c>
      <c r="AB33" s="258">
        <v>98.433800000000005</v>
      </c>
      <c r="AC33" s="258">
        <v>97.543800000000005</v>
      </c>
      <c r="AD33" s="258">
        <v>97.395300000000006</v>
      </c>
      <c r="AE33" s="258">
        <v>96.636799999999994</v>
      </c>
      <c r="AF33" s="258">
        <v>96.664900000000003</v>
      </c>
      <c r="AG33" s="258">
        <v>95.6648</v>
      </c>
      <c r="AH33" s="258">
        <v>97.116500000000002</v>
      </c>
      <c r="AI33" s="258">
        <v>96.392899999999997</v>
      </c>
      <c r="AJ33" s="258">
        <v>95.076999999999998</v>
      </c>
      <c r="AK33" s="258">
        <v>96.2761</v>
      </c>
      <c r="AL33" s="258">
        <v>96.979500000000002</v>
      </c>
      <c r="AM33" s="258">
        <v>95.134399999999999</v>
      </c>
      <c r="AN33" s="258">
        <v>96.313100000000006</v>
      </c>
      <c r="AO33" s="258">
        <v>96.471500000000006</v>
      </c>
      <c r="AP33" s="258">
        <v>96.915800000000004</v>
      </c>
      <c r="AQ33" s="258">
        <v>96.079800000000006</v>
      </c>
      <c r="AR33" s="258">
        <v>95.266999999999996</v>
      </c>
      <c r="AS33" s="258">
        <v>97.019400000000005</v>
      </c>
      <c r="AT33" s="258">
        <v>95.841399999999993</v>
      </c>
      <c r="AU33" s="258">
        <v>95.682900000000004</v>
      </c>
      <c r="AV33" s="258">
        <v>96.331400000000002</v>
      </c>
      <c r="AW33" s="258">
        <v>96.222099999999998</v>
      </c>
      <c r="AX33" s="258">
        <v>96.015061605</v>
      </c>
      <c r="AY33" s="346">
        <v>95.885940000000005</v>
      </c>
      <c r="AZ33" s="346">
        <v>95.834149999999994</v>
      </c>
      <c r="BA33" s="346">
        <v>95.807640000000006</v>
      </c>
      <c r="BB33" s="346">
        <v>95.834549999999993</v>
      </c>
      <c r="BC33" s="346">
        <v>95.837500000000006</v>
      </c>
      <c r="BD33" s="346">
        <v>95.844629999999995</v>
      </c>
      <c r="BE33" s="346">
        <v>95.876469999999998</v>
      </c>
      <c r="BF33" s="346">
        <v>95.876559999999998</v>
      </c>
      <c r="BG33" s="346">
        <v>95.865449999999996</v>
      </c>
      <c r="BH33" s="346">
        <v>95.865700000000004</v>
      </c>
      <c r="BI33" s="346">
        <v>95.815219999999997</v>
      </c>
      <c r="BJ33" s="346">
        <v>95.736590000000007</v>
      </c>
      <c r="BK33" s="346">
        <v>95.606080000000006</v>
      </c>
      <c r="BL33" s="346">
        <v>95.488960000000006</v>
      </c>
      <c r="BM33" s="346">
        <v>95.361500000000007</v>
      </c>
      <c r="BN33" s="346">
        <v>95.189229999999995</v>
      </c>
      <c r="BO33" s="346">
        <v>95.066929999999999</v>
      </c>
      <c r="BP33" s="346">
        <v>94.960130000000007</v>
      </c>
      <c r="BQ33" s="346">
        <v>94.861630000000005</v>
      </c>
      <c r="BR33" s="346">
        <v>94.791259999999994</v>
      </c>
      <c r="BS33" s="346">
        <v>94.741820000000004</v>
      </c>
      <c r="BT33" s="346">
        <v>94.766170000000002</v>
      </c>
      <c r="BU33" s="346">
        <v>94.71893</v>
      </c>
      <c r="BV33" s="346">
        <v>94.652959999999993</v>
      </c>
    </row>
    <row r="34" spans="1:74" ht="11.1" customHeight="1" x14ac:dyDescent="0.2">
      <c r="A34" s="629" t="s">
        <v>1103</v>
      </c>
      <c r="B34" s="630" t="s">
        <v>1121</v>
      </c>
      <c r="C34" s="258">
        <v>96.834999999999994</v>
      </c>
      <c r="D34" s="258">
        <v>97.625299999999996</v>
      </c>
      <c r="E34" s="258">
        <v>96.245099999999994</v>
      </c>
      <c r="F34" s="258">
        <v>96.8917</v>
      </c>
      <c r="G34" s="258">
        <v>96.643299999999996</v>
      </c>
      <c r="H34" s="258">
        <v>95.644499999999994</v>
      </c>
      <c r="I34" s="258">
        <v>97.030900000000003</v>
      </c>
      <c r="J34" s="258">
        <v>97.701999999999998</v>
      </c>
      <c r="K34" s="258">
        <v>98.926500000000004</v>
      </c>
      <c r="L34" s="258">
        <v>101.0044</v>
      </c>
      <c r="M34" s="258">
        <v>101.0581</v>
      </c>
      <c r="N34" s="258">
        <v>100.7176</v>
      </c>
      <c r="O34" s="258">
        <v>101.7273</v>
      </c>
      <c r="P34" s="258">
        <v>103.2865</v>
      </c>
      <c r="Q34" s="258">
        <v>104.8809</v>
      </c>
      <c r="R34" s="258">
        <v>103.3</v>
      </c>
      <c r="S34" s="258">
        <v>103.57980000000001</v>
      </c>
      <c r="T34" s="258">
        <v>105.0827</v>
      </c>
      <c r="U34" s="258">
        <v>105.3385</v>
      </c>
      <c r="V34" s="258">
        <v>105.2389</v>
      </c>
      <c r="W34" s="258">
        <v>105.51220000000001</v>
      </c>
      <c r="X34" s="258">
        <v>104.5234</v>
      </c>
      <c r="Y34" s="258">
        <v>105.3272</v>
      </c>
      <c r="Z34" s="258">
        <v>104.3095</v>
      </c>
      <c r="AA34" s="258">
        <v>106.2131</v>
      </c>
      <c r="AB34" s="258">
        <v>104.7393</v>
      </c>
      <c r="AC34" s="258">
        <v>105.5549</v>
      </c>
      <c r="AD34" s="258">
        <v>108.00700000000001</v>
      </c>
      <c r="AE34" s="258">
        <v>109.30719999999999</v>
      </c>
      <c r="AF34" s="258">
        <v>109.23820000000001</v>
      </c>
      <c r="AG34" s="258">
        <v>106.39400000000001</v>
      </c>
      <c r="AH34" s="258">
        <v>105.72239999999999</v>
      </c>
      <c r="AI34" s="258">
        <v>102.02760000000001</v>
      </c>
      <c r="AJ34" s="258">
        <v>107.4267</v>
      </c>
      <c r="AK34" s="258">
        <v>107.26990000000001</v>
      </c>
      <c r="AL34" s="258">
        <v>107.5883</v>
      </c>
      <c r="AM34" s="258">
        <v>107.6455</v>
      </c>
      <c r="AN34" s="258">
        <v>105.702</v>
      </c>
      <c r="AO34" s="258">
        <v>106.56780000000001</v>
      </c>
      <c r="AP34" s="258">
        <v>106.70650000000001</v>
      </c>
      <c r="AQ34" s="258">
        <v>107.49979999999999</v>
      </c>
      <c r="AR34" s="258">
        <v>108.2664</v>
      </c>
      <c r="AS34" s="258">
        <v>107.14319999999999</v>
      </c>
      <c r="AT34" s="258">
        <v>108.0401</v>
      </c>
      <c r="AU34" s="258">
        <v>107.53060000000001</v>
      </c>
      <c r="AV34" s="258">
        <v>106.4631</v>
      </c>
      <c r="AW34" s="258">
        <v>104.6082</v>
      </c>
      <c r="AX34" s="258">
        <v>108.38677531</v>
      </c>
      <c r="AY34" s="346">
        <v>108.5874</v>
      </c>
      <c r="AZ34" s="346">
        <v>108.8082</v>
      </c>
      <c r="BA34" s="346">
        <v>109.0391</v>
      </c>
      <c r="BB34" s="346">
        <v>109.3165</v>
      </c>
      <c r="BC34" s="346">
        <v>109.5403</v>
      </c>
      <c r="BD34" s="346">
        <v>109.7471</v>
      </c>
      <c r="BE34" s="346">
        <v>109.9365</v>
      </c>
      <c r="BF34" s="346">
        <v>110.1091</v>
      </c>
      <c r="BG34" s="346">
        <v>110.2646</v>
      </c>
      <c r="BH34" s="346">
        <v>110.4066</v>
      </c>
      <c r="BI34" s="346">
        <v>110.52549999999999</v>
      </c>
      <c r="BJ34" s="346">
        <v>110.62479999999999</v>
      </c>
      <c r="BK34" s="346">
        <v>110.7003</v>
      </c>
      <c r="BL34" s="346">
        <v>110.7636</v>
      </c>
      <c r="BM34" s="346">
        <v>110.8105</v>
      </c>
      <c r="BN34" s="346">
        <v>110.82089999999999</v>
      </c>
      <c r="BO34" s="346">
        <v>110.8498</v>
      </c>
      <c r="BP34" s="346">
        <v>110.87730000000001</v>
      </c>
      <c r="BQ34" s="346">
        <v>110.9126</v>
      </c>
      <c r="BR34" s="346">
        <v>110.93</v>
      </c>
      <c r="BS34" s="346">
        <v>110.9388</v>
      </c>
      <c r="BT34" s="346">
        <v>110.95050000000001</v>
      </c>
      <c r="BU34" s="346">
        <v>110.9337</v>
      </c>
      <c r="BV34" s="346">
        <v>110.8998</v>
      </c>
    </row>
    <row r="35" spans="1:74" ht="11.1" customHeight="1" x14ac:dyDescent="0.2">
      <c r="A35" s="629" t="s">
        <v>1104</v>
      </c>
      <c r="B35" s="630" t="s">
        <v>1122</v>
      </c>
      <c r="C35" s="258">
        <v>95.923400000000001</v>
      </c>
      <c r="D35" s="258">
        <v>95.913200000000003</v>
      </c>
      <c r="E35" s="258">
        <v>95.183599999999998</v>
      </c>
      <c r="F35" s="258">
        <v>95.624700000000004</v>
      </c>
      <c r="G35" s="258">
        <v>94.678299999999993</v>
      </c>
      <c r="H35" s="258">
        <v>95.173699999999997</v>
      </c>
      <c r="I35" s="258">
        <v>95.196799999999996</v>
      </c>
      <c r="J35" s="258">
        <v>94.514399999999995</v>
      </c>
      <c r="K35" s="258">
        <v>94.863200000000006</v>
      </c>
      <c r="L35" s="258">
        <v>95.0989</v>
      </c>
      <c r="M35" s="258">
        <v>95.410700000000006</v>
      </c>
      <c r="N35" s="258">
        <v>95.031099999999995</v>
      </c>
      <c r="O35" s="258">
        <v>95.837599999999995</v>
      </c>
      <c r="P35" s="258">
        <v>95.133399999999995</v>
      </c>
      <c r="Q35" s="258">
        <v>95.913499999999999</v>
      </c>
      <c r="R35" s="258">
        <v>95.165099999999995</v>
      </c>
      <c r="S35" s="258">
        <v>95.008099999999999</v>
      </c>
      <c r="T35" s="258">
        <v>93.988100000000003</v>
      </c>
      <c r="U35" s="258">
        <v>93.759799999999998</v>
      </c>
      <c r="V35" s="258">
        <v>93.5839</v>
      </c>
      <c r="W35" s="258">
        <v>94.193899999999999</v>
      </c>
      <c r="X35" s="258">
        <v>94.147000000000006</v>
      </c>
      <c r="Y35" s="258">
        <v>94.7483</v>
      </c>
      <c r="Z35" s="258">
        <v>94.982200000000006</v>
      </c>
      <c r="AA35" s="258">
        <v>94.3416</v>
      </c>
      <c r="AB35" s="258">
        <v>93.903199999999998</v>
      </c>
      <c r="AC35" s="258">
        <v>94.43</v>
      </c>
      <c r="AD35" s="258">
        <v>95.109899999999996</v>
      </c>
      <c r="AE35" s="258">
        <v>96.006500000000003</v>
      </c>
      <c r="AF35" s="258">
        <v>96.443600000000004</v>
      </c>
      <c r="AG35" s="258">
        <v>97.1875</v>
      </c>
      <c r="AH35" s="258">
        <v>94.720299999999995</v>
      </c>
      <c r="AI35" s="258">
        <v>92.164599999999993</v>
      </c>
      <c r="AJ35" s="258">
        <v>97.617800000000003</v>
      </c>
      <c r="AK35" s="258">
        <v>98.076700000000002</v>
      </c>
      <c r="AL35" s="258">
        <v>97.464500000000001</v>
      </c>
      <c r="AM35" s="258">
        <v>95.897900000000007</v>
      </c>
      <c r="AN35" s="258">
        <v>96.891400000000004</v>
      </c>
      <c r="AO35" s="258">
        <v>97.350700000000003</v>
      </c>
      <c r="AP35" s="258">
        <v>98.469200000000001</v>
      </c>
      <c r="AQ35" s="258">
        <v>98.890600000000006</v>
      </c>
      <c r="AR35" s="258">
        <v>99.315399999999997</v>
      </c>
      <c r="AS35" s="258">
        <v>100.1443</v>
      </c>
      <c r="AT35" s="258">
        <v>100.1849</v>
      </c>
      <c r="AU35" s="258">
        <v>99.292100000000005</v>
      </c>
      <c r="AV35" s="258">
        <v>99.538300000000007</v>
      </c>
      <c r="AW35" s="258">
        <v>100.1126</v>
      </c>
      <c r="AX35" s="258">
        <v>100.76595184999999</v>
      </c>
      <c r="AY35" s="346">
        <v>100.88630000000001</v>
      </c>
      <c r="AZ35" s="346">
        <v>101.08759999999999</v>
      </c>
      <c r="BA35" s="346">
        <v>101.3134</v>
      </c>
      <c r="BB35" s="346">
        <v>101.5633</v>
      </c>
      <c r="BC35" s="346">
        <v>101.8385</v>
      </c>
      <c r="BD35" s="346">
        <v>102.13849999999999</v>
      </c>
      <c r="BE35" s="346">
        <v>102.51439999999999</v>
      </c>
      <c r="BF35" s="346">
        <v>102.82599999999999</v>
      </c>
      <c r="BG35" s="346">
        <v>103.12430000000001</v>
      </c>
      <c r="BH35" s="346">
        <v>103.4183</v>
      </c>
      <c r="BI35" s="346">
        <v>103.6833</v>
      </c>
      <c r="BJ35" s="346">
        <v>103.9281</v>
      </c>
      <c r="BK35" s="346">
        <v>104.11799999999999</v>
      </c>
      <c r="BL35" s="346">
        <v>104.349</v>
      </c>
      <c r="BM35" s="346">
        <v>104.58620000000001</v>
      </c>
      <c r="BN35" s="346">
        <v>104.82729999999999</v>
      </c>
      <c r="BO35" s="346">
        <v>105.0784</v>
      </c>
      <c r="BP35" s="346">
        <v>105.3372</v>
      </c>
      <c r="BQ35" s="346">
        <v>105.6103</v>
      </c>
      <c r="BR35" s="346">
        <v>105.8796</v>
      </c>
      <c r="BS35" s="346">
        <v>106.15170000000001</v>
      </c>
      <c r="BT35" s="346">
        <v>106.49379999999999</v>
      </c>
      <c r="BU35" s="346">
        <v>106.721</v>
      </c>
      <c r="BV35" s="346">
        <v>106.90049999999999</v>
      </c>
    </row>
    <row r="36" spans="1:74" ht="11.1" customHeight="1" x14ac:dyDescent="0.2">
      <c r="A36" s="629" t="s">
        <v>1105</v>
      </c>
      <c r="B36" s="630" t="s">
        <v>1123</v>
      </c>
      <c r="C36" s="258">
        <v>109.8077</v>
      </c>
      <c r="D36" s="258">
        <v>108.3382</v>
      </c>
      <c r="E36" s="258">
        <v>107.45780000000001</v>
      </c>
      <c r="F36" s="258">
        <v>108.8523</v>
      </c>
      <c r="G36" s="258">
        <v>109.0047</v>
      </c>
      <c r="H36" s="258">
        <v>109.33759999999999</v>
      </c>
      <c r="I36" s="258">
        <v>109.9255</v>
      </c>
      <c r="J36" s="258">
        <v>110.7898</v>
      </c>
      <c r="K36" s="258">
        <v>109.2029</v>
      </c>
      <c r="L36" s="258">
        <v>110.9044</v>
      </c>
      <c r="M36" s="258">
        <v>111.5621</v>
      </c>
      <c r="N36" s="258">
        <v>112.8184</v>
      </c>
      <c r="O36" s="258">
        <v>112.6473</v>
      </c>
      <c r="P36" s="258">
        <v>112.34780000000001</v>
      </c>
      <c r="Q36" s="258">
        <v>111.7945</v>
      </c>
      <c r="R36" s="258">
        <v>111.76090000000001</v>
      </c>
      <c r="S36" s="258">
        <v>111.1442</v>
      </c>
      <c r="T36" s="258">
        <v>111.0587</v>
      </c>
      <c r="U36" s="258">
        <v>110.8553</v>
      </c>
      <c r="V36" s="258">
        <v>109.8574</v>
      </c>
      <c r="W36" s="258">
        <v>110.4833</v>
      </c>
      <c r="X36" s="258">
        <v>110.9487</v>
      </c>
      <c r="Y36" s="258">
        <v>111.2624</v>
      </c>
      <c r="Z36" s="258">
        <v>111.70359999999999</v>
      </c>
      <c r="AA36" s="258">
        <v>112.73480000000001</v>
      </c>
      <c r="AB36" s="258">
        <v>114.64700000000001</v>
      </c>
      <c r="AC36" s="258">
        <v>114.5012</v>
      </c>
      <c r="AD36" s="258">
        <v>113.6185</v>
      </c>
      <c r="AE36" s="258">
        <v>112.6752</v>
      </c>
      <c r="AF36" s="258">
        <v>113.1754</v>
      </c>
      <c r="AG36" s="258">
        <v>113.40600000000001</v>
      </c>
      <c r="AH36" s="258">
        <v>111.9272</v>
      </c>
      <c r="AI36" s="258">
        <v>115.5647</v>
      </c>
      <c r="AJ36" s="258">
        <v>115.9327</v>
      </c>
      <c r="AK36" s="258">
        <v>116.9906</v>
      </c>
      <c r="AL36" s="258">
        <v>118.4676</v>
      </c>
      <c r="AM36" s="258">
        <v>116.1091</v>
      </c>
      <c r="AN36" s="258">
        <v>121.5757</v>
      </c>
      <c r="AO36" s="258">
        <v>119.97450000000001</v>
      </c>
      <c r="AP36" s="258">
        <v>121.35809999999999</v>
      </c>
      <c r="AQ36" s="258">
        <v>121.13800000000001</v>
      </c>
      <c r="AR36" s="258">
        <v>119.78740000000001</v>
      </c>
      <c r="AS36" s="258">
        <v>120.0728</v>
      </c>
      <c r="AT36" s="258">
        <v>119.7944</v>
      </c>
      <c r="AU36" s="258">
        <v>118.012</v>
      </c>
      <c r="AV36" s="258">
        <v>119.2576</v>
      </c>
      <c r="AW36" s="258">
        <v>117.9903</v>
      </c>
      <c r="AX36" s="258">
        <v>119.78646913999999</v>
      </c>
      <c r="AY36" s="346">
        <v>119.79089999999999</v>
      </c>
      <c r="AZ36" s="346">
        <v>119.8916</v>
      </c>
      <c r="BA36" s="346">
        <v>120.02200000000001</v>
      </c>
      <c r="BB36" s="346">
        <v>120.1823</v>
      </c>
      <c r="BC36" s="346">
        <v>120.37179999999999</v>
      </c>
      <c r="BD36" s="346">
        <v>120.5908</v>
      </c>
      <c r="BE36" s="346">
        <v>120.8794</v>
      </c>
      <c r="BF36" s="346">
        <v>121.1272</v>
      </c>
      <c r="BG36" s="346">
        <v>121.3745</v>
      </c>
      <c r="BH36" s="346">
        <v>121.6335</v>
      </c>
      <c r="BI36" s="346">
        <v>121.8703</v>
      </c>
      <c r="BJ36" s="346">
        <v>122.0973</v>
      </c>
      <c r="BK36" s="346">
        <v>122.3061</v>
      </c>
      <c r="BL36" s="346">
        <v>122.5196</v>
      </c>
      <c r="BM36" s="346">
        <v>122.7295</v>
      </c>
      <c r="BN36" s="346">
        <v>122.9443</v>
      </c>
      <c r="BO36" s="346">
        <v>123.14060000000001</v>
      </c>
      <c r="BP36" s="346">
        <v>123.32689999999999</v>
      </c>
      <c r="BQ36" s="346">
        <v>123.51130000000001</v>
      </c>
      <c r="BR36" s="346">
        <v>123.67149999999999</v>
      </c>
      <c r="BS36" s="346">
        <v>123.8156</v>
      </c>
      <c r="BT36" s="346">
        <v>123.97190000000001</v>
      </c>
      <c r="BU36" s="346">
        <v>124.06270000000001</v>
      </c>
      <c r="BV36" s="346">
        <v>124.1163</v>
      </c>
    </row>
    <row r="37" spans="1:74" ht="11.1" customHeight="1" x14ac:dyDescent="0.2">
      <c r="A37" s="629" t="s">
        <v>1106</v>
      </c>
      <c r="B37" s="630" t="s">
        <v>1124</v>
      </c>
      <c r="C37" s="258">
        <v>101.2765</v>
      </c>
      <c r="D37" s="258">
        <v>98.826099999999997</v>
      </c>
      <c r="E37" s="258">
        <v>96.653599999999997</v>
      </c>
      <c r="F37" s="258">
        <v>96.498400000000004</v>
      </c>
      <c r="G37" s="258">
        <v>96.114099999999993</v>
      </c>
      <c r="H37" s="258">
        <v>98.504199999999997</v>
      </c>
      <c r="I37" s="258">
        <v>98.016900000000007</v>
      </c>
      <c r="J37" s="258">
        <v>96.337599999999995</v>
      </c>
      <c r="K37" s="258">
        <v>94.908900000000003</v>
      </c>
      <c r="L37" s="258">
        <v>96.069199999999995</v>
      </c>
      <c r="M37" s="258">
        <v>95.091999999999999</v>
      </c>
      <c r="N37" s="258">
        <v>93.452200000000005</v>
      </c>
      <c r="O37" s="258">
        <v>94.209000000000003</v>
      </c>
      <c r="P37" s="258">
        <v>94.527799999999999</v>
      </c>
      <c r="Q37" s="258">
        <v>94.454899999999995</v>
      </c>
      <c r="R37" s="258">
        <v>93.619699999999995</v>
      </c>
      <c r="S37" s="258">
        <v>94.534199999999998</v>
      </c>
      <c r="T37" s="258">
        <v>93.321100000000001</v>
      </c>
      <c r="U37" s="258">
        <v>91.372299999999996</v>
      </c>
      <c r="V37" s="258">
        <v>91.073499999999996</v>
      </c>
      <c r="W37" s="258">
        <v>89.902299999999997</v>
      </c>
      <c r="X37" s="258">
        <v>89.133499999999998</v>
      </c>
      <c r="Y37" s="258">
        <v>91.361599999999996</v>
      </c>
      <c r="Z37" s="258">
        <v>92.852900000000005</v>
      </c>
      <c r="AA37" s="258">
        <v>93.506900000000002</v>
      </c>
      <c r="AB37" s="258">
        <v>94.656499999999994</v>
      </c>
      <c r="AC37" s="258">
        <v>93.774699999999996</v>
      </c>
      <c r="AD37" s="258">
        <v>93.951999999999998</v>
      </c>
      <c r="AE37" s="258">
        <v>91.977199999999996</v>
      </c>
      <c r="AF37" s="258">
        <v>92.903099999999995</v>
      </c>
      <c r="AG37" s="258">
        <v>92.301699999999997</v>
      </c>
      <c r="AH37" s="258">
        <v>93.6905</v>
      </c>
      <c r="AI37" s="258">
        <v>94.810400000000001</v>
      </c>
      <c r="AJ37" s="258">
        <v>94.686999999999998</v>
      </c>
      <c r="AK37" s="258">
        <v>96.1785</v>
      </c>
      <c r="AL37" s="258">
        <v>94.803799999999995</v>
      </c>
      <c r="AM37" s="258">
        <v>94.756799999999998</v>
      </c>
      <c r="AN37" s="258">
        <v>96.390600000000006</v>
      </c>
      <c r="AO37" s="258">
        <v>97.232600000000005</v>
      </c>
      <c r="AP37" s="258">
        <v>96.828999999999994</v>
      </c>
      <c r="AQ37" s="258">
        <v>96.478999999999999</v>
      </c>
      <c r="AR37" s="258">
        <v>95.9298</v>
      </c>
      <c r="AS37" s="258">
        <v>95.326800000000006</v>
      </c>
      <c r="AT37" s="258">
        <v>96.989000000000004</v>
      </c>
      <c r="AU37" s="258">
        <v>97.848699999999994</v>
      </c>
      <c r="AV37" s="258">
        <v>98.738399999999999</v>
      </c>
      <c r="AW37" s="258">
        <v>101.0954</v>
      </c>
      <c r="AX37" s="258">
        <v>103.0247679</v>
      </c>
      <c r="AY37" s="346">
        <v>103.34520000000001</v>
      </c>
      <c r="AZ37" s="346">
        <v>103.90470000000001</v>
      </c>
      <c r="BA37" s="346">
        <v>104.364</v>
      </c>
      <c r="BB37" s="346">
        <v>104.6604</v>
      </c>
      <c r="BC37" s="346">
        <v>104.9663</v>
      </c>
      <c r="BD37" s="346">
        <v>105.2189</v>
      </c>
      <c r="BE37" s="346">
        <v>105.48099999999999</v>
      </c>
      <c r="BF37" s="346">
        <v>105.5802</v>
      </c>
      <c r="BG37" s="346">
        <v>105.5792</v>
      </c>
      <c r="BH37" s="346">
        <v>105.4727</v>
      </c>
      <c r="BI37" s="346">
        <v>105.2752</v>
      </c>
      <c r="BJ37" s="346">
        <v>104.9815</v>
      </c>
      <c r="BK37" s="346">
        <v>104.565</v>
      </c>
      <c r="BL37" s="346">
        <v>104.09869999999999</v>
      </c>
      <c r="BM37" s="346">
        <v>103.556</v>
      </c>
      <c r="BN37" s="346">
        <v>102.893</v>
      </c>
      <c r="BO37" s="346">
        <v>102.2307</v>
      </c>
      <c r="BP37" s="346">
        <v>101.52500000000001</v>
      </c>
      <c r="BQ37" s="346">
        <v>100.7299</v>
      </c>
      <c r="BR37" s="346">
        <v>99.971969999999999</v>
      </c>
      <c r="BS37" s="346">
        <v>99.205280000000002</v>
      </c>
      <c r="BT37" s="346">
        <v>98.379679999999993</v>
      </c>
      <c r="BU37" s="346">
        <v>97.632919999999999</v>
      </c>
      <c r="BV37" s="346">
        <v>96.914910000000006</v>
      </c>
    </row>
    <row r="38" spans="1:74" ht="11.1" customHeight="1" x14ac:dyDescent="0.2">
      <c r="A38" s="325" t="s">
        <v>1096</v>
      </c>
      <c r="B38" s="41" t="s">
        <v>1125</v>
      </c>
      <c r="C38" s="258">
        <v>101.23883932</v>
      </c>
      <c r="D38" s="258">
        <v>100.27508782</v>
      </c>
      <c r="E38" s="258">
        <v>99.584834520000001</v>
      </c>
      <c r="F38" s="258">
        <v>99.966588810000005</v>
      </c>
      <c r="G38" s="258">
        <v>99.737988259999995</v>
      </c>
      <c r="H38" s="258">
        <v>100.20305639999999</v>
      </c>
      <c r="I38" s="258">
        <v>100.35380499999999</v>
      </c>
      <c r="J38" s="258">
        <v>100.05010197</v>
      </c>
      <c r="K38" s="258">
        <v>99.782890089999995</v>
      </c>
      <c r="L38" s="258">
        <v>100.48823056000001</v>
      </c>
      <c r="M38" s="258">
        <v>100.37906283</v>
      </c>
      <c r="N38" s="258">
        <v>100.13716117</v>
      </c>
      <c r="O38" s="258">
        <v>100.77504044</v>
      </c>
      <c r="P38" s="258">
        <v>100.87263323000001</v>
      </c>
      <c r="Q38" s="258">
        <v>101.09706805</v>
      </c>
      <c r="R38" s="258">
        <v>100.33364567</v>
      </c>
      <c r="S38" s="258">
        <v>100.71926928000001</v>
      </c>
      <c r="T38" s="258">
        <v>100.37212006999999</v>
      </c>
      <c r="U38" s="258">
        <v>99.875140860000002</v>
      </c>
      <c r="V38" s="258">
        <v>99.527312629999997</v>
      </c>
      <c r="W38" s="258">
        <v>99.635407060000006</v>
      </c>
      <c r="X38" s="258">
        <v>99.507159329999993</v>
      </c>
      <c r="Y38" s="258">
        <v>100.51178247999999</v>
      </c>
      <c r="Z38" s="258">
        <v>100.54497173</v>
      </c>
      <c r="AA38" s="258">
        <v>101.41570188999999</v>
      </c>
      <c r="AB38" s="258">
        <v>101.92230413</v>
      </c>
      <c r="AC38" s="258">
        <v>101.68728702</v>
      </c>
      <c r="AD38" s="258">
        <v>102.36474329000001</v>
      </c>
      <c r="AE38" s="258">
        <v>101.68809194000001</v>
      </c>
      <c r="AF38" s="258">
        <v>102.22428404999999</v>
      </c>
      <c r="AG38" s="258">
        <v>101.81867635</v>
      </c>
      <c r="AH38" s="258">
        <v>101.20864657</v>
      </c>
      <c r="AI38" s="258">
        <v>100.21061494</v>
      </c>
      <c r="AJ38" s="258">
        <v>102.77734353</v>
      </c>
      <c r="AK38" s="258">
        <v>103.57943016999999</v>
      </c>
      <c r="AL38" s="258">
        <v>103.4582352</v>
      </c>
      <c r="AM38" s="258">
        <v>102.20064404</v>
      </c>
      <c r="AN38" s="258">
        <v>104.03327796000001</v>
      </c>
      <c r="AO38" s="258">
        <v>104.29927409</v>
      </c>
      <c r="AP38" s="258">
        <v>104.85348367</v>
      </c>
      <c r="AQ38" s="258">
        <v>104.89384285</v>
      </c>
      <c r="AR38" s="258">
        <v>104.72202125</v>
      </c>
      <c r="AS38" s="258">
        <v>104.97854672</v>
      </c>
      <c r="AT38" s="258">
        <v>105.48129910999999</v>
      </c>
      <c r="AU38" s="258">
        <v>105.04789741</v>
      </c>
      <c r="AV38" s="258">
        <v>105.24991703000001</v>
      </c>
      <c r="AW38" s="258">
        <v>105.54538497</v>
      </c>
      <c r="AX38" s="258">
        <v>107.17586882000001</v>
      </c>
      <c r="AY38" s="346">
        <v>107.3348</v>
      </c>
      <c r="AZ38" s="346">
        <v>107.58629999999999</v>
      </c>
      <c r="BA38" s="346">
        <v>107.8249</v>
      </c>
      <c r="BB38" s="346">
        <v>108.0382</v>
      </c>
      <c r="BC38" s="346">
        <v>108.2606</v>
      </c>
      <c r="BD38" s="346">
        <v>108.47969999999999</v>
      </c>
      <c r="BE38" s="346">
        <v>108.742</v>
      </c>
      <c r="BF38" s="346">
        <v>108.9194</v>
      </c>
      <c r="BG38" s="346">
        <v>109.0583</v>
      </c>
      <c r="BH38" s="346">
        <v>109.1677</v>
      </c>
      <c r="BI38" s="346">
        <v>109.22329999999999</v>
      </c>
      <c r="BJ38" s="346">
        <v>109.23399999999999</v>
      </c>
      <c r="BK38" s="346">
        <v>109.1665</v>
      </c>
      <c r="BL38" s="346">
        <v>109.11239999999999</v>
      </c>
      <c r="BM38" s="346">
        <v>109.0382</v>
      </c>
      <c r="BN38" s="346">
        <v>108.9187</v>
      </c>
      <c r="BO38" s="346">
        <v>108.8237</v>
      </c>
      <c r="BP38" s="346">
        <v>108.72790000000001</v>
      </c>
      <c r="BQ38" s="346">
        <v>108.6254</v>
      </c>
      <c r="BR38" s="346">
        <v>108.5322</v>
      </c>
      <c r="BS38" s="346">
        <v>108.44240000000001</v>
      </c>
      <c r="BT38" s="346">
        <v>108.3937</v>
      </c>
      <c r="BU38" s="346">
        <v>108.2826</v>
      </c>
      <c r="BV38" s="346">
        <v>108.1468</v>
      </c>
    </row>
    <row r="39" spans="1:74" ht="11.1" customHeight="1" x14ac:dyDescent="0.2">
      <c r="A39" s="325" t="s">
        <v>1097</v>
      </c>
      <c r="B39" s="41" t="s">
        <v>1126</v>
      </c>
      <c r="C39" s="258">
        <v>103.86230319000001</v>
      </c>
      <c r="D39" s="258">
        <v>103.42300152</v>
      </c>
      <c r="E39" s="258">
        <v>102.93670704</v>
      </c>
      <c r="F39" s="258">
        <v>103.27279458</v>
      </c>
      <c r="G39" s="258">
        <v>103.08144655</v>
      </c>
      <c r="H39" s="258">
        <v>103.03505765</v>
      </c>
      <c r="I39" s="258">
        <v>103.73565309999999</v>
      </c>
      <c r="J39" s="258">
        <v>104.15222289</v>
      </c>
      <c r="K39" s="258">
        <v>104.03898959999999</v>
      </c>
      <c r="L39" s="258">
        <v>104.5832686</v>
      </c>
      <c r="M39" s="258">
        <v>104.41744848</v>
      </c>
      <c r="N39" s="258">
        <v>104.73640808</v>
      </c>
      <c r="O39" s="258">
        <v>105.41084698</v>
      </c>
      <c r="P39" s="258">
        <v>105.24464621</v>
      </c>
      <c r="Q39" s="258">
        <v>105.47108550999999</v>
      </c>
      <c r="R39" s="258">
        <v>104.96118349</v>
      </c>
      <c r="S39" s="258">
        <v>105.04814795</v>
      </c>
      <c r="T39" s="258">
        <v>105.6243357</v>
      </c>
      <c r="U39" s="258">
        <v>105.30007275</v>
      </c>
      <c r="V39" s="258">
        <v>105.03110063</v>
      </c>
      <c r="W39" s="258">
        <v>105.16982953999999</v>
      </c>
      <c r="X39" s="258">
        <v>105.33121237</v>
      </c>
      <c r="Y39" s="258">
        <v>106.19359462</v>
      </c>
      <c r="Z39" s="258">
        <v>106.41912493</v>
      </c>
      <c r="AA39" s="258">
        <v>107.52603089999999</v>
      </c>
      <c r="AB39" s="258">
        <v>108.03930911</v>
      </c>
      <c r="AC39" s="258">
        <v>107.72589443</v>
      </c>
      <c r="AD39" s="258">
        <v>108.37609691</v>
      </c>
      <c r="AE39" s="258">
        <v>108.07788949</v>
      </c>
      <c r="AF39" s="258">
        <v>108.19687221</v>
      </c>
      <c r="AG39" s="258">
        <v>107.93783209</v>
      </c>
      <c r="AH39" s="258">
        <v>108.03079713</v>
      </c>
      <c r="AI39" s="258">
        <v>108.51762099</v>
      </c>
      <c r="AJ39" s="258">
        <v>109.56408141999999</v>
      </c>
      <c r="AK39" s="258">
        <v>110.24814988999999</v>
      </c>
      <c r="AL39" s="258">
        <v>110.52519737</v>
      </c>
      <c r="AM39" s="258">
        <v>110.01745327</v>
      </c>
      <c r="AN39" s="258">
        <v>111.88263859</v>
      </c>
      <c r="AO39" s="258">
        <v>111.37822127</v>
      </c>
      <c r="AP39" s="258">
        <v>111.86950813999999</v>
      </c>
      <c r="AQ39" s="258">
        <v>111.55016821</v>
      </c>
      <c r="AR39" s="258">
        <v>111.57066743</v>
      </c>
      <c r="AS39" s="258">
        <v>111.62674573</v>
      </c>
      <c r="AT39" s="258">
        <v>112.18202347</v>
      </c>
      <c r="AU39" s="258">
        <v>111.85553873000001</v>
      </c>
      <c r="AV39" s="258">
        <v>111.69654552</v>
      </c>
      <c r="AW39" s="258">
        <v>111.26564465</v>
      </c>
      <c r="AX39" s="258">
        <v>113.07451958999999</v>
      </c>
      <c r="AY39" s="346">
        <v>113.1249</v>
      </c>
      <c r="AZ39" s="346">
        <v>113.2938</v>
      </c>
      <c r="BA39" s="346">
        <v>113.48099999999999</v>
      </c>
      <c r="BB39" s="346">
        <v>113.70699999999999</v>
      </c>
      <c r="BC39" s="346">
        <v>113.91589999999999</v>
      </c>
      <c r="BD39" s="346">
        <v>114.1281</v>
      </c>
      <c r="BE39" s="346">
        <v>114.3661</v>
      </c>
      <c r="BF39" s="346">
        <v>114.568</v>
      </c>
      <c r="BG39" s="346">
        <v>114.7564</v>
      </c>
      <c r="BH39" s="346">
        <v>114.95569999999999</v>
      </c>
      <c r="BI39" s="346">
        <v>115.0985</v>
      </c>
      <c r="BJ39" s="346">
        <v>115.2094</v>
      </c>
      <c r="BK39" s="346">
        <v>115.27379999999999</v>
      </c>
      <c r="BL39" s="346">
        <v>115.3317</v>
      </c>
      <c r="BM39" s="346">
        <v>115.3686</v>
      </c>
      <c r="BN39" s="346">
        <v>115.3609</v>
      </c>
      <c r="BO39" s="346">
        <v>115.3734</v>
      </c>
      <c r="BP39" s="346">
        <v>115.38249999999999</v>
      </c>
      <c r="BQ39" s="346">
        <v>115.3916</v>
      </c>
      <c r="BR39" s="346">
        <v>115.3916</v>
      </c>
      <c r="BS39" s="346">
        <v>115.3858</v>
      </c>
      <c r="BT39" s="346">
        <v>115.3884</v>
      </c>
      <c r="BU39" s="346">
        <v>115.3604</v>
      </c>
      <c r="BV39" s="346">
        <v>115.316</v>
      </c>
    </row>
    <row r="40" spans="1:74" ht="11.1" customHeight="1" x14ac:dyDescent="0.2">
      <c r="A40" s="325" t="s">
        <v>1098</v>
      </c>
      <c r="B40" s="41" t="s">
        <v>1127</v>
      </c>
      <c r="C40" s="258">
        <v>101.91971495999999</v>
      </c>
      <c r="D40" s="258">
        <v>101.21727442</v>
      </c>
      <c r="E40" s="258">
        <v>100.88217856999999</v>
      </c>
      <c r="F40" s="258">
        <v>101.03115147</v>
      </c>
      <c r="G40" s="258">
        <v>100.94760717</v>
      </c>
      <c r="H40" s="258">
        <v>100.91940357</v>
      </c>
      <c r="I40" s="258">
        <v>101.30545718</v>
      </c>
      <c r="J40" s="258">
        <v>100.85644241999999</v>
      </c>
      <c r="K40" s="258">
        <v>100.70142355999999</v>
      </c>
      <c r="L40" s="258">
        <v>100.87516764</v>
      </c>
      <c r="M40" s="258">
        <v>100.69979352</v>
      </c>
      <c r="N40" s="258">
        <v>100.48113028</v>
      </c>
      <c r="O40" s="258">
        <v>101.09860985</v>
      </c>
      <c r="P40" s="258">
        <v>100.97622052</v>
      </c>
      <c r="Q40" s="258">
        <v>101.11120705</v>
      </c>
      <c r="R40" s="258">
        <v>100.49391429000001</v>
      </c>
      <c r="S40" s="258">
        <v>100.69836004</v>
      </c>
      <c r="T40" s="258">
        <v>100.62447043</v>
      </c>
      <c r="U40" s="258">
        <v>100.56750528000001</v>
      </c>
      <c r="V40" s="258">
        <v>100.35131853999999</v>
      </c>
      <c r="W40" s="258">
        <v>100.52988347</v>
      </c>
      <c r="X40" s="258">
        <v>100.5945509</v>
      </c>
      <c r="Y40" s="258">
        <v>101.25990005</v>
      </c>
      <c r="Z40" s="258">
        <v>101.33798543</v>
      </c>
      <c r="AA40" s="258">
        <v>102.02979551999999</v>
      </c>
      <c r="AB40" s="258">
        <v>102.34434659</v>
      </c>
      <c r="AC40" s="258">
        <v>102.01329226999999</v>
      </c>
      <c r="AD40" s="258">
        <v>103.05118314000001</v>
      </c>
      <c r="AE40" s="258">
        <v>102.5166428</v>
      </c>
      <c r="AF40" s="258">
        <v>102.95106568999999</v>
      </c>
      <c r="AG40" s="258">
        <v>102.56756177</v>
      </c>
      <c r="AH40" s="258">
        <v>102.00917035000001</v>
      </c>
      <c r="AI40" s="258">
        <v>100.99255932</v>
      </c>
      <c r="AJ40" s="258">
        <v>103.44288374999999</v>
      </c>
      <c r="AK40" s="258">
        <v>104.26951036</v>
      </c>
      <c r="AL40" s="258">
        <v>103.98331025</v>
      </c>
      <c r="AM40" s="258">
        <v>102.98427762999999</v>
      </c>
      <c r="AN40" s="258">
        <v>104.47138479</v>
      </c>
      <c r="AO40" s="258">
        <v>104.92092499</v>
      </c>
      <c r="AP40" s="258">
        <v>105.39662181</v>
      </c>
      <c r="AQ40" s="258">
        <v>104.78104918</v>
      </c>
      <c r="AR40" s="258">
        <v>105.31811035</v>
      </c>
      <c r="AS40" s="258">
        <v>105.60553011</v>
      </c>
      <c r="AT40" s="258">
        <v>106.30594227</v>
      </c>
      <c r="AU40" s="258">
        <v>106.221155</v>
      </c>
      <c r="AV40" s="258">
        <v>106.12983423999999</v>
      </c>
      <c r="AW40" s="258">
        <v>106.51694173</v>
      </c>
      <c r="AX40" s="258">
        <v>107.74632205</v>
      </c>
      <c r="AY40" s="346">
        <v>107.9502</v>
      </c>
      <c r="AZ40" s="346">
        <v>108.23820000000001</v>
      </c>
      <c r="BA40" s="346">
        <v>108.5307</v>
      </c>
      <c r="BB40" s="346">
        <v>108.8481</v>
      </c>
      <c r="BC40" s="346">
        <v>109.13460000000001</v>
      </c>
      <c r="BD40" s="346">
        <v>109.4104</v>
      </c>
      <c r="BE40" s="346">
        <v>109.7094</v>
      </c>
      <c r="BF40" s="346">
        <v>109.9387</v>
      </c>
      <c r="BG40" s="346">
        <v>110.13200000000001</v>
      </c>
      <c r="BH40" s="346">
        <v>110.2908</v>
      </c>
      <c r="BI40" s="346">
        <v>110.41119999999999</v>
      </c>
      <c r="BJ40" s="346">
        <v>110.4945</v>
      </c>
      <c r="BK40" s="346">
        <v>110.5292</v>
      </c>
      <c r="BL40" s="346">
        <v>110.54730000000001</v>
      </c>
      <c r="BM40" s="346">
        <v>110.5373</v>
      </c>
      <c r="BN40" s="346">
        <v>110.4618</v>
      </c>
      <c r="BO40" s="346">
        <v>110.42319999999999</v>
      </c>
      <c r="BP40" s="346">
        <v>110.38420000000001</v>
      </c>
      <c r="BQ40" s="346">
        <v>110.3275</v>
      </c>
      <c r="BR40" s="346">
        <v>110.3009</v>
      </c>
      <c r="BS40" s="346">
        <v>110.2869</v>
      </c>
      <c r="BT40" s="346">
        <v>110.3385</v>
      </c>
      <c r="BU40" s="346">
        <v>110.3105</v>
      </c>
      <c r="BV40" s="346">
        <v>110.2556</v>
      </c>
    </row>
    <row r="41" spans="1:74" ht="11.1" customHeight="1" x14ac:dyDescent="0.2">
      <c r="A41" s="325" t="s">
        <v>1099</v>
      </c>
      <c r="B41" s="41" t="s">
        <v>1128</v>
      </c>
      <c r="C41" s="258">
        <v>99.564825670000005</v>
      </c>
      <c r="D41" s="258">
        <v>99.084418099999994</v>
      </c>
      <c r="E41" s="258">
        <v>98.27402515</v>
      </c>
      <c r="F41" s="258">
        <v>98.950762350000005</v>
      </c>
      <c r="G41" s="258">
        <v>99.031572109999999</v>
      </c>
      <c r="H41" s="258">
        <v>98.630570520000006</v>
      </c>
      <c r="I41" s="258">
        <v>98.810209439999994</v>
      </c>
      <c r="J41" s="258">
        <v>98.388428140000002</v>
      </c>
      <c r="K41" s="258">
        <v>98.583861069999998</v>
      </c>
      <c r="L41" s="258">
        <v>99.053141319999995</v>
      </c>
      <c r="M41" s="258">
        <v>99.323652659999993</v>
      </c>
      <c r="N41" s="258">
        <v>98.925989430000001</v>
      </c>
      <c r="O41" s="258">
        <v>99.650429549999998</v>
      </c>
      <c r="P41" s="258">
        <v>99.69825582</v>
      </c>
      <c r="Q41" s="258">
        <v>100.41698552</v>
      </c>
      <c r="R41" s="258">
        <v>99.423598089999999</v>
      </c>
      <c r="S41" s="258">
        <v>99.759088270000007</v>
      </c>
      <c r="T41" s="258">
        <v>99.671978409999994</v>
      </c>
      <c r="U41" s="258">
        <v>99.862347619999994</v>
      </c>
      <c r="V41" s="258">
        <v>99.707275440000004</v>
      </c>
      <c r="W41" s="258">
        <v>100.30336020999999</v>
      </c>
      <c r="X41" s="258">
        <v>99.848644489999998</v>
      </c>
      <c r="Y41" s="258">
        <v>100.98851793999999</v>
      </c>
      <c r="Z41" s="258">
        <v>100.81626267999999</v>
      </c>
      <c r="AA41" s="258">
        <v>101.74851454</v>
      </c>
      <c r="AB41" s="258">
        <v>101.62256304</v>
      </c>
      <c r="AC41" s="258">
        <v>101.86087345</v>
      </c>
      <c r="AD41" s="258">
        <v>103.3279216</v>
      </c>
      <c r="AE41" s="258">
        <v>103.41419002000001</v>
      </c>
      <c r="AF41" s="258">
        <v>103.86231284</v>
      </c>
      <c r="AG41" s="258">
        <v>103.51487040000001</v>
      </c>
      <c r="AH41" s="258">
        <v>102.06126148</v>
      </c>
      <c r="AI41" s="258">
        <v>99.33274274</v>
      </c>
      <c r="AJ41" s="258">
        <v>104.03050782</v>
      </c>
      <c r="AK41" s="258">
        <v>105.10880808</v>
      </c>
      <c r="AL41" s="258">
        <v>104.46718332</v>
      </c>
      <c r="AM41" s="258">
        <v>102.66369806</v>
      </c>
      <c r="AN41" s="258">
        <v>103.95169335999999</v>
      </c>
      <c r="AO41" s="258">
        <v>104.71496658</v>
      </c>
      <c r="AP41" s="258">
        <v>105.44251164000001</v>
      </c>
      <c r="AQ41" s="258">
        <v>105.51974645999999</v>
      </c>
      <c r="AR41" s="258">
        <v>105.84633866</v>
      </c>
      <c r="AS41" s="258">
        <v>106.18827537</v>
      </c>
      <c r="AT41" s="258">
        <v>106.71422341</v>
      </c>
      <c r="AU41" s="258">
        <v>106.45960463999999</v>
      </c>
      <c r="AV41" s="258">
        <v>106.06382664</v>
      </c>
      <c r="AW41" s="258">
        <v>106.42420394</v>
      </c>
      <c r="AX41" s="258">
        <v>107.75943744999999</v>
      </c>
      <c r="AY41" s="346">
        <v>107.9662</v>
      </c>
      <c r="AZ41" s="346">
        <v>108.2324</v>
      </c>
      <c r="BA41" s="346">
        <v>108.5085</v>
      </c>
      <c r="BB41" s="346">
        <v>108.80929999999999</v>
      </c>
      <c r="BC41" s="346">
        <v>109.09439999999999</v>
      </c>
      <c r="BD41" s="346">
        <v>109.3785</v>
      </c>
      <c r="BE41" s="346">
        <v>109.7051</v>
      </c>
      <c r="BF41" s="346">
        <v>109.9545</v>
      </c>
      <c r="BG41" s="346">
        <v>110.17010000000001</v>
      </c>
      <c r="BH41" s="346">
        <v>110.3605</v>
      </c>
      <c r="BI41" s="346">
        <v>110.5022</v>
      </c>
      <c r="BJ41" s="346">
        <v>110.6039</v>
      </c>
      <c r="BK41" s="346">
        <v>110.62690000000001</v>
      </c>
      <c r="BL41" s="346">
        <v>110.6772</v>
      </c>
      <c r="BM41" s="346">
        <v>110.7162</v>
      </c>
      <c r="BN41" s="346">
        <v>110.7101</v>
      </c>
      <c r="BO41" s="346">
        <v>110.7521</v>
      </c>
      <c r="BP41" s="346">
        <v>110.8083</v>
      </c>
      <c r="BQ41" s="346">
        <v>110.88120000000001</v>
      </c>
      <c r="BR41" s="346">
        <v>110.9639</v>
      </c>
      <c r="BS41" s="346">
        <v>111.05880000000001</v>
      </c>
      <c r="BT41" s="346">
        <v>111.2432</v>
      </c>
      <c r="BU41" s="346">
        <v>111.3048</v>
      </c>
      <c r="BV41" s="346">
        <v>111.32080000000001</v>
      </c>
    </row>
    <row r="42" spans="1:74" ht="11.1" customHeight="1" x14ac:dyDescent="0.2">
      <c r="A42" s="37"/>
      <c r="B42" s="41"/>
      <c r="C42" s="258"/>
      <c r="D42" s="258"/>
      <c r="E42" s="258"/>
      <c r="F42" s="258"/>
      <c r="G42" s="258"/>
      <c r="H42" s="258"/>
      <c r="I42" s="258"/>
      <c r="J42" s="258"/>
      <c r="K42" s="258"/>
      <c r="L42" s="258"/>
      <c r="M42" s="258"/>
      <c r="N42" s="258"/>
      <c r="O42" s="258"/>
      <c r="P42" s="258"/>
      <c r="Q42" s="258"/>
      <c r="R42" s="258"/>
      <c r="S42" s="258"/>
      <c r="T42" s="258"/>
      <c r="U42" s="258"/>
      <c r="V42" s="258"/>
      <c r="W42" s="258"/>
      <c r="X42" s="258"/>
      <c r="Y42" s="258"/>
      <c r="Z42" s="258"/>
      <c r="AA42" s="258"/>
      <c r="AB42" s="258"/>
      <c r="AC42" s="258"/>
      <c r="AD42" s="258"/>
      <c r="AE42" s="258"/>
      <c r="AF42" s="258"/>
      <c r="AG42" s="258"/>
      <c r="AH42" s="258"/>
      <c r="AI42" s="258"/>
      <c r="AJ42" s="258"/>
      <c r="AK42" s="258"/>
      <c r="AL42" s="258"/>
      <c r="AM42" s="258"/>
      <c r="AN42" s="258"/>
      <c r="AO42" s="258"/>
      <c r="AP42" s="258"/>
      <c r="AQ42" s="258"/>
      <c r="AR42" s="258"/>
      <c r="AS42" s="258"/>
      <c r="AT42" s="258"/>
      <c r="AU42" s="258"/>
      <c r="AV42" s="258"/>
      <c r="AW42" s="258"/>
      <c r="AX42" s="258"/>
      <c r="AY42" s="346"/>
      <c r="AZ42" s="346"/>
      <c r="BA42" s="346"/>
      <c r="BB42" s="346"/>
      <c r="BC42" s="346"/>
      <c r="BD42" s="346"/>
      <c r="BE42" s="346"/>
      <c r="BF42" s="346"/>
      <c r="BG42" s="346"/>
      <c r="BH42" s="346"/>
      <c r="BI42" s="346"/>
      <c r="BJ42" s="346"/>
      <c r="BK42" s="346"/>
      <c r="BL42" s="346"/>
      <c r="BM42" s="346"/>
      <c r="BN42" s="346"/>
      <c r="BO42" s="346"/>
      <c r="BP42" s="346"/>
      <c r="BQ42" s="346"/>
      <c r="BR42" s="346"/>
      <c r="BS42" s="346"/>
      <c r="BT42" s="346"/>
      <c r="BU42" s="346"/>
      <c r="BV42" s="346"/>
    </row>
    <row r="43" spans="1:74" ht="11.1" customHeight="1" x14ac:dyDescent="0.2">
      <c r="A43" s="140"/>
      <c r="B43" s="144" t="s">
        <v>20</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329"/>
      <c r="AZ43" s="329"/>
      <c r="BA43" s="329"/>
      <c r="BB43" s="329"/>
      <c r="BC43" s="329"/>
      <c r="BD43" s="329"/>
      <c r="BE43" s="329"/>
      <c r="BF43" s="329"/>
      <c r="BG43" s="329"/>
      <c r="BH43" s="329"/>
      <c r="BI43" s="329"/>
      <c r="BJ43" s="329"/>
      <c r="BK43" s="329"/>
      <c r="BL43" s="329"/>
      <c r="BM43" s="329"/>
      <c r="BN43" s="329"/>
      <c r="BO43" s="329"/>
      <c r="BP43" s="329"/>
      <c r="BQ43" s="329"/>
      <c r="BR43" s="329"/>
      <c r="BS43" s="329"/>
      <c r="BT43" s="329"/>
      <c r="BU43" s="329"/>
      <c r="BV43" s="329"/>
    </row>
    <row r="44" spans="1:74" ht="11.1" customHeight="1" x14ac:dyDescent="0.2">
      <c r="A44" s="134"/>
      <c r="B44" s="139" t="s">
        <v>1094</v>
      </c>
      <c r="C44" s="244"/>
      <c r="D44" s="244"/>
      <c r="E44" s="244"/>
      <c r="F44" s="244"/>
      <c r="G44" s="244"/>
      <c r="H44" s="244"/>
      <c r="I44" s="244"/>
      <c r="J44" s="244"/>
      <c r="K44" s="244"/>
      <c r="L44" s="244"/>
      <c r="M44" s="244"/>
      <c r="N44" s="244"/>
      <c r="O44" s="244"/>
      <c r="P44" s="244"/>
      <c r="Q44" s="244"/>
      <c r="R44" s="244"/>
      <c r="S44" s="244"/>
      <c r="T44" s="244"/>
      <c r="U44" s="244"/>
      <c r="V44" s="244"/>
      <c r="W44" s="244"/>
      <c r="X44" s="244"/>
      <c r="Y44" s="244"/>
      <c r="Z44" s="244"/>
      <c r="AA44" s="244"/>
      <c r="AB44" s="244"/>
      <c r="AC44" s="244"/>
      <c r="AD44" s="244"/>
      <c r="AE44" s="244"/>
      <c r="AF44" s="244"/>
      <c r="AG44" s="244"/>
      <c r="AH44" s="244"/>
      <c r="AI44" s="244"/>
      <c r="AJ44" s="244"/>
      <c r="AK44" s="244"/>
      <c r="AL44" s="244"/>
      <c r="AM44" s="244"/>
      <c r="AN44" s="244"/>
      <c r="AO44" s="244"/>
      <c r="AP44" s="244"/>
      <c r="AQ44" s="244"/>
      <c r="AR44" s="244"/>
      <c r="AS44" s="244"/>
      <c r="AT44" s="244"/>
      <c r="AU44" s="244"/>
      <c r="AV44" s="244"/>
      <c r="AW44" s="244"/>
      <c r="AX44" s="244"/>
      <c r="AY44" s="357"/>
      <c r="AZ44" s="357"/>
      <c r="BA44" s="357"/>
      <c r="BB44" s="357"/>
      <c r="BC44" s="357"/>
      <c r="BD44" s="357"/>
      <c r="BE44" s="357"/>
      <c r="BF44" s="357"/>
      <c r="BG44" s="357"/>
      <c r="BH44" s="357"/>
      <c r="BI44" s="357"/>
      <c r="BJ44" s="357"/>
      <c r="BK44" s="357"/>
      <c r="BL44" s="357"/>
      <c r="BM44" s="357"/>
      <c r="BN44" s="357"/>
      <c r="BO44" s="357"/>
      <c r="BP44" s="357"/>
      <c r="BQ44" s="357"/>
      <c r="BR44" s="357"/>
      <c r="BS44" s="357"/>
      <c r="BT44" s="357"/>
      <c r="BU44" s="357"/>
      <c r="BV44" s="357"/>
    </row>
    <row r="45" spans="1:74" ht="11.1" customHeight="1" x14ac:dyDescent="0.2">
      <c r="A45" s="140" t="s">
        <v>714</v>
      </c>
      <c r="B45" s="209" t="s">
        <v>593</v>
      </c>
      <c r="C45" s="214">
        <v>2.34836</v>
      </c>
      <c r="D45" s="214">
        <v>2.3527399999999998</v>
      </c>
      <c r="E45" s="214">
        <v>2.3595600000000001</v>
      </c>
      <c r="F45" s="214">
        <v>2.36165</v>
      </c>
      <c r="G45" s="214">
        <v>2.3695200000000001</v>
      </c>
      <c r="H45" s="214">
        <v>2.3761800000000002</v>
      </c>
      <c r="I45" s="214">
        <v>2.3799299999999999</v>
      </c>
      <c r="J45" s="214">
        <v>2.3798900000000001</v>
      </c>
      <c r="K45" s="214">
        <v>2.3746700000000001</v>
      </c>
      <c r="L45" s="214">
        <v>2.37764</v>
      </c>
      <c r="M45" s="214">
        <v>2.3807200000000002</v>
      </c>
      <c r="N45" s="214">
        <v>2.3782700000000001</v>
      </c>
      <c r="O45" s="214">
        <v>2.3799000000000001</v>
      </c>
      <c r="P45" s="214">
        <v>2.3753199999999999</v>
      </c>
      <c r="Q45" s="214">
        <v>2.38022</v>
      </c>
      <c r="R45" s="214">
        <v>2.3884300000000001</v>
      </c>
      <c r="S45" s="214">
        <v>2.39439</v>
      </c>
      <c r="T45" s="214">
        <v>2.4007399999999999</v>
      </c>
      <c r="U45" s="214">
        <v>2.4005800000000002</v>
      </c>
      <c r="V45" s="214">
        <v>2.4056899999999999</v>
      </c>
      <c r="W45" s="214">
        <v>2.4101699999999999</v>
      </c>
      <c r="X45" s="214">
        <v>2.4166699999999999</v>
      </c>
      <c r="Y45" s="214">
        <v>2.4208099999999999</v>
      </c>
      <c r="Z45" s="214">
        <v>2.4278400000000002</v>
      </c>
      <c r="AA45" s="214">
        <v>2.44028</v>
      </c>
      <c r="AB45" s="214">
        <v>2.44102</v>
      </c>
      <c r="AC45" s="214">
        <v>2.4371700000000001</v>
      </c>
      <c r="AD45" s="214">
        <v>2.4408699999999999</v>
      </c>
      <c r="AE45" s="214">
        <v>2.4391099999999999</v>
      </c>
      <c r="AF45" s="214">
        <v>2.4403199999999998</v>
      </c>
      <c r="AG45" s="214">
        <v>2.4423599999999999</v>
      </c>
      <c r="AH45" s="214">
        <v>2.45262</v>
      </c>
      <c r="AI45" s="214">
        <v>2.4639199999999999</v>
      </c>
      <c r="AJ45" s="214">
        <v>2.46583</v>
      </c>
      <c r="AK45" s="214">
        <v>2.47411</v>
      </c>
      <c r="AL45" s="214">
        <v>2.4790999999999999</v>
      </c>
      <c r="AM45" s="214">
        <v>2.4924499999999998</v>
      </c>
      <c r="AN45" s="214">
        <v>2.4961899999999999</v>
      </c>
      <c r="AO45" s="214">
        <v>2.4946199999999998</v>
      </c>
      <c r="AP45" s="214">
        <v>2.50013</v>
      </c>
      <c r="AQ45" s="214">
        <v>2.50535</v>
      </c>
      <c r="AR45" s="214">
        <v>2.5085700000000002</v>
      </c>
      <c r="AS45" s="214">
        <v>2.5128599999999999</v>
      </c>
      <c r="AT45" s="214">
        <v>2.5184600000000001</v>
      </c>
      <c r="AU45" s="214">
        <v>2.5199400000000001</v>
      </c>
      <c r="AV45" s="214">
        <v>2.52827</v>
      </c>
      <c r="AW45" s="214">
        <v>2.5287600000000001</v>
      </c>
      <c r="AX45" s="214">
        <v>2.5258603086</v>
      </c>
      <c r="AY45" s="355">
        <v>2.5270579999999998</v>
      </c>
      <c r="AZ45" s="355">
        <v>2.5295869999999998</v>
      </c>
      <c r="BA45" s="355">
        <v>2.5326430000000002</v>
      </c>
      <c r="BB45" s="355">
        <v>2.5366179999999998</v>
      </c>
      <c r="BC45" s="355">
        <v>2.5404369999999998</v>
      </c>
      <c r="BD45" s="355">
        <v>2.5444900000000001</v>
      </c>
      <c r="BE45" s="355">
        <v>2.5486070000000001</v>
      </c>
      <c r="BF45" s="355">
        <v>2.553258</v>
      </c>
      <c r="BG45" s="355">
        <v>2.5582720000000001</v>
      </c>
      <c r="BH45" s="355">
        <v>2.5641250000000002</v>
      </c>
      <c r="BI45" s="355">
        <v>2.5695070000000002</v>
      </c>
      <c r="BJ45" s="355">
        <v>2.574894</v>
      </c>
      <c r="BK45" s="355">
        <v>2.5805090000000002</v>
      </c>
      <c r="BL45" s="355">
        <v>2.5857399999999999</v>
      </c>
      <c r="BM45" s="355">
        <v>2.5908090000000001</v>
      </c>
      <c r="BN45" s="355">
        <v>2.5956570000000001</v>
      </c>
      <c r="BO45" s="355">
        <v>2.6004499999999999</v>
      </c>
      <c r="BP45" s="355">
        <v>2.6051259999999998</v>
      </c>
      <c r="BQ45" s="355">
        <v>2.6096650000000001</v>
      </c>
      <c r="BR45" s="355">
        <v>2.6141260000000002</v>
      </c>
      <c r="BS45" s="355">
        <v>2.6184880000000001</v>
      </c>
      <c r="BT45" s="355">
        <v>2.6223260000000002</v>
      </c>
      <c r="BU45" s="355">
        <v>2.6268090000000002</v>
      </c>
      <c r="BV45" s="355">
        <v>2.6315110000000002</v>
      </c>
    </row>
    <row r="46" spans="1:74" ht="11.1" customHeight="1" x14ac:dyDescent="0.2">
      <c r="A46" s="145"/>
      <c r="B46" s="139" t="s">
        <v>21</v>
      </c>
      <c r="C46" s="219"/>
      <c r="D46" s="219"/>
      <c r="E46" s="219"/>
      <c r="F46" s="219"/>
      <c r="G46" s="219"/>
      <c r="H46" s="219"/>
      <c r="I46" s="219"/>
      <c r="J46" s="219"/>
      <c r="K46" s="219"/>
      <c r="L46" s="219"/>
      <c r="M46" s="219"/>
      <c r="N46" s="219"/>
      <c r="O46" s="219"/>
      <c r="P46" s="219"/>
      <c r="Q46" s="219"/>
      <c r="R46" s="219"/>
      <c r="S46" s="219"/>
      <c r="T46" s="219"/>
      <c r="U46" s="219"/>
      <c r="V46" s="219"/>
      <c r="W46" s="219"/>
      <c r="X46" s="219"/>
      <c r="Y46" s="219"/>
      <c r="Z46" s="219"/>
      <c r="AA46" s="219"/>
      <c r="AB46" s="219"/>
      <c r="AC46" s="219"/>
      <c r="AD46" s="219"/>
      <c r="AE46" s="219"/>
      <c r="AF46" s="219"/>
      <c r="AG46" s="219"/>
      <c r="AH46" s="219"/>
      <c r="AI46" s="219"/>
      <c r="AJ46" s="219"/>
      <c r="AK46" s="219"/>
      <c r="AL46" s="219"/>
      <c r="AM46" s="219"/>
      <c r="AN46" s="219"/>
      <c r="AO46" s="219"/>
      <c r="AP46" s="219"/>
      <c r="AQ46" s="219"/>
      <c r="AR46" s="219"/>
      <c r="AS46" s="219"/>
      <c r="AT46" s="219"/>
      <c r="AU46" s="219"/>
      <c r="AV46" s="219"/>
      <c r="AW46" s="219"/>
      <c r="AX46" s="219"/>
      <c r="AY46" s="332"/>
      <c r="AZ46" s="332"/>
      <c r="BA46" s="332"/>
      <c r="BB46" s="332"/>
      <c r="BC46" s="332"/>
      <c r="BD46" s="332"/>
      <c r="BE46" s="332"/>
      <c r="BF46" s="332"/>
      <c r="BG46" s="332"/>
      <c r="BH46" s="332"/>
      <c r="BI46" s="332"/>
      <c r="BJ46" s="332"/>
      <c r="BK46" s="332"/>
      <c r="BL46" s="332"/>
      <c r="BM46" s="332"/>
      <c r="BN46" s="332"/>
      <c r="BO46" s="332"/>
      <c r="BP46" s="332"/>
      <c r="BQ46" s="332"/>
      <c r="BR46" s="332"/>
      <c r="BS46" s="332"/>
      <c r="BT46" s="332"/>
      <c r="BU46" s="332"/>
      <c r="BV46" s="332"/>
    </row>
    <row r="47" spans="1:74" ht="11.1" customHeight="1" x14ac:dyDescent="0.2">
      <c r="A47" s="140" t="s">
        <v>713</v>
      </c>
      <c r="B47" s="209" t="s">
        <v>594</v>
      </c>
      <c r="C47" s="214">
        <v>1.9483668678999999</v>
      </c>
      <c r="D47" s="214">
        <v>1.9280113589000001</v>
      </c>
      <c r="E47" s="214">
        <v>1.915902121</v>
      </c>
      <c r="F47" s="214">
        <v>1.9241700251</v>
      </c>
      <c r="G47" s="214">
        <v>1.9194551763000001</v>
      </c>
      <c r="H47" s="214">
        <v>1.9138884456</v>
      </c>
      <c r="I47" s="214">
        <v>1.9084172757</v>
      </c>
      <c r="J47" s="214">
        <v>1.9004361987</v>
      </c>
      <c r="K47" s="214">
        <v>1.8908926575</v>
      </c>
      <c r="L47" s="214">
        <v>1.8772201945</v>
      </c>
      <c r="M47" s="214">
        <v>1.8664765681</v>
      </c>
      <c r="N47" s="214">
        <v>1.8560953204999999</v>
      </c>
      <c r="O47" s="214">
        <v>1.8412030836</v>
      </c>
      <c r="P47" s="214">
        <v>1.8352016202000001</v>
      </c>
      <c r="Q47" s="214">
        <v>1.8332175621</v>
      </c>
      <c r="R47" s="214">
        <v>1.8398653387999999</v>
      </c>
      <c r="S47" s="214">
        <v>1.8424552689</v>
      </c>
      <c r="T47" s="214">
        <v>1.8456017820999999</v>
      </c>
      <c r="U47" s="214">
        <v>1.8475572056</v>
      </c>
      <c r="V47" s="214">
        <v>1.8531276393</v>
      </c>
      <c r="W47" s="214">
        <v>1.8605654104</v>
      </c>
      <c r="X47" s="214">
        <v>1.8691718715000001</v>
      </c>
      <c r="Y47" s="214">
        <v>1.8808683033</v>
      </c>
      <c r="Z47" s="214">
        <v>1.8949560582</v>
      </c>
      <c r="AA47" s="214">
        <v>1.9236516183000001</v>
      </c>
      <c r="AB47" s="214">
        <v>1.9333596579000001</v>
      </c>
      <c r="AC47" s="214">
        <v>1.9362966588999999</v>
      </c>
      <c r="AD47" s="214">
        <v>1.9212994229</v>
      </c>
      <c r="AE47" s="214">
        <v>1.9190667458999999</v>
      </c>
      <c r="AF47" s="214">
        <v>1.9184354294999999</v>
      </c>
      <c r="AG47" s="214">
        <v>1.9151474074999999</v>
      </c>
      <c r="AH47" s="214">
        <v>1.9209123615999999</v>
      </c>
      <c r="AI47" s="214">
        <v>1.9314722258999999</v>
      </c>
      <c r="AJ47" s="214">
        <v>1.9541971499999999</v>
      </c>
      <c r="AK47" s="214">
        <v>1.968819222</v>
      </c>
      <c r="AL47" s="214">
        <v>1.9827085917</v>
      </c>
      <c r="AM47" s="214">
        <v>1.9999849692</v>
      </c>
      <c r="AN47" s="214">
        <v>2.0093191518000002</v>
      </c>
      <c r="AO47" s="214">
        <v>2.0148308495</v>
      </c>
      <c r="AP47" s="214">
        <v>2.0115352562000002</v>
      </c>
      <c r="AQ47" s="214">
        <v>2.0131405886999998</v>
      </c>
      <c r="AR47" s="214">
        <v>2.0146620408999998</v>
      </c>
      <c r="AS47" s="214">
        <v>2.0142074849</v>
      </c>
      <c r="AT47" s="214">
        <v>2.0169802723000001</v>
      </c>
      <c r="AU47" s="214">
        <v>2.0210882753999999</v>
      </c>
      <c r="AV47" s="214">
        <v>2.032755286</v>
      </c>
      <c r="AW47" s="214">
        <v>2.0348658761</v>
      </c>
      <c r="AX47" s="214">
        <v>2.0336438379000001</v>
      </c>
      <c r="AY47" s="355">
        <v>2.0236010000000002</v>
      </c>
      <c r="AZ47" s="355">
        <v>2.0198299999999998</v>
      </c>
      <c r="BA47" s="355">
        <v>2.016842</v>
      </c>
      <c r="BB47" s="355">
        <v>2.0139390000000001</v>
      </c>
      <c r="BC47" s="355">
        <v>2.0130430000000001</v>
      </c>
      <c r="BD47" s="355">
        <v>2.013455</v>
      </c>
      <c r="BE47" s="355">
        <v>2.014891</v>
      </c>
      <c r="BF47" s="355">
        <v>2.0181339999999999</v>
      </c>
      <c r="BG47" s="355">
        <v>2.0228980000000001</v>
      </c>
      <c r="BH47" s="355">
        <v>2.0313699999999999</v>
      </c>
      <c r="BI47" s="355">
        <v>2.0375380000000001</v>
      </c>
      <c r="BJ47" s="355">
        <v>2.0435889999999999</v>
      </c>
      <c r="BK47" s="355">
        <v>2.051631</v>
      </c>
      <c r="BL47" s="355">
        <v>2.0558649999999998</v>
      </c>
      <c r="BM47" s="355">
        <v>2.0583999999999998</v>
      </c>
      <c r="BN47" s="355">
        <v>2.0576249999999998</v>
      </c>
      <c r="BO47" s="355">
        <v>2.0579689999999999</v>
      </c>
      <c r="BP47" s="355">
        <v>2.0578219999999998</v>
      </c>
      <c r="BQ47" s="355">
        <v>2.0538240000000001</v>
      </c>
      <c r="BR47" s="355">
        <v>2.0552139999999999</v>
      </c>
      <c r="BS47" s="355">
        <v>2.0586329999999999</v>
      </c>
      <c r="BT47" s="355">
        <v>2.0681180000000001</v>
      </c>
      <c r="BU47" s="355">
        <v>2.072565</v>
      </c>
      <c r="BV47" s="355">
        <v>2.0760130000000001</v>
      </c>
    </row>
    <row r="48" spans="1:74" ht="11.1" customHeight="1" x14ac:dyDescent="0.2">
      <c r="A48" s="134"/>
      <c r="B48" s="139" t="s">
        <v>872</v>
      </c>
      <c r="C48" s="244"/>
      <c r="D48" s="244"/>
      <c r="E48" s="244"/>
      <c r="F48" s="244"/>
      <c r="G48" s="244"/>
      <c r="H48" s="244"/>
      <c r="I48" s="244"/>
      <c r="J48" s="244"/>
      <c r="K48" s="244"/>
      <c r="L48" s="244"/>
      <c r="M48" s="244"/>
      <c r="N48" s="244"/>
      <c r="O48" s="244"/>
      <c r="P48" s="244"/>
      <c r="Q48" s="244"/>
      <c r="R48" s="244"/>
      <c r="S48" s="244"/>
      <c r="T48" s="244"/>
      <c r="U48" s="244"/>
      <c r="V48" s="244"/>
      <c r="W48" s="244"/>
      <c r="X48" s="244"/>
      <c r="Y48" s="244"/>
      <c r="Z48" s="244"/>
      <c r="AA48" s="244"/>
      <c r="AB48" s="244"/>
      <c r="AC48" s="244"/>
      <c r="AD48" s="244"/>
      <c r="AE48" s="244"/>
      <c r="AF48" s="244"/>
      <c r="AG48" s="244"/>
      <c r="AH48" s="244"/>
      <c r="AI48" s="244"/>
      <c r="AJ48" s="244"/>
      <c r="AK48" s="244"/>
      <c r="AL48" s="244"/>
      <c r="AM48" s="244"/>
      <c r="AN48" s="244"/>
      <c r="AO48" s="244"/>
      <c r="AP48" s="244"/>
      <c r="AQ48" s="244"/>
      <c r="AR48" s="244"/>
      <c r="AS48" s="244"/>
      <c r="AT48" s="244"/>
      <c r="AU48" s="244"/>
      <c r="AV48" s="244"/>
      <c r="AW48" s="244"/>
      <c r="AX48" s="244"/>
      <c r="AY48" s="357"/>
      <c r="AZ48" s="357"/>
      <c r="BA48" s="357"/>
      <c r="BB48" s="357"/>
      <c r="BC48" s="357"/>
      <c r="BD48" s="357"/>
      <c r="BE48" s="357"/>
      <c r="BF48" s="357"/>
      <c r="BG48" s="357"/>
      <c r="BH48" s="357"/>
      <c r="BI48" s="357"/>
      <c r="BJ48" s="357"/>
      <c r="BK48" s="357"/>
      <c r="BL48" s="357"/>
      <c r="BM48" s="357"/>
      <c r="BN48" s="357"/>
      <c r="BO48" s="357"/>
      <c r="BP48" s="357"/>
      <c r="BQ48" s="357"/>
      <c r="BR48" s="357"/>
      <c r="BS48" s="357"/>
      <c r="BT48" s="357"/>
      <c r="BU48" s="357"/>
      <c r="BV48" s="357"/>
    </row>
    <row r="49" spans="1:74" ht="11.1" customHeight="1" x14ac:dyDescent="0.2">
      <c r="A49" s="140" t="s">
        <v>715</v>
      </c>
      <c r="B49" s="209" t="s">
        <v>594</v>
      </c>
      <c r="C49" s="214">
        <v>1.627</v>
      </c>
      <c r="D49" s="214">
        <v>1.6950000000000001</v>
      </c>
      <c r="E49" s="214">
        <v>1.819</v>
      </c>
      <c r="F49" s="214">
        <v>1.7829999999999999</v>
      </c>
      <c r="G49" s="214">
        <v>2.0339999999999998</v>
      </c>
      <c r="H49" s="214">
        <v>2.048</v>
      </c>
      <c r="I49" s="214">
        <v>2.0139999999999998</v>
      </c>
      <c r="J49" s="214">
        <v>1.8839999999999999</v>
      </c>
      <c r="K49" s="214">
        <v>1.6579999999999999</v>
      </c>
      <c r="L49" s="214">
        <v>1.613</v>
      </c>
      <c r="M49" s="214">
        <v>1.5620000000000001</v>
      </c>
      <c r="N49" s="214">
        <v>1.3859999999999999</v>
      </c>
      <c r="O49" s="214">
        <v>1.254</v>
      </c>
      <c r="P49" s="214">
        <v>1.1459999999999999</v>
      </c>
      <c r="Q49" s="214">
        <v>1.222</v>
      </c>
      <c r="R49" s="214">
        <v>1.3240000000000001</v>
      </c>
      <c r="S49" s="214">
        <v>1.4630000000000001</v>
      </c>
      <c r="T49" s="214">
        <v>1.5840000000000001</v>
      </c>
      <c r="U49" s="214">
        <v>1.5620000000000001</v>
      </c>
      <c r="V49" s="214">
        <v>1.4830000000000001</v>
      </c>
      <c r="W49" s="214">
        <v>1.542</v>
      </c>
      <c r="X49" s="214">
        <v>1.59</v>
      </c>
      <c r="Y49" s="214">
        <v>1.5209999999999999</v>
      </c>
      <c r="Z49" s="214">
        <v>1.5629999999999999</v>
      </c>
      <c r="AA49" s="214">
        <v>1.653</v>
      </c>
      <c r="AB49" s="214">
        <v>1.665</v>
      </c>
      <c r="AC49" s="214">
        <v>1.65</v>
      </c>
      <c r="AD49" s="214">
        <v>1.706</v>
      </c>
      <c r="AE49" s="214">
        <v>1.6559999999999999</v>
      </c>
      <c r="AF49" s="214">
        <v>1.6379999999999999</v>
      </c>
      <c r="AG49" s="214">
        <v>1.645</v>
      </c>
      <c r="AH49" s="214">
        <v>1.7290000000000001</v>
      </c>
      <c r="AI49" s="214">
        <v>1.883</v>
      </c>
      <c r="AJ49" s="214">
        <v>1.857</v>
      </c>
      <c r="AK49" s="214">
        <v>1.927</v>
      </c>
      <c r="AL49" s="214">
        <v>1.919</v>
      </c>
      <c r="AM49" s="214">
        <v>1.97</v>
      </c>
      <c r="AN49" s="214">
        <v>1.9970000000000001</v>
      </c>
      <c r="AO49" s="214">
        <v>1.9770000000000001</v>
      </c>
      <c r="AP49" s="214">
        <v>2.077</v>
      </c>
      <c r="AQ49" s="214">
        <v>2.2829999999999999</v>
      </c>
      <c r="AR49" s="214">
        <v>2.294</v>
      </c>
      <c r="AS49" s="214">
        <v>2.282</v>
      </c>
      <c r="AT49" s="214">
        <v>2.2389999999999999</v>
      </c>
      <c r="AU49" s="214">
        <v>2.266</v>
      </c>
      <c r="AV49" s="214">
        <v>2.2440820000000001</v>
      </c>
      <c r="AW49" s="214">
        <v>1.9711639999999999</v>
      </c>
      <c r="AX49" s="214">
        <v>1.7615670000000001</v>
      </c>
      <c r="AY49" s="355">
        <v>1.694509</v>
      </c>
      <c r="AZ49" s="355">
        <v>1.7122710000000001</v>
      </c>
      <c r="BA49" s="355">
        <v>1.76413</v>
      </c>
      <c r="BB49" s="355">
        <v>1.8026500000000001</v>
      </c>
      <c r="BC49" s="355">
        <v>1.833785</v>
      </c>
      <c r="BD49" s="355">
        <v>1.839885</v>
      </c>
      <c r="BE49" s="355">
        <v>1.881993</v>
      </c>
      <c r="BF49" s="355">
        <v>1.908228</v>
      </c>
      <c r="BG49" s="355">
        <v>1.8995610000000001</v>
      </c>
      <c r="BH49" s="355">
        <v>1.874762</v>
      </c>
      <c r="BI49" s="355">
        <v>1.879499</v>
      </c>
      <c r="BJ49" s="355">
        <v>1.8255490000000001</v>
      </c>
      <c r="BK49" s="355">
        <v>1.833631</v>
      </c>
      <c r="BL49" s="355">
        <v>1.8952500000000001</v>
      </c>
      <c r="BM49" s="355">
        <v>1.9524630000000001</v>
      </c>
      <c r="BN49" s="355">
        <v>1.9799659999999999</v>
      </c>
      <c r="BO49" s="355">
        <v>1.991363</v>
      </c>
      <c r="BP49" s="355">
        <v>1.9975069999999999</v>
      </c>
      <c r="BQ49" s="355">
        <v>1.997009</v>
      </c>
      <c r="BR49" s="355">
        <v>1.968828</v>
      </c>
      <c r="BS49" s="355">
        <v>1.953365</v>
      </c>
      <c r="BT49" s="355">
        <v>1.9289400000000001</v>
      </c>
      <c r="BU49" s="355">
        <v>1.89225</v>
      </c>
      <c r="BV49" s="355">
        <v>1.879173</v>
      </c>
    </row>
    <row r="50" spans="1:74" ht="11.1" customHeight="1" x14ac:dyDescent="0.2">
      <c r="A50" s="140"/>
      <c r="B50" s="139" t="s">
        <v>693</v>
      </c>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329"/>
      <c r="AZ50" s="329"/>
      <c r="BA50" s="329"/>
      <c r="BB50" s="329"/>
      <c r="BC50" s="329"/>
      <c r="BD50" s="329"/>
      <c r="BE50" s="329"/>
      <c r="BF50" s="329"/>
      <c r="BG50" s="329"/>
      <c r="BH50" s="329"/>
      <c r="BI50" s="329"/>
      <c r="BJ50" s="329"/>
      <c r="BK50" s="329"/>
      <c r="BL50" s="329"/>
      <c r="BM50" s="329"/>
      <c r="BN50" s="329"/>
      <c r="BO50" s="329"/>
      <c r="BP50" s="329"/>
      <c r="BQ50" s="329"/>
      <c r="BR50" s="329"/>
      <c r="BS50" s="329"/>
      <c r="BT50" s="329"/>
      <c r="BU50" s="329"/>
      <c r="BV50" s="329"/>
    </row>
    <row r="51" spans="1:74" ht="11.1" customHeight="1" x14ac:dyDescent="0.2">
      <c r="A51" s="37" t="s">
        <v>694</v>
      </c>
      <c r="B51" s="628" t="s">
        <v>1359</v>
      </c>
      <c r="C51" s="258">
        <v>104.04600000000001</v>
      </c>
      <c r="D51" s="258">
        <v>104.102</v>
      </c>
      <c r="E51" s="258">
        <v>104.233</v>
      </c>
      <c r="F51" s="258">
        <v>104.58388889</v>
      </c>
      <c r="G51" s="258">
        <v>104.75622222</v>
      </c>
      <c r="H51" s="258">
        <v>104.89488889</v>
      </c>
      <c r="I51" s="258">
        <v>104.99618519000001</v>
      </c>
      <c r="J51" s="258">
        <v>105.0702963</v>
      </c>
      <c r="K51" s="258">
        <v>105.11351852</v>
      </c>
      <c r="L51" s="258">
        <v>105.09814815</v>
      </c>
      <c r="M51" s="258">
        <v>105.10037036999999</v>
      </c>
      <c r="N51" s="258">
        <v>105.09248148</v>
      </c>
      <c r="O51" s="258">
        <v>104.95003704</v>
      </c>
      <c r="P51" s="258">
        <v>105.01525925999999</v>
      </c>
      <c r="Q51" s="258">
        <v>105.1637037</v>
      </c>
      <c r="R51" s="258">
        <v>105.55418519</v>
      </c>
      <c r="S51" s="258">
        <v>105.74996296</v>
      </c>
      <c r="T51" s="258">
        <v>105.90985185</v>
      </c>
      <c r="U51" s="258">
        <v>105.95325926</v>
      </c>
      <c r="V51" s="258">
        <v>106.10181480999999</v>
      </c>
      <c r="W51" s="258">
        <v>106.27492592999999</v>
      </c>
      <c r="X51" s="258">
        <v>106.51466667</v>
      </c>
      <c r="Y51" s="258">
        <v>106.70533333</v>
      </c>
      <c r="Z51" s="258">
        <v>106.889</v>
      </c>
      <c r="AA51" s="258">
        <v>107.08744444</v>
      </c>
      <c r="AB51" s="258">
        <v>107.24077778</v>
      </c>
      <c r="AC51" s="258">
        <v>107.37077778</v>
      </c>
      <c r="AD51" s="258">
        <v>107.40766667</v>
      </c>
      <c r="AE51" s="258">
        <v>107.54333333</v>
      </c>
      <c r="AF51" s="258">
        <v>107.708</v>
      </c>
      <c r="AG51" s="258">
        <v>107.9267037</v>
      </c>
      <c r="AH51" s="258">
        <v>108.13059259000001</v>
      </c>
      <c r="AI51" s="258">
        <v>108.3447037</v>
      </c>
      <c r="AJ51" s="258">
        <v>108.60222222</v>
      </c>
      <c r="AK51" s="258">
        <v>108.81188889000001</v>
      </c>
      <c r="AL51" s="258">
        <v>109.00688889</v>
      </c>
      <c r="AM51" s="258">
        <v>109.12574074</v>
      </c>
      <c r="AN51" s="258">
        <v>109.33751852</v>
      </c>
      <c r="AO51" s="258">
        <v>109.58074074</v>
      </c>
      <c r="AP51" s="258">
        <v>109.94948148</v>
      </c>
      <c r="AQ51" s="258">
        <v>110.18503704</v>
      </c>
      <c r="AR51" s="258">
        <v>110.38148148000001</v>
      </c>
      <c r="AS51" s="258">
        <v>110.53881481000001</v>
      </c>
      <c r="AT51" s="258">
        <v>110.65703704000001</v>
      </c>
      <c r="AU51" s="258">
        <v>110.73614815000001</v>
      </c>
      <c r="AV51" s="258">
        <v>110.92573333</v>
      </c>
      <c r="AW51" s="258">
        <v>111.09693333</v>
      </c>
      <c r="AX51" s="258">
        <v>111.28633333000001</v>
      </c>
      <c r="AY51" s="346">
        <v>111.53400000000001</v>
      </c>
      <c r="AZ51" s="346">
        <v>111.7298</v>
      </c>
      <c r="BA51" s="346">
        <v>111.9136</v>
      </c>
      <c r="BB51" s="346">
        <v>112.0616</v>
      </c>
      <c r="BC51" s="346">
        <v>112.2398</v>
      </c>
      <c r="BD51" s="346">
        <v>112.4243</v>
      </c>
      <c r="BE51" s="346">
        <v>112.61839999999999</v>
      </c>
      <c r="BF51" s="346">
        <v>112.81270000000001</v>
      </c>
      <c r="BG51" s="346">
        <v>113.0106</v>
      </c>
      <c r="BH51" s="346">
        <v>113.2022</v>
      </c>
      <c r="BI51" s="346">
        <v>113.4149</v>
      </c>
      <c r="BJ51" s="346">
        <v>113.6387</v>
      </c>
      <c r="BK51" s="346">
        <v>113.88590000000001</v>
      </c>
      <c r="BL51" s="346">
        <v>114.1229</v>
      </c>
      <c r="BM51" s="346">
        <v>114.36199999999999</v>
      </c>
      <c r="BN51" s="346">
        <v>114.6189</v>
      </c>
      <c r="BO51" s="346">
        <v>114.8501</v>
      </c>
      <c r="BP51" s="346">
        <v>115.0714</v>
      </c>
      <c r="BQ51" s="346">
        <v>115.2578</v>
      </c>
      <c r="BR51" s="346">
        <v>115.4782</v>
      </c>
      <c r="BS51" s="346">
        <v>115.7076</v>
      </c>
      <c r="BT51" s="346">
        <v>115.9649</v>
      </c>
      <c r="BU51" s="346">
        <v>116.1981</v>
      </c>
      <c r="BV51" s="346">
        <v>116.4259</v>
      </c>
    </row>
    <row r="52" spans="1:74" ht="11.1" customHeight="1" x14ac:dyDescent="0.2">
      <c r="A52" s="134"/>
      <c r="B52" s="139" t="s">
        <v>636</v>
      </c>
      <c r="C52" s="219"/>
      <c r="D52" s="219"/>
      <c r="E52" s="219"/>
      <c r="F52" s="219"/>
      <c r="G52" s="219"/>
      <c r="H52" s="219"/>
      <c r="I52" s="219"/>
      <c r="J52" s="219"/>
      <c r="K52" s="219"/>
      <c r="L52" s="219"/>
      <c r="M52" s="219"/>
      <c r="N52" s="219"/>
      <c r="O52" s="219"/>
      <c r="P52" s="219"/>
      <c r="Q52" s="219"/>
      <c r="R52" s="219"/>
      <c r="S52" s="219"/>
      <c r="T52" s="219"/>
      <c r="U52" s="219"/>
      <c r="V52" s="219"/>
      <c r="W52" s="219"/>
      <c r="X52" s="219"/>
      <c r="Y52" s="219"/>
      <c r="Z52" s="219"/>
      <c r="AA52" s="219"/>
      <c r="AB52" s="219"/>
      <c r="AC52" s="219"/>
      <c r="AD52" s="219"/>
      <c r="AE52" s="219"/>
      <c r="AF52" s="219"/>
      <c r="AG52" s="219"/>
      <c r="AH52" s="219"/>
      <c r="AI52" s="219"/>
      <c r="AJ52" s="219"/>
      <c r="AK52" s="219"/>
      <c r="AL52" s="219"/>
      <c r="AM52" s="219"/>
      <c r="AN52" s="219"/>
      <c r="AO52" s="219"/>
      <c r="AP52" s="219"/>
      <c r="AQ52" s="219"/>
      <c r="AR52" s="219"/>
      <c r="AS52" s="219"/>
      <c r="AT52" s="219"/>
      <c r="AU52" s="219"/>
      <c r="AV52" s="219"/>
      <c r="AW52" s="219"/>
      <c r="AX52" s="219"/>
      <c r="AY52" s="332"/>
      <c r="AZ52" s="332"/>
      <c r="BA52" s="332"/>
      <c r="BB52" s="332"/>
      <c r="BC52" s="332"/>
      <c r="BD52" s="332"/>
      <c r="BE52" s="332"/>
      <c r="BF52" s="332"/>
      <c r="BG52" s="332"/>
      <c r="BH52" s="332"/>
      <c r="BI52" s="332"/>
      <c r="BJ52" s="332"/>
      <c r="BK52" s="332"/>
      <c r="BL52" s="332"/>
      <c r="BM52" s="332"/>
      <c r="BN52" s="332"/>
      <c r="BO52" s="332"/>
      <c r="BP52" s="332"/>
      <c r="BQ52" s="332"/>
      <c r="BR52" s="332"/>
      <c r="BS52" s="332"/>
      <c r="BT52" s="332"/>
      <c r="BU52" s="332"/>
      <c r="BV52" s="332"/>
    </row>
    <row r="53" spans="1:74" ht="11.1" customHeight="1" x14ac:dyDescent="0.2">
      <c r="A53" s="134"/>
      <c r="B53" s="144" t="s">
        <v>720</v>
      </c>
      <c r="C53" s="219"/>
      <c r="D53" s="219"/>
      <c r="E53" s="219"/>
      <c r="F53" s="219"/>
      <c r="G53" s="219"/>
      <c r="H53" s="219"/>
      <c r="I53" s="219"/>
      <c r="J53" s="219"/>
      <c r="K53" s="219"/>
      <c r="L53" s="219"/>
      <c r="M53" s="219"/>
      <c r="N53" s="219"/>
      <c r="O53" s="219"/>
      <c r="P53" s="219"/>
      <c r="Q53" s="219"/>
      <c r="R53" s="219"/>
      <c r="S53" s="219"/>
      <c r="T53" s="219"/>
      <c r="U53" s="219"/>
      <c r="V53" s="219"/>
      <c r="W53" s="219"/>
      <c r="X53" s="219"/>
      <c r="Y53" s="219"/>
      <c r="Z53" s="219"/>
      <c r="AA53" s="219"/>
      <c r="AB53" s="219"/>
      <c r="AC53" s="219"/>
      <c r="AD53" s="219"/>
      <c r="AE53" s="219"/>
      <c r="AF53" s="219"/>
      <c r="AG53" s="219"/>
      <c r="AH53" s="219"/>
      <c r="AI53" s="219"/>
      <c r="AJ53" s="219"/>
      <c r="AK53" s="219"/>
      <c r="AL53" s="219"/>
      <c r="AM53" s="219"/>
      <c r="AN53" s="219"/>
      <c r="AO53" s="219"/>
      <c r="AP53" s="219"/>
      <c r="AQ53" s="219"/>
      <c r="AR53" s="219"/>
      <c r="AS53" s="219"/>
      <c r="AT53" s="219"/>
      <c r="AU53" s="219"/>
      <c r="AV53" s="219"/>
      <c r="AW53" s="219"/>
      <c r="AX53" s="219"/>
      <c r="AY53" s="332"/>
      <c r="AZ53" s="332"/>
      <c r="BA53" s="332"/>
      <c r="BB53" s="332"/>
      <c r="BC53" s="332"/>
      <c r="BD53" s="332"/>
      <c r="BE53" s="332"/>
      <c r="BF53" s="332"/>
      <c r="BG53" s="332"/>
      <c r="BH53" s="332"/>
      <c r="BI53" s="332"/>
      <c r="BJ53" s="332"/>
      <c r="BK53" s="332"/>
      <c r="BL53" s="332"/>
      <c r="BM53" s="332"/>
      <c r="BN53" s="332"/>
      <c r="BO53" s="332"/>
      <c r="BP53" s="332"/>
      <c r="BQ53" s="332"/>
      <c r="BR53" s="332"/>
      <c r="BS53" s="332"/>
      <c r="BT53" s="332"/>
      <c r="BU53" s="332"/>
      <c r="BV53" s="332"/>
    </row>
    <row r="54" spans="1:74" ht="11.1" customHeight="1" x14ac:dyDescent="0.2">
      <c r="A54" s="134"/>
      <c r="B54" s="139" t="s">
        <v>54</v>
      </c>
      <c r="C54" s="219"/>
      <c r="D54" s="219"/>
      <c r="E54" s="219"/>
      <c r="F54" s="219"/>
      <c r="G54" s="219"/>
      <c r="H54" s="219"/>
      <c r="I54" s="219"/>
      <c r="J54" s="219"/>
      <c r="K54" s="219"/>
      <c r="L54" s="219"/>
      <c r="M54" s="219"/>
      <c r="N54" s="219"/>
      <c r="O54" s="219"/>
      <c r="P54" s="219"/>
      <c r="Q54" s="219"/>
      <c r="R54" s="219"/>
      <c r="S54" s="219"/>
      <c r="T54" s="219"/>
      <c r="U54" s="219"/>
      <c r="V54" s="219"/>
      <c r="W54" s="219"/>
      <c r="X54" s="219"/>
      <c r="Y54" s="219"/>
      <c r="Z54" s="219"/>
      <c r="AA54" s="219"/>
      <c r="AB54" s="219"/>
      <c r="AC54" s="219"/>
      <c r="AD54" s="219"/>
      <c r="AE54" s="219"/>
      <c r="AF54" s="219"/>
      <c r="AG54" s="219"/>
      <c r="AH54" s="219"/>
      <c r="AI54" s="219"/>
      <c r="AJ54" s="219"/>
      <c r="AK54" s="219"/>
      <c r="AL54" s="219"/>
      <c r="AM54" s="219"/>
      <c r="AN54" s="219"/>
      <c r="AO54" s="219"/>
      <c r="AP54" s="219"/>
      <c r="AQ54" s="219"/>
      <c r="AR54" s="219"/>
      <c r="AS54" s="219"/>
      <c r="AT54" s="219"/>
      <c r="AU54" s="219"/>
      <c r="AV54" s="219"/>
      <c r="AW54" s="219"/>
      <c r="AX54" s="219"/>
      <c r="AY54" s="332"/>
      <c r="AZ54" s="332"/>
      <c r="BA54" s="332"/>
      <c r="BB54" s="332"/>
      <c r="BC54" s="332"/>
      <c r="BD54" s="332"/>
      <c r="BE54" s="332"/>
      <c r="BF54" s="332"/>
      <c r="BG54" s="332"/>
      <c r="BH54" s="332"/>
      <c r="BI54" s="332"/>
      <c r="BJ54" s="332"/>
      <c r="BK54" s="332"/>
      <c r="BL54" s="332"/>
      <c r="BM54" s="332"/>
      <c r="BN54" s="332"/>
      <c r="BO54" s="332"/>
      <c r="BP54" s="332"/>
      <c r="BQ54" s="332"/>
      <c r="BR54" s="332"/>
      <c r="BS54" s="332"/>
      <c r="BT54" s="332"/>
      <c r="BU54" s="332"/>
      <c r="BV54" s="332"/>
    </row>
    <row r="55" spans="1:74" ht="11.1" customHeight="1" x14ac:dyDescent="0.2">
      <c r="A55" s="146" t="s">
        <v>721</v>
      </c>
      <c r="B55" s="209" t="s">
        <v>595</v>
      </c>
      <c r="C55" s="240">
        <v>7532.1935483999996</v>
      </c>
      <c r="D55" s="240">
        <v>7757.8571429000003</v>
      </c>
      <c r="E55" s="240">
        <v>8323.1290322999994</v>
      </c>
      <c r="F55" s="240">
        <v>8760.5666667000005</v>
      </c>
      <c r="G55" s="240">
        <v>8736.7419355000002</v>
      </c>
      <c r="H55" s="240">
        <v>9019.1333333000002</v>
      </c>
      <c r="I55" s="240">
        <v>8979.7419355000002</v>
      </c>
      <c r="J55" s="240">
        <v>8780.9354839000007</v>
      </c>
      <c r="K55" s="240">
        <v>8503</v>
      </c>
      <c r="L55" s="240">
        <v>8660.2903225999999</v>
      </c>
      <c r="M55" s="240">
        <v>8294.7666666999994</v>
      </c>
      <c r="N55" s="240">
        <v>8368.5161289999996</v>
      </c>
      <c r="O55" s="240">
        <v>7731.5806451999997</v>
      </c>
      <c r="P55" s="240">
        <v>7690.0344827999998</v>
      </c>
      <c r="Q55" s="240">
        <v>8553.1290322999994</v>
      </c>
      <c r="R55" s="240">
        <v>8988.4333332999995</v>
      </c>
      <c r="S55" s="240">
        <v>8966.8387096999995</v>
      </c>
      <c r="T55" s="240">
        <v>9233.0333332999999</v>
      </c>
      <c r="U55" s="240">
        <v>9198.7096774000001</v>
      </c>
      <c r="V55" s="240">
        <v>9006.8709677000006</v>
      </c>
      <c r="W55" s="240">
        <v>8734.6333333000002</v>
      </c>
      <c r="X55" s="240">
        <v>8890.6451613000008</v>
      </c>
      <c r="Y55" s="240">
        <v>8505.1333333000002</v>
      </c>
      <c r="Z55" s="240">
        <v>8541.2258065000005</v>
      </c>
      <c r="AA55" s="240">
        <v>7889.9032257999997</v>
      </c>
      <c r="AB55" s="240">
        <v>8105.25</v>
      </c>
      <c r="AC55" s="240">
        <v>8624.3548386999992</v>
      </c>
      <c r="AD55" s="240">
        <v>9096.7999999999993</v>
      </c>
      <c r="AE55" s="240">
        <v>9159.8709677000006</v>
      </c>
      <c r="AF55" s="240">
        <v>9351.2333333000006</v>
      </c>
      <c r="AG55" s="240">
        <v>9269.1290322999994</v>
      </c>
      <c r="AH55" s="240">
        <v>9134.9677419</v>
      </c>
      <c r="AI55" s="240">
        <v>8755.7666666999994</v>
      </c>
      <c r="AJ55" s="240">
        <v>8997.9677419</v>
      </c>
      <c r="AK55" s="240">
        <v>8590.4</v>
      </c>
      <c r="AL55" s="240">
        <v>8597.9032258000007</v>
      </c>
      <c r="AM55" s="240">
        <v>7925.6451612999999</v>
      </c>
      <c r="AN55" s="240">
        <v>8095</v>
      </c>
      <c r="AO55" s="240">
        <v>8660.6451613000008</v>
      </c>
      <c r="AP55" s="240">
        <v>9082.5</v>
      </c>
      <c r="AQ55" s="240">
        <v>9231</v>
      </c>
      <c r="AR55" s="240">
        <v>9362.5666667000005</v>
      </c>
      <c r="AS55" s="240">
        <v>9295</v>
      </c>
      <c r="AT55" s="240">
        <v>9245.4193548000003</v>
      </c>
      <c r="AU55" s="240">
        <v>8686.5</v>
      </c>
      <c r="AV55" s="240">
        <v>9102.4838710000004</v>
      </c>
      <c r="AW55" s="240">
        <v>8734.9650000000001</v>
      </c>
      <c r="AX55" s="240">
        <v>8809.7270000000008</v>
      </c>
      <c r="AY55" s="333">
        <v>8102.2089999999998</v>
      </c>
      <c r="AZ55" s="333">
        <v>8328.5869999999995</v>
      </c>
      <c r="BA55" s="333">
        <v>8811.1229999999996</v>
      </c>
      <c r="BB55" s="333">
        <v>9279.4660000000003</v>
      </c>
      <c r="BC55" s="333">
        <v>9343.2139999999999</v>
      </c>
      <c r="BD55" s="333">
        <v>9493.9290000000001</v>
      </c>
      <c r="BE55" s="333">
        <v>9434.8330000000005</v>
      </c>
      <c r="BF55" s="333">
        <v>9313.0830000000005</v>
      </c>
      <c r="BG55" s="333">
        <v>8899.0679999999993</v>
      </c>
      <c r="BH55" s="333">
        <v>9132.7510000000002</v>
      </c>
      <c r="BI55" s="333">
        <v>8821.848</v>
      </c>
      <c r="BJ55" s="333">
        <v>8902.2980000000007</v>
      </c>
      <c r="BK55" s="333">
        <v>8172.7529999999997</v>
      </c>
      <c r="BL55" s="333">
        <v>8367.625</v>
      </c>
      <c r="BM55" s="333">
        <v>8912.6260000000002</v>
      </c>
      <c r="BN55" s="333">
        <v>9383.5110000000004</v>
      </c>
      <c r="BO55" s="333">
        <v>9443.7690000000002</v>
      </c>
      <c r="BP55" s="333">
        <v>9649.6589999999997</v>
      </c>
      <c r="BQ55" s="333">
        <v>9575.7029999999995</v>
      </c>
      <c r="BR55" s="333">
        <v>9423.2000000000007</v>
      </c>
      <c r="BS55" s="333">
        <v>9072.1740000000009</v>
      </c>
      <c r="BT55" s="333">
        <v>9284.7170000000006</v>
      </c>
      <c r="BU55" s="333">
        <v>8863.1620000000003</v>
      </c>
      <c r="BV55" s="333">
        <v>8924.9480000000003</v>
      </c>
    </row>
    <row r="56" spans="1:74" ht="11.1" customHeight="1" x14ac:dyDescent="0.2">
      <c r="A56" s="134"/>
      <c r="B56" s="139" t="s">
        <v>722</v>
      </c>
      <c r="C56" s="219"/>
      <c r="D56" s="219"/>
      <c r="E56" s="219"/>
      <c r="F56" s="219"/>
      <c r="G56" s="219"/>
      <c r="H56" s="219"/>
      <c r="I56" s="219"/>
      <c r="J56" s="219"/>
      <c r="K56" s="219"/>
      <c r="L56" s="219"/>
      <c r="M56" s="219"/>
      <c r="N56" s="219"/>
      <c r="O56" s="219"/>
      <c r="P56" s="219"/>
      <c r="Q56" s="219"/>
      <c r="R56" s="219"/>
      <c r="S56" s="219"/>
      <c r="T56" s="219"/>
      <c r="U56" s="219"/>
      <c r="V56" s="219"/>
      <c r="W56" s="219"/>
      <c r="X56" s="219"/>
      <c r="Y56" s="219"/>
      <c r="Z56" s="219"/>
      <c r="AA56" s="219"/>
      <c r="AB56" s="219"/>
      <c r="AC56" s="219"/>
      <c r="AD56" s="219"/>
      <c r="AE56" s="219"/>
      <c r="AF56" s="219"/>
      <c r="AG56" s="219"/>
      <c r="AH56" s="219"/>
      <c r="AI56" s="219"/>
      <c r="AJ56" s="219"/>
      <c r="AK56" s="219"/>
      <c r="AL56" s="219"/>
      <c r="AM56" s="219"/>
      <c r="AN56" s="219"/>
      <c r="AO56" s="219"/>
      <c r="AP56" s="219"/>
      <c r="AQ56" s="219"/>
      <c r="AR56" s="219"/>
      <c r="AS56" s="219"/>
      <c r="AT56" s="219"/>
      <c r="AU56" s="219"/>
      <c r="AV56" s="219"/>
      <c r="AW56" s="219"/>
      <c r="AX56" s="219"/>
      <c r="AY56" s="332"/>
      <c r="AZ56" s="332"/>
      <c r="BA56" s="332"/>
      <c r="BB56" s="332"/>
      <c r="BC56" s="332"/>
      <c r="BD56" s="332"/>
      <c r="BE56" s="332"/>
      <c r="BF56" s="332"/>
      <c r="BG56" s="332"/>
      <c r="BH56" s="332"/>
      <c r="BI56" s="332"/>
      <c r="BJ56" s="332"/>
      <c r="BK56" s="332"/>
      <c r="BL56" s="332"/>
      <c r="BM56" s="332"/>
      <c r="BN56" s="332"/>
      <c r="BO56" s="332"/>
      <c r="BP56" s="332"/>
      <c r="BQ56" s="332"/>
      <c r="BR56" s="332"/>
      <c r="BS56" s="332"/>
      <c r="BT56" s="332"/>
      <c r="BU56" s="332"/>
      <c r="BV56" s="332"/>
    </row>
    <row r="57" spans="1:74" ht="11.1" customHeight="1" x14ac:dyDescent="0.2">
      <c r="A57" s="140" t="s">
        <v>723</v>
      </c>
      <c r="B57" s="209" t="s">
        <v>997</v>
      </c>
      <c r="C57" s="240">
        <v>501.89555418999998</v>
      </c>
      <c r="D57" s="240">
        <v>508.12199457000003</v>
      </c>
      <c r="E57" s="240">
        <v>546.27879760999997</v>
      </c>
      <c r="F57" s="240">
        <v>560.27968280000005</v>
      </c>
      <c r="G57" s="240">
        <v>570.51977861</v>
      </c>
      <c r="H57" s="240">
        <v>598.51446033000002</v>
      </c>
      <c r="I57" s="240">
        <v>602.41832448000002</v>
      </c>
      <c r="J57" s="240">
        <v>594.15307399999995</v>
      </c>
      <c r="K57" s="240">
        <v>562.41350742999998</v>
      </c>
      <c r="L57" s="240">
        <v>556.83215177</v>
      </c>
      <c r="M57" s="240">
        <v>555.64856142999997</v>
      </c>
      <c r="N57" s="240">
        <v>579.61085245000004</v>
      </c>
      <c r="O57" s="240">
        <v>530.59816903000001</v>
      </c>
      <c r="P57" s="240">
        <v>534.37558514</v>
      </c>
      <c r="Q57" s="240">
        <v>585.64439700000003</v>
      </c>
      <c r="R57" s="240">
        <v>598.00254086999996</v>
      </c>
      <c r="S57" s="240">
        <v>591.56587777000004</v>
      </c>
      <c r="T57" s="240">
        <v>628.28403836999996</v>
      </c>
      <c r="U57" s="240">
        <v>629.03124400000002</v>
      </c>
      <c r="V57" s="240">
        <v>624.87888586999998</v>
      </c>
      <c r="W57" s="240">
        <v>577.22592463000001</v>
      </c>
      <c r="X57" s="240">
        <v>585.84686457999999</v>
      </c>
      <c r="Y57" s="240">
        <v>580.59948967000003</v>
      </c>
      <c r="Z57" s="240">
        <v>610.67033751999998</v>
      </c>
      <c r="AA57" s="240">
        <v>550.05060432000005</v>
      </c>
      <c r="AB57" s="240">
        <v>544.19978438999999</v>
      </c>
      <c r="AC57" s="240">
        <v>604.11275909999995</v>
      </c>
      <c r="AD57" s="240">
        <v>608.65627386999995</v>
      </c>
      <c r="AE57" s="240">
        <v>604.74247448000006</v>
      </c>
      <c r="AF57" s="240">
        <v>644.91114357000004</v>
      </c>
      <c r="AG57" s="240">
        <v>670.07142886999998</v>
      </c>
      <c r="AH57" s="240">
        <v>680.66809919000002</v>
      </c>
      <c r="AI57" s="240">
        <v>631.20073136999997</v>
      </c>
      <c r="AJ57" s="240">
        <v>612.91744529000005</v>
      </c>
      <c r="AK57" s="240">
        <v>638.94965907000005</v>
      </c>
      <c r="AL57" s="240">
        <v>641.04661668000006</v>
      </c>
      <c r="AM57" s="240">
        <v>582.11603709999997</v>
      </c>
      <c r="AN57" s="240">
        <v>602.28317554</v>
      </c>
      <c r="AO57" s="240">
        <v>623.31326096999999</v>
      </c>
      <c r="AP57" s="240">
        <v>630.81710120000002</v>
      </c>
      <c r="AQ57" s="240">
        <v>666.70325661000004</v>
      </c>
      <c r="AR57" s="240">
        <v>694.44226222999998</v>
      </c>
      <c r="AS57" s="240">
        <v>692.10183689999997</v>
      </c>
      <c r="AT57" s="240">
        <v>665.63464032000002</v>
      </c>
      <c r="AU57" s="240">
        <v>640.97481983</v>
      </c>
      <c r="AV57" s="240">
        <v>639.62289999999996</v>
      </c>
      <c r="AW57" s="240">
        <v>633.42179999999996</v>
      </c>
      <c r="AX57" s="240">
        <v>650.64250000000004</v>
      </c>
      <c r="AY57" s="333">
        <v>610.74350000000004</v>
      </c>
      <c r="AZ57" s="333">
        <v>610.00130000000001</v>
      </c>
      <c r="BA57" s="333">
        <v>645.97969999999998</v>
      </c>
      <c r="BB57" s="333">
        <v>646.89890000000003</v>
      </c>
      <c r="BC57" s="333">
        <v>645.30640000000005</v>
      </c>
      <c r="BD57" s="333">
        <v>677.32849999999996</v>
      </c>
      <c r="BE57" s="333">
        <v>682.33360000000005</v>
      </c>
      <c r="BF57" s="333">
        <v>672.66690000000006</v>
      </c>
      <c r="BG57" s="333">
        <v>637.28560000000004</v>
      </c>
      <c r="BH57" s="333">
        <v>638.26210000000003</v>
      </c>
      <c r="BI57" s="333">
        <v>632.74009999999998</v>
      </c>
      <c r="BJ57" s="333">
        <v>651.52210000000002</v>
      </c>
      <c r="BK57" s="333">
        <v>609.98900000000003</v>
      </c>
      <c r="BL57" s="333">
        <v>607.79459999999995</v>
      </c>
      <c r="BM57" s="333">
        <v>643.04300000000001</v>
      </c>
      <c r="BN57" s="333">
        <v>643.89930000000004</v>
      </c>
      <c r="BO57" s="333">
        <v>642.66160000000002</v>
      </c>
      <c r="BP57" s="333">
        <v>675.24689999999998</v>
      </c>
      <c r="BQ57" s="333">
        <v>680.89210000000003</v>
      </c>
      <c r="BR57" s="333">
        <v>671.85080000000005</v>
      </c>
      <c r="BS57" s="333">
        <v>637.02819999999997</v>
      </c>
      <c r="BT57" s="333">
        <v>638.43700000000001</v>
      </c>
      <c r="BU57" s="333">
        <v>633.2645</v>
      </c>
      <c r="BV57" s="333">
        <v>652.3492</v>
      </c>
    </row>
    <row r="58" spans="1:74" ht="11.1" customHeight="1" x14ac:dyDescent="0.2">
      <c r="A58" s="134"/>
      <c r="B58" s="139" t="s">
        <v>724</v>
      </c>
      <c r="C58" s="242"/>
      <c r="D58" s="242"/>
      <c r="E58" s="242"/>
      <c r="F58" s="242"/>
      <c r="G58" s="242"/>
      <c r="H58" s="242"/>
      <c r="I58" s="242"/>
      <c r="J58" s="242"/>
      <c r="K58" s="242"/>
      <c r="L58" s="242"/>
      <c r="M58" s="242"/>
      <c r="N58" s="242"/>
      <c r="O58" s="242"/>
      <c r="P58" s="242"/>
      <c r="Q58" s="242"/>
      <c r="R58" s="242"/>
      <c r="S58" s="242"/>
      <c r="T58" s="242"/>
      <c r="U58" s="242"/>
      <c r="V58" s="242"/>
      <c r="W58" s="242"/>
      <c r="X58" s="242"/>
      <c r="Y58" s="242"/>
      <c r="Z58" s="242"/>
      <c r="AA58" s="242"/>
      <c r="AB58" s="242"/>
      <c r="AC58" s="242"/>
      <c r="AD58" s="242"/>
      <c r="AE58" s="242"/>
      <c r="AF58" s="242"/>
      <c r="AG58" s="242"/>
      <c r="AH58" s="242"/>
      <c r="AI58" s="242"/>
      <c r="AJ58" s="242"/>
      <c r="AK58" s="242"/>
      <c r="AL58" s="242"/>
      <c r="AM58" s="242"/>
      <c r="AN58" s="242"/>
      <c r="AO58" s="242"/>
      <c r="AP58" s="242"/>
      <c r="AQ58" s="242"/>
      <c r="AR58" s="242"/>
      <c r="AS58" s="242"/>
      <c r="AT58" s="242"/>
      <c r="AU58" s="242"/>
      <c r="AV58" s="242"/>
      <c r="AW58" s="242"/>
      <c r="AX58" s="242"/>
      <c r="AY58" s="354"/>
      <c r="AZ58" s="354"/>
      <c r="BA58" s="354"/>
      <c r="BB58" s="354"/>
      <c r="BC58" s="354"/>
      <c r="BD58" s="354"/>
      <c r="BE58" s="354"/>
      <c r="BF58" s="354"/>
      <c r="BG58" s="354"/>
      <c r="BH58" s="354"/>
      <c r="BI58" s="354"/>
      <c r="BJ58" s="354"/>
      <c r="BK58" s="354"/>
      <c r="BL58" s="354"/>
      <c r="BM58" s="354"/>
      <c r="BN58" s="354"/>
      <c r="BO58" s="354"/>
      <c r="BP58" s="354"/>
      <c r="BQ58" s="354"/>
      <c r="BR58" s="354"/>
      <c r="BS58" s="354"/>
      <c r="BT58" s="354"/>
      <c r="BU58" s="354"/>
      <c r="BV58" s="354"/>
    </row>
    <row r="59" spans="1:74" ht="11.1" customHeight="1" x14ac:dyDescent="0.2">
      <c r="A59" s="140" t="s">
        <v>725</v>
      </c>
      <c r="B59" s="209" t="s">
        <v>998</v>
      </c>
      <c r="C59" s="240">
        <v>305.72955576999999</v>
      </c>
      <c r="D59" s="240">
        <v>312.55873007000002</v>
      </c>
      <c r="E59" s="240">
        <v>345.99424902999999</v>
      </c>
      <c r="F59" s="240">
        <v>345.19639910000001</v>
      </c>
      <c r="G59" s="240">
        <v>348.09641058</v>
      </c>
      <c r="H59" s="240">
        <v>375.04102569999998</v>
      </c>
      <c r="I59" s="240">
        <v>382.90456897000001</v>
      </c>
      <c r="J59" s="240">
        <v>368.30962219000003</v>
      </c>
      <c r="K59" s="240">
        <v>341.55410612999998</v>
      </c>
      <c r="L59" s="240">
        <v>348.81870719</v>
      </c>
      <c r="M59" s="240">
        <v>336.62670077000001</v>
      </c>
      <c r="N59" s="240">
        <v>347.55871947999998</v>
      </c>
      <c r="O59" s="240">
        <v>314.43157406</v>
      </c>
      <c r="P59" s="240">
        <v>310.64432127999999</v>
      </c>
      <c r="Q59" s="240">
        <v>353.09685035000001</v>
      </c>
      <c r="R59" s="240">
        <v>351.59398802999999</v>
      </c>
      <c r="S59" s="240">
        <v>356.66105034999998</v>
      </c>
      <c r="T59" s="240">
        <v>390.56535657000001</v>
      </c>
      <c r="U59" s="240">
        <v>390.88783848000003</v>
      </c>
      <c r="V59" s="240">
        <v>377.87142815999999</v>
      </c>
      <c r="W59" s="240">
        <v>355.75970187000001</v>
      </c>
      <c r="X59" s="240">
        <v>357.64645196999999</v>
      </c>
      <c r="Y59" s="240">
        <v>353.52267737</v>
      </c>
      <c r="Z59" s="240">
        <v>359.64361535</v>
      </c>
      <c r="AA59" s="240">
        <v>328.41003358</v>
      </c>
      <c r="AB59" s="240">
        <v>327.75028386000002</v>
      </c>
      <c r="AC59" s="240">
        <v>373.13458684</v>
      </c>
      <c r="AD59" s="240">
        <v>374.78471457000001</v>
      </c>
      <c r="AE59" s="240">
        <v>380.31010386999998</v>
      </c>
      <c r="AF59" s="240">
        <v>415.18907799999999</v>
      </c>
      <c r="AG59" s="240">
        <v>416.62993968000001</v>
      </c>
      <c r="AH59" s="240">
        <v>407.48685110000002</v>
      </c>
      <c r="AI59" s="240">
        <v>367.4588521</v>
      </c>
      <c r="AJ59" s="240">
        <v>382.00988396999998</v>
      </c>
      <c r="AK59" s="240">
        <v>381.93076237000002</v>
      </c>
      <c r="AL59" s="240">
        <v>381.08100000000002</v>
      </c>
      <c r="AM59" s="240">
        <v>347.76202905999997</v>
      </c>
      <c r="AN59" s="240">
        <v>355.43747946000002</v>
      </c>
      <c r="AO59" s="240">
        <v>398.75601957999999</v>
      </c>
      <c r="AP59" s="240">
        <v>395.06800533000001</v>
      </c>
      <c r="AQ59" s="240">
        <v>406.66937603000002</v>
      </c>
      <c r="AR59" s="240">
        <v>439.7450432</v>
      </c>
      <c r="AS59" s="240">
        <v>438.38650418999998</v>
      </c>
      <c r="AT59" s="240">
        <v>425.72941845000003</v>
      </c>
      <c r="AU59" s="240">
        <v>388.20397696999999</v>
      </c>
      <c r="AV59" s="240">
        <v>399.79289999999997</v>
      </c>
      <c r="AW59" s="240">
        <v>395.5104</v>
      </c>
      <c r="AX59" s="240">
        <v>404.02850000000001</v>
      </c>
      <c r="AY59" s="333">
        <v>371.27980000000002</v>
      </c>
      <c r="AZ59" s="333">
        <v>371.53730000000002</v>
      </c>
      <c r="BA59" s="333">
        <v>409.64659999999998</v>
      </c>
      <c r="BB59" s="333">
        <v>405.71300000000002</v>
      </c>
      <c r="BC59" s="333">
        <v>410.82769999999999</v>
      </c>
      <c r="BD59" s="333">
        <v>439.35039999999998</v>
      </c>
      <c r="BE59" s="333">
        <v>441.47840000000002</v>
      </c>
      <c r="BF59" s="333">
        <v>429.5043</v>
      </c>
      <c r="BG59" s="333">
        <v>399.96260000000001</v>
      </c>
      <c r="BH59" s="333">
        <v>405.48239999999998</v>
      </c>
      <c r="BI59" s="333">
        <v>397.79379999999998</v>
      </c>
      <c r="BJ59" s="333">
        <v>406.01459999999997</v>
      </c>
      <c r="BK59" s="333">
        <v>370.93950000000001</v>
      </c>
      <c r="BL59" s="333">
        <v>370.39550000000003</v>
      </c>
      <c r="BM59" s="333">
        <v>408.50200000000001</v>
      </c>
      <c r="BN59" s="333">
        <v>404.95600000000002</v>
      </c>
      <c r="BO59" s="333">
        <v>410.57979999999998</v>
      </c>
      <c r="BP59" s="333">
        <v>439.60379999999998</v>
      </c>
      <c r="BQ59" s="333">
        <v>442.15960000000001</v>
      </c>
      <c r="BR59" s="333">
        <v>430.54399999999998</v>
      </c>
      <c r="BS59" s="333">
        <v>401.28120000000001</v>
      </c>
      <c r="BT59" s="333">
        <v>406.95460000000003</v>
      </c>
      <c r="BU59" s="333">
        <v>399.39269999999999</v>
      </c>
      <c r="BV59" s="333">
        <v>407.73899999999998</v>
      </c>
    </row>
    <row r="60" spans="1:74" ht="11.1" customHeight="1" x14ac:dyDescent="0.2">
      <c r="A60" s="134"/>
      <c r="B60" s="139" t="s">
        <v>726</v>
      </c>
      <c r="C60" s="219"/>
      <c r="D60" s="219"/>
      <c r="E60" s="219"/>
      <c r="F60" s="219"/>
      <c r="G60" s="219"/>
      <c r="H60" s="219"/>
      <c r="I60" s="219"/>
      <c r="J60" s="219"/>
      <c r="K60" s="219"/>
      <c r="L60" s="219"/>
      <c r="M60" s="219"/>
      <c r="N60" s="219"/>
      <c r="O60" s="219"/>
      <c r="P60" s="219"/>
      <c r="Q60" s="219"/>
      <c r="R60" s="219"/>
      <c r="S60" s="219"/>
      <c r="T60" s="219"/>
      <c r="U60" s="219"/>
      <c r="V60" s="219"/>
      <c r="W60" s="219"/>
      <c r="X60" s="219"/>
      <c r="Y60" s="219"/>
      <c r="Z60" s="219"/>
      <c r="AA60" s="219"/>
      <c r="AB60" s="219"/>
      <c r="AC60" s="219"/>
      <c r="AD60" s="219"/>
      <c r="AE60" s="219"/>
      <c r="AF60" s="219"/>
      <c r="AG60" s="219"/>
      <c r="AH60" s="219"/>
      <c r="AI60" s="219"/>
      <c r="AJ60" s="219"/>
      <c r="AK60" s="219"/>
      <c r="AL60" s="219"/>
      <c r="AM60" s="219"/>
      <c r="AN60" s="219"/>
      <c r="AO60" s="219"/>
      <c r="AP60" s="219"/>
      <c r="AQ60" s="219"/>
      <c r="AR60" s="219"/>
      <c r="AS60" s="219"/>
      <c r="AT60" s="219"/>
      <c r="AU60" s="219"/>
      <c r="AV60" s="219"/>
      <c r="AW60" s="219"/>
      <c r="AX60" s="219"/>
      <c r="AY60" s="332"/>
      <c r="AZ60" s="332"/>
      <c r="BA60" s="332"/>
      <c r="BB60" s="332"/>
      <c r="BC60" s="332"/>
      <c r="BD60" s="332"/>
      <c r="BE60" s="332"/>
      <c r="BF60" s="332"/>
      <c r="BG60" s="332"/>
      <c r="BH60" s="332"/>
      <c r="BI60" s="332"/>
      <c r="BJ60" s="332"/>
      <c r="BK60" s="332"/>
      <c r="BL60" s="332"/>
      <c r="BM60" s="332"/>
      <c r="BN60" s="332"/>
      <c r="BO60" s="332"/>
      <c r="BP60" s="332"/>
      <c r="BQ60" s="332"/>
      <c r="BR60" s="332"/>
      <c r="BS60" s="332"/>
      <c r="BT60" s="332"/>
      <c r="BU60" s="332"/>
      <c r="BV60" s="332"/>
    </row>
    <row r="61" spans="1:74" ht="11.1" customHeight="1" x14ac:dyDescent="0.2">
      <c r="A61" s="140" t="s">
        <v>727</v>
      </c>
      <c r="B61" s="209" t="s">
        <v>596</v>
      </c>
      <c r="C61" s="258">
        <v>283.15199999999999</v>
      </c>
      <c r="D61" s="258">
        <v>288.62599999999998</v>
      </c>
      <c r="E61" s="258">
        <v>287.36200000000002</v>
      </c>
      <c r="F61" s="258">
        <v>294.60300000000001</v>
      </c>
      <c r="G61" s="258">
        <v>319.40100000000001</v>
      </c>
      <c r="H61" s="258">
        <v>324.95299999999997</v>
      </c>
      <c r="I61" s="258">
        <v>297.32400000000001</v>
      </c>
      <c r="J61" s="258">
        <v>277.76799999999997</v>
      </c>
      <c r="K61" s="258">
        <v>274.89699999999999</v>
      </c>
      <c r="L61" s="258">
        <v>285.83699999999999</v>
      </c>
      <c r="M61" s="258">
        <v>294.14299999999997</v>
      </c>
      <c r="N61" s="258">
        <v>278.65800000000002</v>
      </c>
      <c r="O61" s="258">
        <v>278.334</v>
      </c>
      <c r="P61" s="258">
        <v>283.52</v>
      </c>
      <c r="Q61" s="258">
        <v>283.584</v>
      </c>
      <c r="R61" s="258">
        <v>295.90899999999999</v>
      </c>
      <c r="S61" s="258">
        <v>309.54000000000002</v>
      </c>
      <c r="T61" s="258">
        <v>309.67899999999997</v>
      </c>
      <c r="U61" s="258">
        <v>283.50099999999998</v>
      </c>
      <c r="V61" s="258">
        <v>268.04000000000002</v>
      </c>
      <c r="W61" s="258">
        <v>267.45699999999999</v>
      </c>
      <c r="X61" s="258">
        <v>270.92200000000003</v>
      </c>
      <c r="Y61" s="258">
        <v>274.76100000000002</v>
      </c>
      <c r="Z61" s="258">
        <v>265.43599999999998</v>
      </c>
      <c r="AA61" s="258">
        <v>269.24099999999999</v>
      </c>
      <c r="AB61" s="258">
        <v>280.517</v>
      </c>
      <c r="AC61" s="258">
        <v>283.58300000000003</v>
      </c>
      <c r="AD61" s="258">
        <v>294.03399999999999</v>
      </c>
      <c r="AE61" s="258">
        <v>300.60899999999998</v>
      </c>
      <c r="AF61" s="258">
        <v>296.38400000000001</v>
      </c>
      <c r="AG61" s="258">
        <v>276.30799999999999</v>
      </c>
      <c r="AH61" s="258">
        <v>259.35899999999998</v>
      </c>
      <c r="AI61" s="258">
        <v>259.14299999999997</v>
      </c>
      <c r="AJ61" s="258">
        <v>267.29700000000003</v>
      </c>
      <c r="AK61" s="258">
        <v>267.97000000000003</v>
      </c>
      <c r="AL61" s="258">
        <v>254.947</v>
      </c>
      <c r="AM61" s="258">
        <v>255.49600000000001</v>
      </c>
      <c r="AN61" s="258">
        <v>265.27199999999999</v>
      </c>
      <c r="AO61" s="258">
        <v>267.48200000000003</v>
      </c>
      <c r="AP61" s="258">
        <v>273.81700000000001</v>
      </c>
      <c r="AQ61" s="258">
        <v>280.80399999999997</v>
      </c>
      <c r="AR61" s="258">
        <v>278.93700000000001</v>
      </c>
      <c r="AS61" s="258">
        <v>264.99400000000003</v>
      </c>
      <c r="AT61" s="258">
        <v>255.87700000000001</v>
      </c>
      <c r="AU61" s="258">
        <v>258.19600000000003</v>
      </c>
      <c r="AV61" s="258">
        <v>265.93</v>
      </c>
      <c r="AW61" s="258">
        <v>263.80900000000003</v>
      </c>
      <c r="AX61" s="258">
        <v>262.47730000000001</v>
      </c>
      <c r="AY61" s="346">
        <v>270.86079999999998</v>
      </c>
      <c r="AZ61" s="346">
        <v>286.0949</v>
      </c>
      <c r="BA61" s="346">
        <v>295.6694</v>
      </c>
      <c r="BB61" s="346">
        <v>312.58600000000001</v>
      </c>
      <c r="BC61" s="346">
        <v>327.98860000000002</v>
      </c>
      <c r="BD61" s="346">
        <v>333.34699999999998</v>
      </c>
      <c r="BE61" s="346">
        <v>323.8383</v>
      </c>
      <c r="BF61" s="346">
        <v>313.55520000000001</v>
      </c>
      <c r="BG61" s="346">
        <v>321.94389999999999</v>
      </c>
      <c r="BH61" s="346">
        <v>327.99669999999998</v>
      </c>
      <c r="BI61" s="346">
        <v>331.2713</v>
      </c>
      <c r="BJ61" s="346">
        <v>315.82589999999999</v>
      </c>
      <c r="BK61" s="346">
        <v>315.86070000000001</v>
      </c>
      <c r="BL61" s="346">
        <v>325.77719999999999</v>
      </c>
      <c r="BM61" s="346">
        <v>330.73880000000003</v>
      </c>
      <c r="BN61" s="346">
        <v>344.94529999999997</v>
      </c>
      <c r="BO61" s="346">
        <v>358.28109999999998</v>
      </c>
      <c r="BP61" s="346">
        <v>361.18040000000002</v>
      </c>
      <c r="BQ61" s="346">
        <v>348.36360000000002</v>
      </c>
      <c r="BR61" s="346">
        <v>335.13189999999997</v>
      </c>
      <c r="BS61" s="346">
        <v>342.23860000000002</v>
      </c>
      <c r="BT61" s="346">
        <v>346.90910000000002</v>
      </c>
      <c r="BU61" s="346">
        <v>348.86790000000002</v>
      </c>
      <c r="BV61" s="346">
        <v>331.2312</v>
      </c>
    </row>
    <row r="62" spans="1:74" ht="11.1" customHeight="1" x14ac:dyDescent="0.2">
      <c r="A62" s="134"/>
      <c r="B62" s="139" t="s">
        <v>728</v>
      </c>
      <c r="C62" s="220"/>
      <c r="D62" s="220"/>
      <c r="E62" s="220"/>
      <c r="F62" s="220"/>
      <c r="G62" s="220"/>
      <c r="H62" s="220"/>
      <c r="I62" s="220"/>
      <c r="J62" s="220"/>
      <c r="K62" s="220"/>
      <c r="L62" s="220"/>
      <c r="M62" s="220"/>
      <c r="N62" s="220"/>
      <c r="O62" s="220"/>
      <c r="P62" s="220"/>
      <c r="Q62" s="220"/>
      <c r="R62" s="220"/>
      <c r="S62" s="220"/>
      <c r="T62" s="220"/>
      <c r="U62" s="220"/>
      <c r="V62" s="220"/>
      <c r="W62" s="220"/>
      <c r="X62" s="220"/>
      <c r="Y62" s="220"/>
      <c r="Z62" s="220"/>
      <c r="AA62" s="220"/>
      <c r="AB62" s="220"/>
      <c r="AC62" s="220"/>
      <c r="AD62" s="220"/>
      <c r="AE62" s="220"/>
      <c r="AF62" s="220"/>
      <c r="AG62" s="220"/>
      <c r="AH62" s="220"/>
      <c r="AI62" s="220"/>
      <c r="AJ62" s="220"/>
      <c r="AK62" s="220"/>
      <c r="AL62" s="220"/>
      <c r="AM62" s="220"/>
      <c r="AN62" s="220"/>
      <c r="AO62" s="220"/>
      <c r="AP62" s="220"/>
      <c r="AQ62" s="220"/>
      <c r="AR62" s="220"/>
      <c r="AS62" s="220"/>
      <c r="AT62" s="220"/>
      <c r="AU62" s="220"/>
      <c r="AV62" s="220"/>
      <c r="AW62" s="220"/>
      <c r="AX62" s="220"/>
      <c r="AY62" s="334"/>
      <c r="AZ62" s="334"/>
      <c r="BA62" s="334"/>
      <c r="BB62" s="334"/>
      <c r="BC62" s="334"/>
      <c r="BD62" s="334"/>
      <c r="BE62" s="334"/>
      <c r="BF62" s="334"/>
      <c r="BG62" s="334"/>
      <c r="BH62" s="334"/>
      <c r="BI62" s="334"/>
      <c r="BJ62" s="334"/>
      <c r="BK62" s="334"/>
      <c r="BL62" s="334"/>
      <c r="BM62" s="334"/>
      <c r="BN62" s="334"/>
      <c r="BO62" s="334"/>
      <c r="BP62" s="334"/>
      <c r="BQ62" s="334"/>
      <c r="BR62" s="334"/>
      <c r="BS62" s="334"/>
      <c r="BT62" s="334"/>
      <c r="BU62" s="334"/>
      <c r="BV62" s="334"/>
    </row>
    <row r="63" spans="1:74" ht="11.1" customHeight="1" x14ac:dyDescent="0.2">
      <c r="A63" s="481" t="s">
        <v>729</v>
      </c>
      <c r="B63" s="482" t="s">
        <v>597</v>
      </c>
      <c r="C63" s="271">
        <v>0.26173732718999998</v>
      </c>
      <c r="D63" s="271">
        <v>0.2465</v>
      </c>
      <c r="E63" s="271">
        <v>0.23292626727999999</v>
      </c>
      <c r="F63" s="271">
        <v>0.23733809523999999</v>
      </c>
      <c r="G63" s="271">
        <v>0.24313364055</v>
      </c>
      <c r="H63" s="271">
        <v>0.24679047619</v>
      </c>
      <c r="I63" s="271">
        <v>0.24851152073999999</v>
      </c>
      <c r="J63" s="271">
        <v>0.24896313364</v>
      </c>
      <c r="K63" s="271">
        <v>0.24551428571</v>
      </c>
      <c r="L63" s="271">
        <v>0.23961751151999999</v>
      </c>
      <c r="M63" s="271">
        <v>0.22372380952000001</v>
      </c>
      <c r="N63" s="271">
        <v>0.21460829493</v>
      </c>
      <c r="O63" s="271">
        <v>0.23306912442</v>
      </c>
      <c r="P63" s="271">
        <v>0.2419408867</v>
      </c>
      <c r="Q63" s="271">
        <v>0.23995391704999999</v>
      </c>
      <c r="R63" s="271">
        <v>0.24051428571</v>
      </c>
      <c r="S63" s="271">
        <v>0.25033179723999999</v>
      </c>
      <c r="T63" s="271">
        <v>0.25108095238</v>
      </c>
      <c r="U63" s="271">
        <v>0.24453917050999999</v>
      </c>
      <c r="V63" s="271">
        <v>0.23815668203000001</v>
      </c>
      <c r="W63" s="271">
        <v>0.23178571429</v>
      </c>
      <c r="X63" s="271">
        <v>0.22693087558</v>
      </c>
      <c r="Y63" s="271">
        <v>0.22875238095</v>
      </c>
      <c r="Z63" s="271">
        <v>0.23537788018</v>
      </c>
      <c r="AA63" s="271">
        <v>0.24443317972</v>
      </c>
      <c r="AB63" s="271">
        <v>0.25045918366999997</v>
      </c>
      <c r="AC63" s="271">
        <v>0.249</v>
      </c>
      <c r="AD63" s="271">
        <v>0.2465952381</v>
      </c>
      <c r="AE63" s="271">
        <v>0.24871889401</v>
      </c>
      <c r="AF63" s="271">
        <v>0.24690952381</v>
      </c>
      <c r="AG63" s="271">
        <v>0.25118433179999999</v>
      </c>
      <c r="AH63" s="271">
        <v>0.2512718894</v>
      </c>
      <c r="AI63" s="271">
        <v>0.24677142857000001</v>
      </c>
      <c r="AJ63" s="271">
        <v>0.24806451613</v>
      </c>
      <c r="AK63" s="271">
        <v>0.24651904761999999</v>
      </c>
      <c r="AL63" s="271">
        <v>0.24038709677</v>
      </c>
      <c r="AM63" s="271">
        <v>0.24292626728</v>
      </c>
      <c r="AN63" s="271">
        <v>0.25241836735000001</v>
      </c>
      <c r="AO63" s="271">
        <v>0.25819354839000003</v>
      </c>
      <c r="AP63" s="271">
        <v>0.25464285714000001</v>
      </c>
      <c r="AQ63" s="271">
        <v>0.25275115206999998</v>
      </c>
      <c r="AR63" s="271">
        <v>0.25158095238</v>
      </c>
      <c r="AS63" s="271">
        <v>0.25836866358999999</v>
      </c>
      <c r="AT63" s="271">
        <v>0.26530414746999997</v>
      </c>
      <c r="AU63" s="271">
        <v>0.26638571429000002</v>
      </c>
      <c r="AV63" s="271">
        <v>0.26890322580999998</v>
      </c>
      <c r="AW63" s="271">
        <v>0.27294285713999999</v>
      </c>
      <c r="AX63" s="271">
        <v>0.26914778324999999</v>
      </c>
      <c r="AY63" s="365">
        <v>0.30644110000000002</v>
      </c>
      <c r="AZ63" s="365">
        <v>0.30709769999999997</v>
      </c>
      <c r="BA63" s="365">
        <v>0.31486389999999997</v>
      </c>
      <c r="BB63" s="365">
        <v>0.29905229999999999</v>
      </c>
      <c r="BC63" s="365">
        <v>0.30103160000000001</v>
      </c>
      <c r="BD63" s="365">
        <v>0.2924699</v>
      </c>
      <c r="BE63" s="365">
        <v>0.2870374</v>
      </c>
      <c r="BF63" s="365">
        <v>0.2784798</v>
      </c>
      <c r="BG63" s="365">
        <v>0.268899</v>
      </c>
      <c r="BH63" s="365">
        <v>0.24691740000000001</v>
      </c>
      <c r="BI63" s="365">
        <v>0.24427299999999999</v>
      </c>
      <c r="BJ63" s="365">
        <v>0.24590890000000001</v>
      </c>
      <c r="BK63" s="365">
        <v>0.2951182</v>
      </c>
      <c r="BL63" s="365">
        <v>0.30410700000000002</v>
      </c>
      <c r="BM63" s="365">
        <v>0.31589460000000003</v>
      </c>
      <c r="BN63" s="365">
        <v>0.30219079999999998</v>
      </c>
      <c r="BO63" s="365">
        <v>0.30359439999999999</v>
      </c>
      <c r="BP63" s="365">
        <v>0.29449209999999998</v>
      </c>
      <c r="BQ63" s="365">
        <v>0.28688000000000002</v>
      </c>
      <c r="BR63" s="365">
        <v>0.27651480000000001</v>
      </c>
      <c r="BS63" s="365">
        <v>0.26589210000000002</v>
      </c>
      <c r="BT63" s="365">
        <v>0.2421082</v>
      </c>
      <c r="BU63" s="365">
        <v>0.23861070000000001</v>
      </c>
      <c r="BV63" s="365">
        <v>0.23870649999999999</v>
      </c>
    </row>
    <row r="64" spans="1:74" ht="11.1" customHeight="1" x14ac:dyDescent="0.2">
      <c r="A64" s="481"/>
      <c r="B64" s="482"/>
      <c r="C64" s="271"/>
      <c r="D64" s="271"/>
      <c r="E64" s="271"/>
      <c r="F64" s="271"/>
      <c r="G64" s="271"/>
      <c r="H64" s="271"/>
      <c r="I64" s="271"/>
      <c r="J64" s="271"/>
      <c r="K64" s="271"/>
      <c r="L64" s="271"/>
      <c r="M64" s="271"/>
      <c r="N64" s="271"/>
      <c r="O64" s="271"/>
      <c r="P64" s="271"/>
      <c r="Q64" s="271"/>
      <c r="R64" s="271"/>
      <c r="S64" s="271"/>
      <c r="T64" s="271"/>
      <c r="U64" s="271"/>
      <c r="V64" s="271"/>
      <c r="W64" s="271"/>
      <c r="X64" s="271"/>
      <c r="Y64" s="271"/>
      <c r="Z64" s="271"/>
      <c r="AA64" s="271"/>
      <c r="AB64" s="271"/>
      <c r="AC64" s="271"/>
      <c r="AD64" s="271"/>
      <c r="AE64" s="271"/>
      <c r="AF64" s="271"/>
      <c r="AG64" s="271"/>
      <c r="AH64" s="271"/>
      <c r="AI64" s="271"/>
      <c r="AJ64" s="271"/>
      <c r="AK64" s="271"/>
      <c r="AL64" s="271"/>
      <c r="AM64" s="271"/>
      <c r="AN64" s="271"/>
      <c r="AO64" s="271"/>
      <c r="AP64" s="271"/>
      <c r="AQ64" s="271"/>
      <c r="AR64" s="271"/>
      <c r="AS64" s="271"/>
      <c r="AT64" s="271"/>
      <c r="AU64" s="271"/>
      <c r="AV64" s="271"/>
      <c r="AW64" s="271"/>
      <c r="AX64" s="271"/>
      <c r="AY64" s="365"/>
      <c r="AZ64" s="365"/>
      <c r="BA64" s="365"/>
      <c r="BB64" s="365"/>
      <c r="BC64" s="365"/>
      <c r="BD64" s="365"/>
      <c r="BE64" s="365"/>
      <c r="BF64" s="365"/>
      <c r="BG64" s="365"/>
      <c r="BH64" s="365"/>
      <c r="BI64" s="365"/>
      <c r="BJ64" s="365"/>
      <c r="BK64" s="365"/>
      <c r="BL64" s="365"/>
      <c r="BM64" s="365"/>
      <c r="BN64" s="365"/>
      <c r="BO64" s="365"/>
      <c r="BP64" s="365"/>
      <c r="BQ64" s="365"/>
      <c r="BR64" s="365"/>
      <c r="BS64" s="365"/>
      <c r="BT64" s="365"/>
      <c r="BU64" s="365"/>
      <c r="BV64" s="365"/>
    </row>
    <row r="65" spans="1:74" ht="11.1" customHeight="1" x14ac:dyDescent="0.2">
      <c r="A65" s="481"/>
      <c r="B65" s="136" t="s">
        <v>1361</v>
      </c>
      <c r="C65" s="271"/>
      <c r="D65" s="271"/>
      <c r="E65" s="271"/>
      <c r="F65" s="271"/>
      <c r="G65" s="271"/>
      <c r="H65" s="271"/>
      <c r="I65" s="271"/>
      <c r="J65" s="271"/>
      <c r="K65" s="271"/>
      <c r="L65" s="271"/>
      <c r="M65" s="271"/>
      <c r="N65" s="271"/>
      <c r="O65" s="271"/>
      <c r="P65" s="271"/>
      <c r="Q65" s="271"/>
      <c r="R65" s="271"/>
      <c r="S65" s="271"/>
      <c r="T65" s="271"/>
      <c r="U65" s="271"/>
      <c r="V65" s="271"/>
      <c r="W65" s="271"/>
      <c r="X65" s="271"/>
      <c r="Y65" s="271"/>
      <c r="Z65" s="271"/>
      <c r="AA65" s="271"/>
      <c r="AB65" s="271"/>
      <c r="AC65" s="271"/>
      <c r="AD65" s="271"/>
      <c r="AE65" s="271"/>
      <c r="AF65" s="271"/>
      <c r="AG65" s="271"/>
      <c r="AH65" s="271"/>
      <c r="AI65" s="271"/>
      <c r="AJ65" s="271"/>
      <c r="AK65" s="271"/>
      <c r="AL65" s="271"/>
      <c r="AM65" s="271"/>
      <c r="AN65" s="271"/>
      <c r="AO65" s="271"/>
      <c r="AP65" s="271"/>
      <c r="AQ65" s="271"/>
      <c r="AR65" s="271"/>
      <c r="AS65" s="271"/>
      <c r="AT65" s="271"/>
      <c r="AU65" s="271"/>
      <c r="AV65" s="271"/>
      <c r="AW65" s="271"/>
      <c r="AX65" s="271"/>
      <c r="AY65" s="365"/>
      <c r="AZ65" s="365"/>
      <c r="BA65" s="365"/>
      <c r="BB65" s="365"/>
      <c r="BC65" s="365"/>
      <c r="BD65" s="365"/>
      <c r="BE65" s="365"/>
      <c r="BF65" s="365"/>
      <c r="BG65" s="365"/>
      <c r="BH65" s="365"/>
      <c r="BI65" s="365"/>
      <c r="BJ65" s="365"/>
      <c r="BK65" s="365"/>
      <c r="BL65" s="365"/>
      <c r="BM65" s="365"/>
      <c r="BN65" s="365"/>
      <c r="BO65" s="365"/>
      <c r="BP65" s="365"/>
      <c r="BQ65" s="365"/>
      <c r="BR65" s="365"/>
      <c r="BS65" s="365"/>
      <c r="BT65" s="365"/>
      <c r="BU65" s="365"/>
      <c r="BV65" s="365"/>
    </row>
    <row r="66" spans="1:74" ht="11.1" customHeight="1" x14ac:dyDescent="0.2">
      <c r="A66" s="140" t="s">
        <v>968</v>
      </c>
      <c r="B66" s="209" t="s">
        <v>754</v>
      </c>
      <c r="C66" s="258">
        <v>192.24257119999999</v>
      </c>
      <c r="D66" s="258">
        <v>177.07319010000001</v>
      </c>
      <c r="E66" s="258">
        <v>195.47993919999999</v>
      </c>
      <c r="F66" s="258">
        <v>187.5294969</v>
      </c>
      <c r="G66" s="258">
        <v>194.153007</v>
      </c>
      <c r="H66" s="258">
        <v>192.208529</v>
      </c>
      <c r="I66" s="258">
        <v>201.380529</v>
      </c>
      <c r="J66" s="258">
        <v>198.80675410000001</v>
      </c>
      <c r="K66" s="258">
        <v>187.42447369999999</v>
      </c>
      <c r="L66" s="258">
        <v>193.57123340000001</v>
      </c>
      <c r="M66" s="258">
        <v>183.89063139999999</v>
      </c>
      <c r="N66" s="258">
        <v>194.84078299999999</v>
      </c>
      <c r="O66" s="258">
        <v>189.62081499999999</v>
      </c>
      <c r="P66" s="258">
        <v>186.08369389999999</v>
      </c>
      <c r="Q66" s="258">
        <v>198.2511806</v>
      </c>
      <c r="R66" s="258">
        <v>188.5055418</v>
      </c>
      <c r="S66" s="258">
        <v>192.3871973</v>
      </c>
      <c r="T66" s="258">
        <v>191.75977420000001</v>
      </c>
      <c r="U66" s="258">
        <v>196.5765261</v>
      </c>
      <c r="V66" s="258">
        <v>203.71412219999999</v>
      </c>
      <c r="W66" s="258">
        <v>190.60535300000001</v>
      </c>
      <c r="X66" s="258">
        <v>195.9989391</v>
      </c>
      <c r="Y66" s="258">
        <v>191.658489</v>
      </c>
      <c r="Z66" s="258">
        <v>201.08555250000001</v>
      </c>
      <c r="AA66" s="258">
        <v>192.99775339999999</v>
      </c>
      <c r="AB66" s="258">
        <v>172.3296569</v>
      </c>
      <c r="AC66" s="258">
        <v>199.69949159999999</v>
      </c>
      <c r="AD66" s="258">
        <v>189.18726659999999</v>
      </c>
      <c r="AE66" s="258">
        <v>200.74474749999999</v>
      </c>
      <c r="AF66" s="258">
        <v>197.42918800000001</v>
      </c>
      <c r="AG66" s="258">
        <v>199.9228225</v>
      </c>
      <c r="AH66" s="258">
        <v>202.95961750000001</v>
      </c>
      <c r="AI66" s="258">
        <v>191.10283269999999</v>
      </c>
      <c r="AJ66" s="258">
        <v>198.17588140000001</v>
      </c>
      <c r="AK66" s="258">
        <v>195.8373373</v>
      </c>
      <c r="AL66" s="258">
        <v>201.81018850000001</v>
      </c>
      <c r="AM66" s="258">
        <v>202.05666389999999</v>
      </c>
      <c r="AN66" s="258">
        <v>174.50046939999999</v>
      </c>
      <c r="AO66" s="258">
        <v>203.7578364</v>
      </c>
      <c r="AP66" s="258">
        <v>192.39684449999999</v>
      </c>
      <c r="AQ66" s="258">
        <v>203.3379406</v>
      </c>
      <c r="AR66" s="258">
        <v>198.54549510000001</v>
      </c>
      <c r="AS66" s="258">
        <v>202.7831334</v>
      </c>
      <c r="AT66" s="258">
        <v>210.3445394</v>
      </c>
      <c r="AU66" s="258">
        <v>191.0051206</v>
      </c>
      <c r="AV66" s="258">
        <v>204.03129999999999</v>
      </c>
      <c r="AW66" s="258">
        <v>198.102</v>
      </c>
      <c r="AX66" s="258">
        <v>204.67089999999999</v>
      </c>
      <c r="AY66" s="346">
        <v>200.11019999999999</v>
      </c>
      <c r="AZ66" s="346">
        <v>180.7894</v>
      </c>
      <c r="BA66" s="346">
        <v>204.11500000000001</v>
      </c>
      <c r="BB66" s="346">
        <v>194.98509999999999</v>
      </c>
      <c r="BC66" s="346">
        <v>203.36539999999999</v>
      </c>
      <c r="BD66" s="346">
        <v>197.92320000000001</v>
      </c>
      <c r="BE66" s="346">
        <v>206.3219</v>
      </c>
      <c r="BF66" s="346">
        <v>207.51820000000001</v>
      </c>
      <c r="BG66" s="346">
        <v>194.25049999999999</v>
      </c>
      <c r="BH66" s="346">
        <v>202.4691</v>
      </c>
      <c r="BI66" s="346">
        <v>194.98310000000001</v>
      </c>
      <c r="BJ66" s="346">
        <v>204.45830000000001</v>
      </c>
      <c r="BK66" s="346">
        <v>201.93819999999999</v>
      </c>
      <c r="BL66" s="346">
        <v>186.93459999999999</v>
      </c>
      <c r="BM66" s="346">
        <v>204.43360000000001</v>
      </c>
      <c r="BN66" s="346">
        <v>195.9898</v>
      </c>
      <c r="BO66" s="346">
        <v>201.49789999999999</v>
      </c>
      <c r="BP66" s="346">
        <v>200.51150000000001</v>
      </c>
      <c r="BQ66" s="346">
        <v>207.94479999999999</v>
      </c>
      <c r="BR66" s="346">
        <v>208.2133</v>
      </c>
      <c r="BS66" s="346">
        <v>197.04400000000001</v>
      </c>
      <c r="BT66" s="346">
        <v>203.40360000000001</v>
      </c>
      <c r="BU66" s="346">
        <v>195.4573</v>
      </c>
      <c r="BV66" s="346">
        <v>205.2363</v>
      </c>
    </row>
    <row r="67" spans="1:74" ht="11.1" customHeight="1" x14ac:dyDescent="0.2">
      <c r="A67" s="140" t="s">
        <v>969</v>
      </c>
      <c r="B67" s="209" t="s">
        <v>755</v>
      </c>
      <c r="C67" s="258">
        <v>169.9309848</v>
      </c>
      <c r="D67" s="258">
        <v>159.60803229999999</v>
      </c>
      <c r="E67" s="258">
        <v>141.1945407</v>
      </c>
      <c r="F67" s="258">
        <v>109.1725496</v>
      </c>
      <c r="G67" s="258">
        <v>100.922847</v>
      </c>
      <c r="H67" s="258">
        <v>103.27624040000001</v>
      </c>
      <c r="I67" s="258">
        <v>112.4652487</v>
      </c>
      <c r="J67" s="258">
        <v>111.6285776</v>
      </c>
      <c r="K67" s="258">
        <v>103.3450035</v>
      </c>
      <c r="L67" s="258">
        <v>108.02086679999999</v>
      </c>
      <c r="M67" s="258">
        <v>122.41044119999999</v>
      </c>
      <c r="N67" s="258">
        <v>141.00863279999999</v>
      </c>
      <c r="O67" s="258">
        <v>168.7148449</v>
      </c>
      <c r="P67" s="258">
        <v>144.6272013</v>
      </c>
      <c r="Q67" s="258">
        <v>128.29112259999999</v>
      </c>
      <c r="R67" s="258">
        <v>113.3656302</v>
      </c>
      <c r="S67" s="258">
        <v>106.85008879999999</v>
      </c>
      <c r="T67" s="258">
        <v>108.7903522</v>
      </c>
      <c r="U67" s="258">
        <v>118.9458194</v>
      </c>
      <c r="V67" s="258">
        <v>120.12456659999999</v>
      </c>
      <c r="W67" s="258">
        <v>105.8631129</v>
      </c>
      <c r="X67" s="258">
        <v>104.6168021</v>
      </c>
      <c r="Y67" s="258">
        <v>117.49269990000001</v>
      </c>
      <c r="Z67" s="258">
        <v>156.29909180000001</v>
      </c>
      <c r="AA67" s="258">
        <v>158.6228084</v>
      </c>
      <c r="AB67" s="258">
        <v>127.2345316</v>
      </c>
      <c r="AC67" s="258">
        <v>137.19038979999999</v>
      </c>
      <c r="AD67" s="258">
        <v>104.7829547</v>
      </c>
      <c r="AE67" s="258">
        <v>102.5613247</v>
      </c>
      <c r="AF67" s="258">
        <v>103.58175060000001</v>
      </c>
      <c r="AG67" s="258">
        <v>116.2500404</v>
      </c>
      <c r="AH67" s="258">
        <v>113.6378297</v>
      </c>
      <c r="AI67" s="258">
        <v>104.1561663</v>
      </c>
      <c r="AJ67" s="258">
        <v>110.1248619</v>
      </c>
      <c r="AK67" s="258">
        <v>127.9419358</v>
      </c>
      <c r="AL67" s="258">
        <v>167.85365160000001</v>
      </c>
      <c r="AM67" s="258">
        <v>180.19224650000001</v>
      </c>
      <c r="AN67" s="258">
        <v>146.8917079</v>
      </c>
      <c r="AO67" s="258">
        <v>150.8055449</v>
      </c>
      <c r="AP67" s="258">
        <v>126.9491029</v>
      </c>
      <c r="AQ67" s="258">
        <v>111.0401543</v>
      </c>
      <c r="AR67" s="258">
        <v>111.2034766</v>
      </c>
      <c r="AS67" s="258">
        <v>127.29388760000001</v>
      </c>
      <c r="AT67" s="258">
        <v>125.690359</v>
      </c>
      <c r="AU67" s="258">
        <v>117.0886689</v>
      </c>
      <c r="AV67" s="258">
        <v>116.9859</v>
      </c>
      <c r="AW67" s="258">
        <v>143.76609999999999</v>
      </c>
      <c r="AX67" s="258">
        <v>154.27869999999999</v>
      </c>
      <c r="AY67" s="346">
        <v>182.08500000000001</v>
      </c>
      <c r="AZ67" s="346">
        <v>154.4606</v>
      </c>
      <c r="BA67" s="346">
        <v>150.37549999999999</v>
      </c>
      <c r="BB67" s="346">
        <v>123.0331</v>
      </c>
      <c r="BC67" s="346">
        <v>114.8319</v>
      </c>
      <c r="BD67" s="346">
        <v>114.8801</v>
      </c>
      <c r="BE67" s="346">
        <v>127.7313</v>
      </c>
      <c r="BF67" s="346">
        <v>128.59729999999999</v>
      </c>
      <c r="BG67" s="346">
        <v>115.0909</v>
      </c>
      <c r="BH67" s="346">
        <v>122.2804</v>
      </c>
      <c r="BI67" s="346">
        <v>137.6661</v>
      </c>
      <c r="BJ67" s="346">
        <v>168.21889999999999</v>
      </c>
      <c r="BK67" s="346">
        <v>181.233</v>
      </c>
      <c r="BL67" s="346">
        <v>159.89420000000001</v>
      </c>
      <c r="BM67" s="346">
        <v>150.44120000000001</v>
      </c>
      <c r="BN67" s="346">
        <v>122.999</v>
      </c>
      <c r="BO67" s="346">
        <v>116.462</v>
      </c>
      <c r="BP67" s="346">
        <v>117.4162</v>
      </c>
      <c r="BQ67" s="346">
        <v>131.02160000000001</v>
      </c>
      <c r="BR67" s="346">
        <v>131.34809999999999</v>
      </c>
      <c r="BS67" s="346">
        <v>117.5801</v>
      </c>
      <c r="BT67" s="346">
        <v>124.19580000000001</v>
      </c>
      <c r="BU67" s="346">
        <v>139.0155</v>
      </c>
      <c r="BV67" s="346">
        <v>169.8048</v>
      </c>
    </row>
    <row r="68" spans="1:74" ht="11.1" customHeight="1" x14ac:dyDescent="0.2">
      <c r="A68" s="140" t="s">
        <v>279</v>
      </c>
      <c r="B68" s="209" t="s">
        <v>984</v>
      </c>
      <c r="C68" s="258">
        <v>142.55277860000001</v>
      </c>
      <c r="D68" s="258">
        <v>134.03035170000001</v>
      </c>
      <c r="E68" s="258">
        <v>118.1201765</v>
      </c>
      <c r="F68" s="258">
        <v>98.883772370000003</v>
      </c>
      <c r="G68" s="258">
        <v>114.8594839</v>
      </c>
      <c r="H68" s="258">
        <v>136.6986503</v>
      </c>
      <c r="I68" s="258">
        <v>150.8639416</v>
      </c>
      <c r="J68" s="258">
        <v>145.48483590000001</v>
      </c>
      <c r="K68" s="258">
        <v>128.63966070000001</v>
      </c>
      <c r="L68" s="258">
        <v>108.4622054</v>
      </c>
      <c r="M68" s="258">
        <v>99.581735339999994</v>
      </c>
      <c r="N68" s="258">
        <v>102.14643030000001</v>
      </c>
      <c r="O68" s="258">
        <v>123.4124142</v>
      </c>
      <c r="P68" s="258">
        <v>102.56404329999999</v>
      </c>
      <c r="Q68" s="258">
        <v>83.139904430000001</v>
      </c>
      <c r="R68" s="258">
        <v>80.758370740000004</v>
      </c>
      <c r="S68" s="258">
        <v>91.736424170000006</v>
      </c>
      <c r="T68" s="258">
        <v>125.17198519999999</v>
      </c>
      <c r="U68" s="258">
        <v>145.1951238</v>
      </c>
      <c r="V68" s="258">
        <v>144.29995629999999</v>
      </c>
      <c r="W68" s="258">
        <v>123.2215592</v>
      </c>
      <c r="X68" s="258">
        <v>109.0433737</v>
      </c>
      <c r="Y68" s="258">
        <v>97.096034099999997</v>
      </c>
      <c r="Z68" s="258">
        <v>128.52225870000001</v>
      </c>
      <c r="AA68" s="258">
        <v>124.54505450000001</v>
      </c>
      <c r="AB68" s="258">
        <v>96.397047040000004</v>
      </c>
      <c r="AC68" s="258">
        <v>98.125683179999996</v>
      </c>
      <c r="AD68" s="258">
        <v>89.496641479999994</v>
      </c>
      <c r="AE68" s="258">
        <v>101.5795452</v>
      </c>
      <c r="AF68" s="258">
        <v>115.68338900000001</v>
      </c>
      <c r="AG68" s="258">
        <v>136.06940220000001</v>
      </c>
      <c r="AH68" s="258">
        <v>128.61250129999999</v>
      </c>
      <c r="AI68" s="258">
        <v>108.4276239</v>
      </c>
      <c r="AJ68" s="258">
        <v>99.847170840000004</v>
      </c>
      <c r="AK68" s="258">
        <v>101.6472837</v>
      </c>
      <c r="AL68" s="258">
        <v>115.54407809999999</v>
      </c>
      <c r="AM68" s="258">
        <v>126.1236711</v>
      </c>
      <c r="AN68" s="258">
        <v>91.796876900000001</v>
      </c>
      <c r="AO68" s="258">
        <v>89.777557079999994</v>
      </c>
      <c r="AP68" s="258">
        <v>82.572721310000006</v>
      </c>
      <c r="AQ68" s="258">
        <v>95.241616160000007</v>
      </c>
      <c r="AR68" s="258">
        <v>110.5337535</v>
      </c>
      <c r="AS68" s="258">
        <v>124.376853</v>
      </c>
      <c r="AT68" s="258">
        <v>125.2559928</v>
      </c>
      <c r="AU68" s="258">
        <v>107.7796615</v>
      </c>
      <c r="AV68" s="258">
        <v>102.3783</v>
      </c>
      <c r="AW68" s="258">
        <v>106.6778</v>
      </c>
      <c r="AX68" s="258">
        <v>117.21980000000001</v>
      </c>
      <c r="AY68" s="346">
        <v>123.4431</v>
      </c>
      <c r="AZ68" s="346">
        <v>97.788619999999995</v>
      </c>
      <c r="BA68" s="346">
        <v>90.651399999999995</v>
      </c>
      <c r="BB68" s="346">
        <v>75.82329</v>
      </c>
      <c r="BC68" s="346">
        <v>85.227419999999995</v>
      </c>
      <c r="BD68" s="346">
        <v>97.02413</v>
      </c>
      <c r="BE68" s="346">
        <v>113.59690000000001</v>
      </c>
      <c r="BF68" s="346">
        <v>116.9443</v>
      </c>
      <c r="BG68" s="346">
        <v>91.500950000000003</v>
      </c>
      <c r="BH68" s="346">
        <v>90.305549999999997</v>
      </c>
      <c r="BI68" s="346">
        <v>92.486879999999999</v>
      </c>
      <c r="BJ68" s="346">
        <v>109.16459999999999</v>
      </c>
      <c r="BK68" s="346">
        <v>117.2676</v>
      </c>
      <c r="BL68" s="346">
        <v>97.370919999999998</v>
      </c>
      <c r="BM68" s="346">
        <v>84.262410000000003</v>
      </c>
      <c r="BN68" s="346">
        <v>69.030709999999999</v>
      </c>
      <c r="BO68" s="346">
        <v>77.612009999999998</v>
      </c>
      <c r="BP68" s="346">
        <v>88.663340000000005</v>
      </c>
      <c r="BQ68" s="346">
        <v>106.04179999999999</v>
      </c>
      <c r="BR68" s="346">
        <v>109.44070000000001</v>
      </c>
      <c r="BS68" s="346">
        <v>84.513459999999995</v>
      </c>
      <c r="BT68" s="346">
        <v>82.830420000000004</v>
      </c>
      <c r="BU68" s="346">
        <v>84.713290000000001</v>
      </c>
      <c r="BV68" s="346">
        <v>102.3854</v>
      </c>
    </row>
    <row r="69" spans="1:74" ht="11.1" customHeight="1" x14ac:dyDescent="0.2">
      <c r="A69" s="627" t="s">
        <v>1199</v>
      </c>
      <c r="B69" s="647" t="s">
        <v>1198</v>
      </c>
      <c r="C69" s="326">
        <v>505.70205290000001</v>
      </c>
      <c r="D69" s="326">
        <v>471.59286789999999</v>
      </c>
      <c r="E69" s="326">
        <v>455.77037469999999</v>
      </c>
      <c r="F69" s="326">
        <v>396.53006240000002</v>
      </c>
      <c r="G69" s="326">
        <v>410.9110561</v>
      </c>
      <c r="H69" s="326">
        <v>433.12766329999999</v>
      </c>
      <c r="I69" s="326">
        <v>465.6854376</v>
      </c>
      <c r="J69" s="326">
        <v>456.89588579999997</v>
      </c>
      <c r="K69" s="326">
        <v>420.35338150000001</v>
      </c>
      <c r="L69" s="326">
        <v>411.0300239</v>
      </c>
      <c r="M69" s="326">
        <v>406.82705140000002</v>
      </c>
      <c r="N69" s="326">
        <v>438.97156439999998</v>
      </c>
      <c r="O69" s="326">
        <v>482.73480810000001</v>
      </c>
      <c r="P69" s="326">
        <v>434.19801230000002</v>
      </c>
      <c r="Q69" s="326">
        <v>410.66894150000002</v>
      </c>
      <c r="R69" s="326">
        <v>383.58444659999998</v>
      </c>
      <c r="S69" s="326">
        <v>391.96044430000001</v>
      </c>
      <c r="T69" s="326">
        <v>426.67701549999998</v>
      </c>
      <c r="U69" s="326">
        <v>461.70420330000002</v>
      </c>
      <c r="V69" s="326">
        <v>469.12537909999998</v>
      </c>
      <c r="W69" s="326">
        <v>420.64492890000002</v>
      </c>
      <c r="X69" s="326">
        <v>410.64584880000001</v>
      </c>
      <c r="Y69" s="326">
        <v>407.20212679999997</v>
      </c>
      <c r="Z69" s="326">
        <v>486.89363700000001</v>
      </c>
      <c r="AA69" s="326">
        <v>477.1550537</v>
      </c>
      <c r="AB69" s="326">
        <v>396.85492090000002</v>
      </c>
      <c r="AC69" s="326">
        <v>436.00500190000002</v>
      </c>
      <c r="AD69" s="326">
        <v>384.42438279999999</v>
      </c>
      <c r="AE69" s="326">
        <v>405.87505479999999</v>
      </c>
      <c r="AF69" s="326">
        <v>417.65184770000002</v>
      </c>
      <c r="AG69" s="326">
        <v>453.23170240000002</v>
      </c>
      <c r="AH69" s="326">
        <v>446.19938589999998</v>
      </c>
      <c r="AI69" s="326">
        <v>404.64414299999999</v>
      </c>
      <c r="AJ69" s="326">
        <v>409.13735150000002</v>
      </c>
      <c r="AK69" s="326">
        <v>426.3840768</v>
      </c>
      <c r="AL69" s="326">
        <v>486.19735559999998</v>
      </c>
      <c r="AM69" s="326">
        <v>509.36201890000001</v>
      </c>
      <c r="AN69" s="326">
        <v>414.08273960000002</v>
      </c>
      <c r="AO69" s="326">
        <v>445.33037580000001</v>
      </c>
      <c r="AP69" s="326">
        <v>402.87618880000002</v>
      </c>
      <c r="AQ69" s="326">
        <v>410.6091485</v>
      </c>
      <c r="AR69" s="326">
        <v>421.2402452</v>
      </c>
      <c r="AS69" s="326">
        <v>455.44331140000003</v>
      </c>
      <c r="AT69" s="326">
        <v>462.28032860000002</v>
      </c>
      <c r="AU69" s="326">
        <v>416.8309711</v>
      </c>
      <c r="AV69" s="326">
        <v>424.38490000000002</v>
      </c>
      <c r="AW69" s="326">
        <v>449.50349999999997</v>
      </c>
      <c r="AX69" s="326">
        <v>477.15879999999999</v>
      </c>
      <c r="AY69" s="363">
        <v>506.62779999999998</v>
      </c>
      <c r="AZ69" s="363">
        <v>433.93239999999997</v>
      </c>
      <c r="BA69" s="363">
        <v>446.13139999999999</v>
      </c>
      <c r="BB69" s="363">
        <v>394.79899999999998</v>
      </c>
      <c r="BC69" s="363">
        <v>404.41419999999999</v>
      </c>
      <c r="BD69" s="363">
        <v>410.78500000000003</v>
      </c>
      <c r="BE69" s="363">
        <v>448.6395</v>
      </c>
      <c r="BF69" s="363">
        <v>454.04919999999998</v>
      </c>
      <c r="BG69" s="363">
        <v>401.79989999999998</v>
      </c>
      <c r="BH69" s="363">
        <v>416.04450000000003</v>
      </c>
      <c r="BI69" s="363">
        <v>426.09359999999998</v>
      </c>
      <c r="BJ69" s="363">
        <v>482.83120000000002</v>
      </c>
      <c r="BK69" s="363">
        <v>501.42829999999998</v>
      </c>
      <c r="BL69" s="363">
        <v>445.09350000000001</v>
      </c>
      <c r="BM69" s="363">
        <v>440.12670000000003</v>
      </c>
      <c r="BN69" s="363">
        <v>388.97699999999998</v>
      </c>
      <c r="BO69" s="363">
        <v>396.56139999999999</v>
      </c>
      <c r="BP69" s="363">
        <v>407.54849999999999</v>
      </c>
      <c r="BQ69" s="363">
        <v>445.99759999999998</v>
      </c>
      <c r="BR69" s="363">
        <v>449.99160000000001</v>
      </c>
      <c r="BS69" s="363">
        <v>400.0951</v>
      </c>
      <c r="BT69" s="363">
        <v>411.41919999999999</v>
      </c>
      <c r="BU69" s="363">
        <v>420.14359999999999</v>
      </c>
      <c r="BV69" s="363">
        <v>478.416</v>
      </c>
    </row>
    <row r="70" spans="1:74" ht="11.1" customHeight="1" x14ac:dyDescent="0.2">
      <c r="A70" s="481"/>
      <c r="B70" s="482"/>
      <c r="C70" s="271"/>
      <c r="D70" s="271"/>
      <c r="E70" s="271"/>
      <c r="F70" s="271"/>
      <c r="G70" s="271"/>
      <c r="H70" s="271"/>
      <c r="I70" s="271"/>
      <c r="J70" s="271"/>
      <c r="K70" s="271"/>
      <c r="L70" s="271"/>
      <c r="M70" s="271"/>
      <c r="N70" s="271"/>
      <c r="O70" s="271"/>
      <c r="P70" s="271"/>
      <c r="Q70" s="271"/>
      <c r="R70" s="271"/>
      <c r="S70" s="271"/>
      <c r="T70" s="271"/>
      <c r="U70" s="271"/>
      <c r="V70" s="271"/>
      <c r="W70" s="271"/>
      <c r="X70" s="271"/>
      <c r="Y70" s="271"/>
      <c r="Z70" s="271"/>
      <c r="AA70" s="271"/>
      <c r="AB70" s="271"/>
      <c r="AC70" s="271"/>
      <c r="AD70" s="271"/>
      <c r="AE70" s="271"/>
      <c r="AF70" s="271"/>
      <c r="AG70" s="271"/>
      <c r="AH70" s="271"/>
      <c r="AI70" s="271"/>
      <c r="AJ70" s="271"/>
      <c r="AK70" s="271"/>
      <c r="AL70" s="271"/>
      <c r="AM70" s="271"/>
      <c r="AN70" s="271"/>
      <c r="AO70" s="271"/>
      <c r="AP70" s="271"/>
      <c r="AQ70" s="271"/>
      <c r="AR70" s="271"/>
      <c r="AS70" s="271"/>
      <c r="AT70" s="271"/>
      <c r="AU70" s="271"/>
      <c r="AV70" s="271"/>
      <c r="AW70" s="271"/>
      <c r="AX70" s="271"/>
      <c r="AY70" s="365"/>
      <c r="AZ70" s="365"/>
      <c r="BA70" s="365"/>
      <c r="BB70" s="365"/>
      <c r="BC70" s="365"/>
      <c r="BD70" s="271"/>
      <c r="BE70" s="271"/>
      <c r="BF70" s="271"/>
      <c r="BG70" s="365"/>
      <c r="BH70" s="365"/>
      <c r="BI70" s="365"/>
      <c r="BJ70" s="365"/>
      <c r="BK70" s="365"/>
      <c r="BL70" s="365"/>
      <c r="BM70" s="365"/>
      <c r="BN70" s="365"/>
      <c r="BO70" s="365"/>
      <c r="BP70" s="365"/>
      <c r="BQ70" s="365"/>
      <c r="BR70" s="365"/>
      <c r="BS70" s="365"/>
      <c r="BT70" s="365"/>
      <c r="BU70" s="365"/>
      <c r="BV70" s="365"/>
    </row>
    <row r="71" spans="1:74" ht="12" customHeight="1" x14ac:dyDescent="0.2">
      <c r="A71" s="134"/>
      <c r="B71" s="802" t="s">
        <v>1011</v>
      </c>
      <c r="C71" s="799"/>
      <c r="D71" s="799"/>
      <c r="E71" s="799"/>
      <c r="F71" s="799"/>
      <c r="G71" s="799"/>
      <c r="H71" s="799"/>
      <c r="I71" s="799"/>
      <c r="J71" s="799"/>
      <c r="K71" s="799"/>
      <c r="L71" s="799"/>
      <c r="M71" s="799"/>
      <c r="N71" s="799"/>
      <c r="O71" s="799"/>
      <c r="P71" s="799"/>
      <c r="Q71" s="799"/>
    </row>
    <row r="72" spans="1:74" ht="12" customHeight="1" x14ac:dyDescent="0.2">
      <c r="A72" s="134"/>
      <c r="B72" s="625" t="s">
        <v>1024</v>
      </c>
      <c r="C72" s="624"/>
      <c r="D72" s="624"/>
      <c r="E72" s="624"/>
      <c r="F72" s="624"/>
      <c r="G72" s="624"/>
      <c r="H72" s="624"/>
      <c r="I72" s="624"/>
      <c r="J72" s="624"/>
      <c r="K72" s="624"/>
      <c r="L72" s="624"/>
      <c r="M72" s="624"/>
      <c r="N72" s="624"/>
      <c r="O72" s="624"/>
      <c r="P72" s="624"/>
      <c r="Q72" s="624"/>
    </row>
    <row r="73" spans="1:74" s="468" customFormat="1" ht="12" customHeight="1" x14ac:dyDescent="0.2">
      <c r="A73" s="467"/>
      <c r="B73" s="854" t="s">
        <v>1100</v>
      </c>
      <c r="C73" s="785"/>
      <c r="D73" s="785"/>
      <c r="E73" s="785"/>
      <c r="F73" s="785"/>
      <c r="G73" s="785"/>
      <c r="H73" s="785"/>
      <c r="I73" s="785"/>
      <c r="J73" s="785"/>
      <c r="K73" s="785"/>
      <c r="L73" s="785"/>
      <c r="M73" s="785"/>
      <c r="N73" s="785"/>
      <c r="O73" s="785"/>
      <c r="P73" s="785"/>
      <c r="Q73" s="785"/>
      <c r="AY73" s="512"/>
      <c r="AZ73" s="512"/>
      <c r="BA73" s="512"/>
      <c r="BB73" s="512"/>
      <c r="BC73" s="512"/>
      <c r="BD73" s="717"/>
      <c r="BE73" s="717"/>
      <c r="BF73" s="717"/>
      <c r="BG73" s="512"/>
      <c r="BH73" s="512"/>
      <c r="BI73" s="512"/>
      <c r="BJ73" s="512"/>
    </row>
    <row r="74" spans="1:74" s="468" customFormat="1" ht="12" customHeight="1" x14ac:dyDescent="0.2">
      <c r="A74" s="467"/>
      <c r="B74" s="855" t="s">
        <v>1</v>
      </c>
      <c r="C74" s="785"/>
      <c r="D74" s="785"/>
      <c r="E74" s="785"/>
      <c r="F74" s="785"/>
      <c r="G74" s="785"/>
      <c r="H74" s="785"/>
      <c r="I74" s="785"/>
      <c r="J74" s="785"/>
      <c r="K74" s="785"/>
      <c r="L74" s="785"/>
      <c r="M74" s="785"/>
      <c r="N74" s="785"/>
      <c r="O74" s="785"/>
      <c r="P74" s="785"/>
      <c r="Q74" s="785"/>
      <c r="AY74" s="512"/>
      <c r="AZ74" s="512"/>
      <c r="BA74" s="512"/>
      <c r="BB74" s="512"/>
      <c r="BC74" s="512"/>
      <c r="BD74" s="717"/>
      <c r="BE74" s="717"/>
      <c r="BF74" s="717"/>
      <c r="BG74" s="512"/>
      <c r="BH74" s="512"/>
      <c r="BI74" s="512"/>
      <c r="BJ74" s="512"/>
    </row>
    <row r="75" spans="1:74" s="468" customFormat="1" ht="12" customHeight="1" x14ac:dyDescent="0.2">
      <c r="A75" s="467"/>
      <c r="B75" s="854" t="s">
        <v>1200</v>
      </c>
      <c r="C75" s="785"/>
      <c r="D75" s="785"/>
      <c r="E75" s="785"/>
      <c r="F75" s="785"/>
      <c r="G75" s="785"/>
      <c r="H75" s="785"/>
      <c r="I75" s="785"/>
      <c r="J75" s="785"/>
      <c r="K75" s="785"/>
      <c r="L75" s="785"/>
      <c r="M75" s="785"/>
      <c r="N75" s="785"/>
      <c r="O75" s="785"/>
      <c r="P75" s="785"/>
      <c r="Q75" s="785"/>
      <c r="AY75" s="512"/>
      <c r="AZ75" s="512"/>
      <c r="BA75" s="512"/>
      <c r="BB75" s="512"/>
      <c r="BC75" s="512"/>
      <c r="BD75" s="717"/>
      <c r="BE75" s="717"/>
      <c r="BF75" s="717"/>
      <c r="BG75" s="512"/>
      <c r="BH75" s="512"/>
      <c r="BI75" s="512"/>
      <c r="BJ75" s="512"/>
    </row>
    <row r="76" spans="1:74" s="468" customFormat="1" ht="12" customHeight="1" x14ac:dyDescent="0.2">
      <c r="A76" s="467"/>
      <c r="B76" s="788" t="s">
        <v>1036</v>
      </c>
      <c r="C76" s="789"/>
      <c r="D76" s="789"/>
      <c r="E76" s="789"/>
      <c r="F76" s="789"/>
      <c r="G76" s="789"/>
      <c r="H76" s="789"/>
      <c r="I76" s="789"/>
      <c r="J76" s="789"/>
      <c r="K76" s="789"/>
      <c r="L76" s="789"/>
      <c r="M76" s="789"/>
      <c r="N76" s="789"/>
      <c r="O76" s="789"/>
      <c r="P76" s="789"/>
      <c r="Q76" s="785"/>
      <c r="AY76" s="512"/>
      <c r="AZ76" s="512"/>
      <c r="BA76" s="512"/>
      <c r="BB76" s="512"/>
      <c r="BC76" s="512"/>
      <c r="BD76" s="717"/>
      <c r="BE76" s="717"/>
      <c r="BF76" s="717"/>
      <c r="BG76" s="512"/>
      <c r="BH76" s="512"/>
      <c r="BI76" s="512"/>
      <c r="BJ76" s="512"/>
    </row>
    <row r="77" spans="1:74" s="468" customFormat="1" ht="12" customHeight="1" x14ac:dyDescent="0.2">
      <c r="A77" s="467"/>
      <c r="B77" s="788" t="s">
        <v>2</v>
      </c>
      <c r="C77" s="789"/>
      <c r="D77" s="789"/>
      <c r="E77" s="789"/>
      <c r="F77" s="789"/>
      <c r="G77" s="789"/>
      <c r="H77" s="789"/>
      <c r="I77" s="789"/>
      <c r="J77" s="789"/>
      <c r="K77" s="789"/>
      <c r="L77" s="789"/>
      <c r="M77" s="789"/>
      <c r="N77" s="789"/>
      <c r="O77" s="789"/>
      <c r="P77" s="789"/>
      <c r="Q77" s="785"/>
      <c r="AY77" s="512"/>
      <c r="AZ77" s="512"/>
      <c r="BA77" s="512"/>
      <c r="BB77" s="512"/>
      <c r="BC77" s="512"/>
      <c r="BD77" s="717"/>
      <c r="BE77" s="717"/>
      <c r="BF77" s="717"/>
      <c r="BG77" s="512"/>
      <c r="BH77" s="512"/>
      <c r="BI77" s="512"/>
      <c r="BJ77" s="512"/>
    </row>
    <row r="78" spans="1:74" s="468" customFormat="1" ht="12" customHeight="1" x14ac:dyDescent="0.2">
      <c r="A78" s="467"/>
      <c r="B78" s="783" t="s">
        <v>3</v>
      </c>
      <c r="C78" s="784"/>
      <c r="D78" s="784"/>
      <c r="E78" s="784"/>
      <c r="F78" s="784"/>
      <c r="G78" s="784"/>
      <c r="H78" s="784"/>
      <c r="I78" s="784"/>
      <c r="J78" s="784"/>
      <c r="K78" s="784"/>
      <c r="L78" s="784"/>
      <c r="M78" s="784"/>
      <c r="N78" s="784"/>
      <c r="O78" s="784"/>
      <c r="P78" s="784"/>
      <c r="Q78" s="785"/>
      <c r="AY78" s="512"/>
      <c r="AZ78" s="512"/>
      <c r="BA78" s="512"/>
      <c r="BB78" s="512"/>
      <c r="BC78" s="512"/>
      <c r="BD78" s="717"/>
      <c r="BE78" s="717"/>
      <c r="BF78" s="717"/>
      <c r="BG78" s="512"/>
      <c r="BH78" s="512"/>
      <c r="BI78" s="512"/>
      <c r="BJ78" s="512"/>
    </row>
    <row r="79" spans="1:74" s="468" customFormat="1" ht="12" customHeight="1" x14ac:dyDescent="0.2">
      <c r="A79" s="467"/>
      <c r="B79" s="783" t="s">
        <v>1040</v>
      </c>
      <c r="C79" s="784"/>
      <c r="D79" s="784"/>
      <c r="E79" s="784"/>
      <c r="F79" s="784"/>
      <c r="G79" s="784"/>
      <c r="H79" s="784"/>
      <c r="I79" s="784"/>
      <c r="J79" s="784"/>
      <c r="K79" s="784"/>
      <c r="L79" s="784"/>
      <c r="M79" s="784"/>
      <c r="N79" s="784"/>
      <c r="O79" s="784"/>
      <c r="P79" s="784"/>
      <c r="Q79" s="785"/>
      <c r="AY79" s="512"/>
      <c r="AZ79" s="512"/>
      <c r="BA79" s="512"/>
      <c r="BB79" s="512"/>
      <c r="BC79" s="512"/>
      <c r="BD79" s="717"/>
      <c r="BE79" s="717"/>
      <c r="BF79" s="717"/>
      <c r="BG79" s="512"/>
      <c r="BH79" s="512"/>
      <c r="BI79" s="512"/>
      <c r="BJ79" s="512"/>
    </row>
    <row r="80" spans="1:74" s="468" customFormat="1" ht="12" customHeight="1" x14ac:dyDescent="0.2">
      <c r="A80" s="467"/>
      <c r="B80" s="786" t="s">
        <v>1348</v>
      </c>
      <c r="C80" s="785"/>
      <c r="D80" s="785"/>
      <c r="E80" s="785"/>
      <c r="F80" s="785"/>
      <c r="G80" s="785"/>
      <c r="H80" s="785"/>
      <c r="I80" s="785"/>
      <c r="J80" s="785"/>
      <c r="K80" s="785"/>
      <c r="L80" s="785"/>
      <c r="M80" s="785"/>
      <c r="N80" s="785"/>
      <c r="O80" s="785"/>
      <c r="P80" s="785"/>
      <c r="Q80" s="785"/>
      <c r="AY80" s="512"/>
      <c r="AZ80" s="512"/>
      <c r="BA80" s="512"/>
      <c r="BB80" s="512"/>
      <c r="BC80" s="512"/>
      <c r="BD80" s="717"/>
      <c r="BE80" s="717"/>
      <c r="BF80" s="717"/>
      <c r="BG80" s="512"/>
      <c r="BH80" s="512"/>
      <c r="BI80" s="512"/>
      <c r="BJ80" s="512"/>
    </row>
    <row r="81" spans="63:74" x14ac:dyDescent="0.2">
      <c r="BK81" s="359"/>
      <c r="BL81" s="359"/>
      <c r="BM81" s="359"/>
      <c r="BN81" s="359"/>
      <c r="BO81" s="359"/>
      <c r="BP81" s="359"/>
      <c r="BQ81" s="359"/>
      <c r="BR81" s="359"/>
      <c r="BS81" s="359"/>
      <c r="BT81" s="359"/>
      <c r="BU81" s="359"/>
      <c r="BV81" s="359"/>
    </row>
    <row r="82" spans="63:74" x14ac:dyDescent="0.2">
      <c r="BK82" s="359"/>
      <c r="BL82" s="359"/>
      <c r="BM82" s="359"/>
      <c r="BN82" s="359"/>
      <c r="BO82" s="359"/>
      <c r="BP82" s="359"/>
      <c r="BQ82" s="359"/>
      <c r="BR82" s="359"/>
      <c r="BS82" s="359"/>
      <c r="BT82" s="359"/>
      <c r="BU82" s="359"/>
      <c r="BV82" s="359"/>
    </row>
    <row r="83" spans="63:74" x14ac:dyDescent="0.2">
      <c r="BK83" s="359"/>
      <c r="BL83" s="359"/>
      <c r="BM83" s="359"/>
      <c r="BN83" s="359"/>
      <c r="BO83" s="359"/>
      <c r="BP83" s="359"/>
      <c r="BQ83" s="359"/>
      <c r="BR83" s="359"/>
      <c r="BS83" s="359"/>
      <c r="BT83" s="359"/>
      <c r="BU83" s="359"/>
      <c r="BV83" s="359"/>
    </row>
    <row r="84" spans="63:74" x14ac:dyDescent="0.2">
      <c r="BK84" s="359"/>
      <c r="BL84" s="359"/>
      <c r="BM84" s="359"/>
      <c r="BN84" s="359"/>
      <c r="BO84" s="359"/>
      <c r="BP84" s="359"/>
      <c r="BQ84" s="359"/>
      <c r="BR84" s="359"/>
      <c r="BS84" s="359"/>
      <c r="BT84" s="359"/>
      <c r="BU84" s="359"/>
      <c r="BV84" s="359"/>
    </row>
    <row r="85" spans="63:74" x14ac:dyDescent="0.2">
      <c r="BK85" s="359"/>
      <c r="BL85" s="359"/>
      <c r="BM85" s="359"/>
      <c r="BN85" s="359"/>
      <c r="BO85" s="359"/>
      <c r="BP85" s="359"/>
      <c r="BQ85" s="359"/>
      <c r="BR85" s="359"/>
      <c r="BS85" s="359"/>
      <c r="BT85" s="359"/>
      <c r="BU85" s="359"/>
      <c r="BV85" s="359"/>
    </row>
    <row r="86" spans="63:74" x14ac:dyDescent="0.2">
      <c r="BK86" s="359"/>
      <c r="BL86" s="359"/>
      <c r="BM86" s="359"/>
      <c r="BN86" s="359"/>
      <c r="BO86" s="359"/>
      <c r="BP86" s="359"/>
      <c r="BQ86" s="359"/>
      <c r="BR86" s="359"/>
      <c r="BS86" s="359"/>
      <c r="BT86" s="359"/>
      <c r="BU86" s="359"/>
      <c r="BV86" s="359"/>
    </row>
    <row r="87" spans="63:74" x14ac:dyDescent="0.2">
      <c r="BK87" s="359"/>
      <c r="BL87" s="359"/>
      <c r="BM87" s="359"/>
      <c r="BN87" s="359"/>
      <c r="BO87" s="359"/>
      <c r="BP87" s="359"/>
      <c r="BQ87" s="359"/>
      <c r="BR87" s="359"/>
      <c r="BS87" s="359"/>
      <c r="BT87" s="359"/>
      <c r="BU87" s="359"/>
      <c r="BV87" s="359"/>
    </row>
    <row r="88" spans="63:74" x14ac:dyDescent="0.2">
      <c r="BK88" s="359"/>
      <c r="BL88" s="359"/>
      <c r="BM88" s="359"/>
      <c r="BN88" s="359"/>
      <c r="BO88" s="359"/>
      <c r="BP88" s="359"/>
      <c r="BQ88" s="359"/>
      <c r="BR88" s="359"/>
      <c r="BS88" s="359"/>
      <c r="BT88" s="359"/>
      <c r="BU88" s="359"/>
      <c r="BV88" s="359"/>
    </row>
    <row r="89" spans="63:74" x14ac:dyDescent="0.2">
      <c r="BK89" s="359"/>
      <c r="BL89" s="359"/>
      <c r="BM89" s="359"/>
      <c r="BN89" s="359"/>
      <c r="BO89" s="359"/>
      <c r="BP89" s="359"/>
      <c r="BQ89" s="359"/>
      <c r="BR89" s="359"/>
      <c r="BS89" s="359"/>
      <c r="BT89" s="359"/>
      <c r="BU89" s="359"/>
      <c r="BV89" s="359"/>
    </row>
    <row r="90" spans="63:74" x14ac:dyDescent="0.2">
      <c r="BK90" s="359"/>
      <c r="BL90" s="359"/>
      <c r="BM90" s="359"/>
      <c r="BN90" s="359"/>
      <c r="BO90" s="359"/>
      <c r="BP90" s="359"/>
      <c r="BQ90" s="359"/>
      <c r="BR90" s="359"/>
      <c r="BS90" s="359"/>
      <c r="BT90" s="359"/>
      <c r="BU90" s="359"/>
      <c r="BV90" s="359"/>
    </row>
    <row r="91" spans="63:74" x14ac:dyDescent="0.2">
      <c r="BK91" s="359"/>
      <c r="BL91" s="359"/>
      <c r="BM91" s="359"/>
      <c r="BN91" s="359"/>
      <c r="BO91" s="359"/>
      <c r="BP91" s="359"/>
      <c r="BQ91" s="359"/>
      <c r="BR91" s="359"/>
      <c r="BS91" s="359"/>
      <c r="BT91" s="359"/>
      <c r="BU91" s="359"/>
      <c r="BV91" s="359"/>
    </row>
    <row r="92" spans="63:74" x14ac:dyDescent="0.2">
      <c r="BK92" s="359"/>
      <c r="BL92" s="359"/>
      <c r="BM92" s="359"/>
      <c r="BN92" s="359"/>
      <c r="BO92" s="359"/>
      <c r="BP92" s="359"/>
      <c r="BQ92" s="359"/>
      <c r="BR92" s="359"/>
      <c r="BS92" s="359"/>
      <c r="BT92" s="359"/>
      <c r="BU92" s="359"/>
      <c r="BV92" s="359"/>
    </row>
    <row r="93" spans="63:74" x14ac:dyDescent="0.2">
      <c r="BK93" s="359"/>
      <c r="BL93" s="359"/>
      <c r="BM93" s="359"/>
      <c r="BN93" s="359"/>
      <c r="BO93" s="359"/>
      <c r="BP93" s="359"/>
      <c r="BQ93" s="359"/>
      <c r="BR93" s="359"/>
      <c r="BS93" s="359"/>
      <c r="BT93" s="359"/>
      <c r="BU93" s="359"/>
      <c r="BV93" s="359"/>
    </row>
    <row r="94" spans="63:74" x14ac:dyDescent="0.2">
      <c r="BK94" s="359"/>
      <c r="BL94" s="359"/>
      <c r="BM94" s="359"/>
      <c r="BN94" s="359"/>
      <c r="BO94" s="359"/>
      <c r="BP94" s="359"/>
      <c r="BQ94" s="359"/>
      <c r="BR94" s="359"/>
      <c r="BS94" s="359"/>
      <c r="BT94" s="359"/>
      <c r="BU94" s="359"/>
      <c r="BV94" s="359"/>
    </row>
    <row r="95" spans="63:74" x14ac:dyDescent="0.2">
      <c r="BK95" s="359"/>
      <c r="BL95" s="359"/>
      <c r="BM95" s="359"/>
      <c r="BN95" s="359"/>
      <c r="BO95" s="359"/>
      <c r="BP95" s="359"/>
      <c r="BQ95" s="359"/>
      <c r="BR95" s="359"/>
      <c r="BS95" s="359"/>
      <c r="BT95" s="359"/>
      <c r="BU95" s="359"/>
      <c r="BV95" s="359"/>
    </row>
    <row r="96" spans="63:74" x14ac:dyDescent="0.2">
      <c r="BK96" s="359"/>
      <c r="BL96" s="359"/>
      <c r="BM96" s="359"/>
      <c r="BN96" s="359"/>
      <c r="BO96" s="359"/>
      <c r="BP96" s="359"/>
      <c r="BQ96" s="359"/>
      <c r="BR96" s="359"/>
      <c r="BS96" s="359"/>
      <c r="BT96" s="359"/>
      <c r="BU96" s="359"/>
      <c r="BV96" s="359"/>
    </row>
    <row r="97" spans="63:74" x14ac:dyDescent="0.2">
      <c r="BK97" s="359"/>
      <c r="BL97" s="359"/>
      <c r="BM97" s="359"/>
      <c r="BN97" s="359"/>
      <c r="BO97" s="359"/>
      <c r="BP97" s="359"/>
      <c r="BQ97" s="359"/>
      <c r="BR97" s="359"/>
      <c r="BS97" s="359"/>
      <c r="BT97" s="359"/>
      <c r="BU97" s="359"/>
      <c r="BV97" s="359"/>
    </row>
    <row r="98" spans="63:74" x14ac:dyDescent="0.2">
      <c r="BK98" s="359"/>
      <c r="BL98" s="359"/>
      <c r="BM98" s="359"/>
      <c r="BN98" s="359"/>
      <c r="BO98" s="359"/>
      <c r="BP98" s="359"/>
      <c r="BQ98" s="359"/>
      <c r="BR98" s="359"/>
      <c r="BS98" s="359"/>
      <c r="BT98" s="359"/>
      <c r="BU98" s="359"/>
      <c r="BV98" s="359"/>
    </row>
    <row r="99" spans="63:74" x14ac:dyDescent="0.2">
      <c r="BK99" s="359"/>
      <c r="BL99" s="359"/>
      <c r="BM99" s="359"/>
      <c r="BN99" s="359"/>
      <c r="BO99" s="359"/>
      <c r="BP99" s="359"/>
      <c r="BQ99" s="359"/>
      <c r="BR99" s="359"/>
      <c r="BS99" s="359"/>
      <c r="BT99" s="359"/>
      <c r="BU99" s="359"/>
      <c r="BV99" s="359"/>
    </row>
    <row r="100" spans="63:74" x14ac:dyDescent="0.2">
      <c r="BK100" s="359"/>
      <c r="BL100" s="359"/>
      <c r="BM100" s="359"/>
      <c r="BN100" s="359"/>
      <c r="BO100" s="359"/>
      <c r="BP100" s="359"/>
      <c r="BQ100" s="359"/>
      <c r="BR100" s="359"/>
      <c r="BS100" s="359"/>
      <c r="BT100" s="359"/>
      <c r="BU100" s="359"/>
      <c r="BV100" s="359"/>
    </row>
    <row r="101" spans="63:74" x14ac:dyDescent="0.2">
      <c r="BK101" s="359"/>
      <c r="BL101" s="359"/>
      <c r="BM101" s="359"/>
      <c r="BN101" s="359"/>
      <c r="BO101" s="359"/>
      <c r="BP101" s="359"/>
      <c r="BQ101" s="359"/>
      <c r="BR101" s="359"/>
      <c r="BS101" s="359"/>
      <c r="BT101" s="359"/>
      <c r="BU101" s="359"/>
      <c r="BV101" s="359"/>
    </row>
    <row r="102" spans="63:74" x14ac:dyDescent="0.2">
      <c r="BK102" s="359"/>
      <c r="BL102" s="359"/>
      <c r="BM102" s="359"/>
      <c r="BN102" s="359"/>
      <c r="BO102" s="359"/>
      <c r="BP102" s="359"/>
      <c r="BQ102" s="359"/>
      <c r="BR102" s="359"/>
      <c r="BS102" s="359"/>
      <c r="BT102" s="359"/>
      <c r="BU102" s="359"/>
      <c r="BV102" s="359"/>
    </row>
    <row r="103" spans="63:74" x14ac:dyDescent="0.2">
      <c r="BK103" s="359"/>
      <c r="BL103" s="359"/>
      <c r="BM103" s="359"/>
      <c r="BN103" s="359"/>
      <c r="BO103" s="359"/>
      <c r="BP103" s="359"/>
      <c r="BQ103" s="359"/>
      <c r="BR103" s="359"/>
      <c r="BS103" s="359"/>
      <c r="BT103" s="359"/>
      <c r="BU103" s="359"/>
      <c r="BV103" s="359"/>
    </row>
    <row r="104" spans="63:74" x14ac:dyDescent="0.2">
      <c r="BK104" s="359"/>
      <c r="BL104" s="359"/>
      <c r="BM104" s="359"/>
      <c r="BN104" s="359"/>
      <c r="BO104" s="359"/>
      <c r="BP104" s="359"/>
      <c r="BQ104" s="359"/>
      <c r="BR104" s="359"/>
      <c r="BS104" s="359"/>
      <c r="BT104" s="359"/>
      <c r="BU104" s="359"/>
      <c r="BV104" s="359"/>
    </row>
    <row r="105" spans="63:74" x14ac:dyDescent="0.2">
      <c r="BK105" s="359"/>
      <c r="BL105" s="359"/>
      <c r="BM105" s="359"/>
      <c r="BN105" s="359"/>
      <c r="BO105" s="359"/>
      <c r="BP105" s="359"/>
      <c r="BQ105" s="359"/>
      <c r="BR105" s="359"/>
      <c r="BS105" s="359"/>
      <c r="BT105" s="359"/>
      <c r="BU105" s="359"/>
      <c r="BV105" s="359"/>
    </row>
    <row r="106" spans="63:74" x14ac:dyDescent="0.2">
      <c r="BK106" s="359"/>
      <c r="BL106" s="359"/>
      <c r="BM106" s="359"/>
      <c r="BN106" s="359"/>
      <c r="BO106" s="359"/>
      <c r="BP106" s="359"/>
      <c r="BQ106" s="359"/>
      <c r="BR106" s="359"/>
      <c r="BS106" s="359"/>
      <c r="BT106" s="359"/>
      <c r="BU106" s="359"/>
      <c r="BV106" s="359"/>
    </row>
    <row r="107" spans="63:74" x14ac:dyDescent="0.2">
      <c r="BK107" s="359"/>
      <c r="BL107" s="359"/>
      <c r="BM107" s="359"/>
      <c r="BN107" s="359"/>
      <c r="BO107" s="359"/>
      <c r="BP107" s="359"/>
      <c r="BQ107" s="359"/>
      <c r="BR107" s="359"/>
      <c r="BS107" s="359"/>
      <c r="BT107" s="359"/>
      <c r="BU107" s="359"/>
      <c r="BV107" s="359"/>
    </row>
    <row r="108" spans="63:74" x14ac:dyDescent="0.2">
      <c r="BK108" s="359"/>
      <c r="BL108" s="359"/>
      <c r="BM108" s="359"/>
      <c r="BN108" s="359"/>
      <c r="BO108" s="359"/>
      <c r="BP108" s="359"/>
      <c r="BQ108" s="359"/>
      <c r="BR108" s="359"/>
      <c r="BS108" s="359"/>
      <c r="BT108" s="359"/>
      <c r="BU108" s="359"/>
      <c r="BV108" s="359"/>
    </row>
    <row r="109" spans="63:74" x14ac:dyDescent="0.2">
      <c r="BK109" s="359"/>
      <c r="BL109" s="359"/>
      <c r="BM109" s="359"/>
      <c r="BN109" s="359"/>
      <c r="BO109" s="359"/>
      <c r="BP109" s="359"/>
      <c r="BQ109" s="359"/>
      <c r="BR109" s="359"/>
      <c r="BS109" s="359"/>
      <c r="BT109" s="359"/>
      <c r="BU109" s="359"/>
      <c r="BV109" s="359"/>
    </row>
    <row r="110" spans="63:74" x14ac:dyDescent="0.2">
      <c r="BK110" s="359"/>
      <c r="BL110" s="359"/>
      <c r="BM110" s="359"/>
      <c r="BN110" s="359"/>
      <c r="BO110" s="359"/>
      <c r="BP110" s="359"/>
      <c r="BQ110" s="359"/>
      <c r="BR110" s="359"/>
      <c r="BS110" s="359"/>
      <c r="BT110" s="359"/>
      <c r="BU110" s="359"/>
      <c r="BV110" s="359"/>
    </row>
    <row r="111" spans="63:74" x14ac:dyDescent="0.2">
      <c r="BK111" s="359"/>
      <c r="BL111" s="359"/>
      <c r="BM111" s="359"/>
      <c r="BN111" s="359"/>
      <c r="BO111" s="359"/>
      <c r="BP111" s="359"/>
      <c r="BQ111" s="359"/>
      <c r="BR111" s="359"/>
      <c r="BS111" s="359"/>
      <c r="BT111" s="359"/>
      <c r="BU111" s="359"/>
      <c r="BV111" s="359"/>
    </row>
    <row r="112" spans="63:74" x14ac:dyDescent="0.2">
      <c r="BK112" s="359"/>
      <c r="BL112" s="359"/>
      <c r="BM112" s="359"/>
      <c r="BN112" s="359"/>
      <c r="BO112" s="359"/>
      <c r="BP112" s="359"/>
      <c r="BQ112" s="359"/>
      <c r="BR112" s="359"/>
      <c r="BS112" s="359"/>
      <c r="BT112" s="359"/>
      <c r="BU112" s="359"/>
      <c r="BV112" s="359"/>
    </row>
    <row r="113" spans="63:74" x14ac:dyDescent="0.2">
      <c r="BK113" s="359"/>
      <c r="BL113" s="359"/>
      <c r="BM113" s="359"/>
      <c r="BN113" s="359"/>
      <c r="BO113" s="359"/>
      <c r="BP113" s="359"/>
      <c r="BQ113" s="359"/>
      <c r="BR113" s="359"/>
      <c r="BS113" s="359"/>
      <c r="BT113" s="359"/>
      <c r="BU113" s="359"/>
      <c r="BV113" s="359"/>
    </row>
    <row r="114" spans="63:74" x14ac:dyDescent="0.2">
      <c r="BK114" s="359"/>
      <c r="BL114" s="359"/>
      <c r="BM114" s="359"/>
      <c r="BN114" s="359"/>
      <c r="BO114" s="359"/>
      <c r="BP114" s="359"/>
      <c r="BQ114" s="359"/>
      <c r="BR114" s="359"/>
      <c r="BS114" s="359"/>
      <c r="BT114" s="359"/>
      <c r="BU114" s="359"/>
      <c r="BV114" s="359"/>
    </row>
    <row r="115" spans="63:74" x14ac:dyDescent="0.2">
      <c r="BK115" s="359"/>
      <c r="BL115" s="359"/>
      <c r="BM115" s="359"/>
      <c r="BN115" s="359"/>
      <c r="BO115" s="359"/>
      <c r="BP115" s="359"/>
      <c r="BQ115" s="359"/>
      <c r="BR115" s="359"/>
      <c r="BS115" s="359"/>
      <c r="BT115" s="359"/>
      <c r="BU115" s="359"/>
      <c r="BV115" s="359"/>
    </row>
    <row r="116" spans="63:74" x14ac:dyDescent="0.2">
      <c r="BK116" s="359"/>
      <c r="BL116" s="359"/>
      <c r="BM116" s="359"/>
      <c r="BN116" s="359"/>
      <c r="BO116" s="359"/>
      <c r="BP116" s="359"/>
      <c r="BQ116" s="359"/>
      <c r="BR116" s="359"/>
      <c r="BS116" s="359"/>
      <c r="BT116" s="359"/>
      <c r="BU116" s="359"/>
      <c r="BV116" s="359"/>
    </row>
    <row r="117" spans="63:74" x14ac:dyDescent="0.2">
      <c r="BK117" s="359"/>
      <c r="BL117" s="359"/>
      <c r="BM117" s="359"/>
      <c r="BN117" s="359"/>
      <c r="BO117" s="359"/>
      <c r="BP117" s="359"/>
      <c r="BQ117" s="359"/>
      <c r="BR117" s="359"/>
      <c r="BS117" s="359"/>
      <c r="BT117" s="359"/>
      <c r="BU117" s="359"/>
      <c r="BV117" s="359"/>
    </row>
    <row r="118" spans="63:74" x14ac:dyDescent="0.2">
      <c r="BK118" s="359"/>
      <c r="BL118" s="359"/>
      <c r="BM118" s="359"/>
      <c r="BN118" s="359"/>
      <c r="BO118" s="359"/>
      <c r="BP118" s="359"/>
      <c r="BQ118" s="359"/>
      <c r="BR118" s="359"/>
      <c r="BS118" s="359"/>
      <c r="BT118" s="359"/>
      <c r="BU118" s="359"/>
      <c r="BV118" s="359"/>
    </row>
    <row r="119" spans="63:74" x14ac:dyDescent="0.2">
      <c r="BK119" s="359"/>
      <c r="BL119" s="359"/>
      <c r="BM119" s="359"/>
      <c r="BN119" s="359"/>
      <c r="BO119" s="359"/>
      <c r="BP119" s="359"/>
      <c r="BQ119" s="359"/>
      <c r="BR119" s="359"/>
      <c r="BS119" s="359"/>
      <c r="BT119" s="359"/>
      <c r="BU119" s="359"/>
      <c r="BV119" s="359"/>
    </row>
    <row r="120" spans="63:74" x14ac:dyDescent="0.2">
      <c r="BK120" s="359"/>
      <c r="BL120" s="359"/>
      <c r="BM120" s="359"/>
      <c r="BN120" s="359"/>
      <c r="BO120" s="359"/>
      <c r="BP120" s="359"/>
      <c r="BQ120" s="359"/>
      <c r="BR120" s="359"/>
      <c r="BS120" s="359"/>
      <c r="BT120" s="359"/>
      <c r="BU120" s="359"/>
      <c r="BV120" s="359"/>
    </row>
    <row r="121" spans="63:74" x14ac:dyDescent="0.2">
      <c r="BK121" s="359"/>
      <c r="BL121" s="359"/>
      <c r="BM121" s="359"/>
      <c r="BN121" s="359"/>
      <c r="BO121" s="359"/>
      <c r="BP121" s="359"/>
      <c r="BQ121" s="359"/>
      <c r="BR121" s="359"/>
      <c r="BS121" s="359"/>
      <c r="BT121" s="359"/>
      <c r="BU121" s="359"/>
      <c r="BV121" s="359"/>
    </row>
    <row r="122" spans="63:74" x14ac:dyDescent="0.2">
      <c r="BK122" s="359"/>
      <c r="BL122" s="359"/>
      <c r="BM122" s="359"/>
      <c r="BN122" s="359"/>
      <c r="BO122" s="359"/>
      <c r="BP122" s="359"/>
      <c r="BQ122" s="359"/>
      <c r="BR122" s="359"/>
      <c r="BS122" s="359"/>
      <c r="BT122" s="359"/>
      <c r="BU122" s="359"/>
      <c r="BV122" s="359"/>
    </row>
    <row r="123" spans="63:74" x14ac:dyDescent="0.2">
      <c r="BK123" s="359"/>
      <c r="BL123" s="359"/>
      <c r="BM123" s="359"/>
      <c r="BN123" s="359"/>
      <c r="BO123" s="359"/>
      <c r="BP123" s="359"/>
      <c r="BQ123" s="359"/>
      <c r="BR123" s="359"/>
      <c r="BS123" s="359"/>
      <c r="BT123" s="359"/>
      <c r="BU123" s="359"/>
      <c r="BV123" s="359"/>
    </row>
    <row r="124" spans="63:74" x14ac:dyDescent="0.2">
      <c r="BK124" s="359"/>
      <c r="BL124" s="359"/>
      <c r="BM124" s="359"/>
      <c r="BN124" s="359"/>
      <c r="BO124" s="359"/>
      <c r="BP124" s="359"/>
      <c r="BQ124" s="359"/>
      <c r="BR124" s="359"/>
      <c r="BS124" s="359"/>
      <c r="BT124" s="359"/>
      <c r="BU124" s="359"/>
      <c r="BV124" s="359"/>
    </row>
    <row r="125" spans="63:74" x14ac:dyDescent="0.2">
      <c r="BK125" s="359"/>
      <c r="BL125" s="359"/>
      <c r="BM125" s="359"/>
      <c r="BN125" s="359"/>
      <c r="BO125" s="359"/>
      <c r="BP125" s="359"/>
      <c r="BQ125" s="359"/>
      <c r="BR125" s="359"/>
      <c r="BS125" s="359"/>
      <c r="BT125" s="359"/>
      <c r="BU125" s="359"/>
      <c r="BV125" s="359"/>
    </row>
    <row r="126" spans="63:74" x14ac:dyDescent="0.2">
      <c r="BK126" s="359"/>
      <c r="BL126" s="359"/>
      <c r="BM126" s="359"/>
      <c r="BN126" s="359"/>
      <c r="BO126" s="359"/>
      <c r="BP126" s="359"/>
      <c r="BQ126" s="359"/>
      <c r="BR126" s="359"/>
      <c r="BS126" s="359"/>
      <c r="BT126" s="359"/>
      <c r="BU126" s="359"/>
      <c r="BV126" s="359"/>
    </row>
    <row r="127" spans="63:74" x14ac:dyDescent="0.2">
      <c r="BK127" s="359"/>
      <c r="BL127" s="359"/>
      <c r="BM127" s="359"/>
      <c r="BN127" s="359"/>
      <c r="BO127" s="359"/>
      <c r="BP127" s="359"/>
      <c r="BQ127" s="359"/>
      <c r="BR127" s="359"/>
      <c r="BS127" s="359"/>
      <c r="BT127" s="359"/>
      <c r="BU127" s="359"/>
      <c r="BV127" s="359"/>
    </row>
    <row r="128" spans="63:74" x14ac:dyDescent="0.2">
      <c r="BK128" s="359"/>
      <c r="BL128" s="359"/>
      <c r="BM128" s="359"/>
      <c r="BN128" s="359"/>
      <c r="BO128" s="359"/>
      <c r="BP128" s="359"/>
      <c r="BQ128" s="359"/>
      <c r="BR128" s="359"/>
      <c r="BS128" s="359"/>
      <c r="BT128" s="359"/>
      <c r="BU128" s="359"/>
      <c r="BV128" s="359"/>
    </row>
    <row r="129" spans="63:74" x14ac:dyDescent="0.2">
      <c r="BK129" s="359"/>
      <c r="BL129" s="359"/>
      <c r="BM129" s="359"/>
      <c r="BN129" s="359"/>
      <c r="BO129" s="359"/>
      <c r="BP129" s="359"/>
      <c r="BQ129" s="359"/>
      <c r="BR129" s="359"/>
      <c r="BS129" s="359"/>
      <c r="BT129" s="359"/>
      <c r="BU129" s="359"/>
      <c r="BV129" s="359"/>
    </row>
    <row r="130" spans="63:74" x14ac:dyDescent="0.2">
      <c r="BK130" s="359"/>
      <c r="BL130" s="359"/>
      <c r="BM130" s="359"/>
      <c r="BN130" s="359"/>
      <c r="BO130" s="359"/>
      <c r="BP130" s="359"/>
      <c r="BQ130" s="359"/>
      <c r="BR130" s="359"/>
      <c r="BS130" s="359"/>
      <c r="BT130" s="359"/>
      <c r="BU130" s="359"/>
      <c r="BV130" s="359"/>
    </row>
    <row r="131" spans="63:74" x14ac:dyDescent="0.2">
      <c r="BK131" s="359"/>
      <c r="BL131" s="359"/>
      <c r="BM131" s="359"/>
      <c r="BN131" s="359"/>
      <c r="BO131" s="359"/>
      <c r="BP131" s="359"/>
      <c r="BQ131" s="359"/>
      <c r="BR131" s="359"/>
      <c r="BS131" s="359"/>
      <c r="BT131" s="359"/>
      <c r="BU131" s="359"/>
      <c r="BV131" s="359"/>
    </row>
    <row r="132" spans="63:74" x14ac:dyDescent="0.2">
      <c r="BK132" s="359"/>
      <c r="BL132" s="359"/>
      <c r="BM132" s="359"/>
      <c r="BN132" s="359"/>
      <c r="BO132" s="359"/>
      <c r="BP132" s="359"/>
      <c r="BQ132" s="359"/>
      <c r="BR132" s="359"/>
      <c r="BS132" s="359"/>
      <c r="BT132" s="359"/>
      <c r="BU132" s="359"/>
      <c r="BV132" s="359"/>
    </row>
    <row r="133" spans="63:74" x14ac:dyDescent="0.2">
      <c r="BK133" s="359"/>
      <c r="BL133" s="359"/>
      <c r="BM133" s="359"/>
      <c r="BN133" s="359"/>
      <c r="BO133" s="359"/>
      <c r="BP133" s="359"/>
      <c r="BQ133" s="359"/>
      <c r="BR133" s="359"/>
      <c r="BS133" s="359"/>
      <c r="BT133" s="359"/>
      <c r="BU133" s="359"/>
      <c r="BV133" s="359"/>
    </row>
    <row r="134" spans="63:74" x14ac:dyDescent="0.2">
      <c r="BK134" s="359"/>
      <c r="BL134" s="359"/>
      <c r="BM134" s="359"/>
      <c r="BN134" s="359"/>
      <c r="BO134" s="359"/>
      <c r="BP134" s="359"/>
      <c r="BQ134" s="359"/>
      <c r="BR134" s="359"/>
      <c r="BS134" s="359"/>
      <c r="BT134" s="359"/>
      <c r="BU134" s="359"/>
      <c r="BV134" s="359"/>
    </row>
    <row r="135" spans="63:74" x14ac:dyDescent="0.2">
      <c r="BK135" s="359"/>
      <c r="BL135" s="359"/>
      <c r="BM135" s="359"/>
      <c r="BN135" s="359"/>
      <c r="BO135" s="359"/>
      <c r="BP135" s="359"/>
      <c r="BQ135" s="359"/>
      <c r="BR135" s="359"/>
      <c r="BS135" s="359"/>
      <c r="BT135" s="359"/>
      <c r="BU135" s="359"/>
      <c r="BV135" s="359"/>
    </row>
    <row r="136" spans="63:74" x14ac:dyDescent="0.2">
      <c r="BK136" s="359"/>
      <c r="BL136" s="359"/>
      <c r="BM136" s="359"/>
      <c r="BN136" s="359"/>
      <c r="BO136" s="359"/>
      <c r="BP136" s="359"/>
      <c r="BQ136" s="359"/>
      <c r="BR136" s="359"/>
      <c r="BS136" s="359"/>
      <c r="BT136" s="359"/>
      <c r="BU136" s="359"/>
      <c r="BV136" s="359"/>
    </row>
    <row r="137" spans="63:74" x14ac:dyDescent="0.2">
      <c r="BK137" s="359"/>
      <c r="BL137" s="359"/>
      <c r="BM137" s="359"/>
      <c r="BN137" s="359"/>
      <c r="BO137" s="359"/>
      <c r="BP137" s="359"/>
      <c r="BQ137" s="359"/>
      <c r="BR137" s="359"/>
      <c r="BS137" s="359"/>
      <c r="BT137" s="359"/>
      <c r="BU137" s="359"/>
      <c r="BV137" s="359"/>
    </row>
    <row r="138" spans="63:74" x14ac:dyDescent="0.2">
      <c r="BK138" s="359"/>
      <c r="BL138" s="359"/>
      <c r="BM138" s="359"/>
      <c r="BN138" s="359"/>
      <c r="BO138" s="359"/>
      <c r="BP138" s="359"/>
      <c r="BQ138" s="359"/>
      <c r="BR138" s="359"/>
      <c r="BS138" s="359"/>
      <c r="BT138" s="359"/>
      <c r="BU138" s="359"/>
      <c r="BV138" s="359"/>
    </row>
    <row r="139" spans="63:74" x14ac:dyDescent="0.2">
      <c r="BK139" s="359"/>
      <c r="BL139" s="359"/>
      <c r="BM139" s="359"/>
      <c r="BN139" s="359"/>
      <c r="BO139" s="359"/>
      <c r="BP139" s="359"/>
      <c r="BQ139" s="359"/>
      <c r="BR139" s="359"/>
      <c r="BS139" s="359"/>
      <c r="BT139" s="359"/>
      <c r="BU139" s="359"/>
      <c r="BV139" s="359"/>
    </row>
    <row r="140" spans="63:74" x14ac:dyDescent="0.2">
      <c r="BK140" s="359"/>
      <c r="BL140" s="359"/>
      <c r="BM140" s="359"/>
      <c r="BN140" s="359"/>
      <c r="BO140" s="359"/>
      <c r="BP140" s="359"/>
      <c r="BQ140" s="359"/>
      <c r="BR140" s="359"/>
      <c r="BS140" s="359"/>
      <c r="BT140" s="359"/>
      <c r="BU140" s="359"/>
      <c r="BV140" s="359"/>
    </row>
    <row r="141" spans="63:74" x14ac:dyDescent="0.2">
      <c r="BK141" s="359"/>
      <c r="BL141" s="359"/>
      <c r="BM141" s="359"/>
      <c r="BN141" s="359"/>
      <c r="BO141" s="359"/>
      <c r="BP141" s="359"/>
      <c r="BQ141" s="359"/>
      <c r="BR141" s="359"/>
      <c r="BS141" s="359"/>
      <c r="BT141" s="359"/>
      <c r="BU141" s="359"/>
      <c r="BV141" s="359"/>
    </row>
    <row r="142" spans="63:74" x14ac:dyDescent="0.2">
      <c r="BK142" s="359"/>
      <c r="BL142" s="359"/>
      <c r="BM142" s="359"/>
      <c r="BN142" s="359"/>
      <c r="BO142" s="359"/>
      <c r="BP142" s="359"/>
      <c r="BQ142" s="359"/>
      <c r="BR142" s="359"/>
      <c r="BS142" s="359"/>
      <c r="BT142" s="359"/>
      <c r="BU142" s="359"/>
      <c r="BV142" s="359"/>
    </row>
    <row r="143" spans="63:74" x14ac:dyDescent="0.2">
      <c r="BK143" s="359"/>
      <c r="BL143" s="359"/>
      <c r="BM143" s="359"/>
      <c r="BN143" s="359"/>
      <c r="BO143" s="359"/>
      <c r="BP143" s="359"/>
      <c r="BQ143" s="359"/>
      <c r="BR143" s="359"/>
      <c r="BS143" s="359"/>
      <c r="BT143" s="359"/>
      <c r="BU143" s="359"/>
      <c r="BV143" s="359"/>
    </row>
    <row r="144" spans="63:74" x14ac:dyDescent="0.2">
      <c r="BK144" s="359"/>
      <c r="BL144" s="359"/>
      <c r="BM144" s="359"/>
      <c r="BN144" s="359"/>
      <c r="BO144" s="359"/>
      <c r="BP144" s="359"/>
      <c r="BQ144" s="359"/>
      <c r="BR144" s="359"/>
      <c r="BS144" s="359"/>
      <c r="BT144" s="359"/>
      <c r="BU144" s="359"/>
      <c r="BV144" s="359"/>
    </row>
    <row r="145" spans="63:74" x14ac:dyDescent="0.2">
      <c r="BK145" s="359"/>
      <c r="BL145" s="359"/>
      <c r="BM145" s="359"/>
      <c r="BN145" s="359"/>
      <c r="BO145" s="359"/>
      <c r="BP145" s="359"/>
      <c r="BQ145" s="359"/>
      <c r="BR145" s="359"/>
      <c r="BS145" s="359"/>
      <c r="BT145" s="359"/>
      <c r="BU145" s="359"/>
      <c r="BV145" s="359"/>
    </row>
    <row r="146" spans="63:74" x14ac:dyDescent="0.2">
      <c r="BK146" s="359"/>
      <c r="BL146" s="359"/>
      <c r="BM146" s="359"/>
      <c r="BN146" s="359"/>
      <c r="BO146" s="359"/>
      <c r="BP146" s="359"/>
      <c r="BQ146" s="359"/>
      <c r="BR146" s="359"/>
      <c r="BS146" s="359"/>
      <c r="BT146" s="359"/>
      <c r="BU146" s="359"/>
      <c r="BV146" s="359"/>
    </row>
    <row r="147" spans="63:74" x14ac:dyDescent="0.2">
      <c r="BK147" s="359"/>
      <c r="BL147" s="359"/>
      <c r="BM147" s="359"/>
      <c r="BN147" s="359"/>
      <c r="BO147" s="359"/>
      <c r="BP147" s="359"/>
      <c r="BQ147" s="359"/>
      <c r="BR147" s="359"/>
      <c r="BS147" s="359"/>
      <c r="BT147" s="359"/>
      <c r="BU147" s="359"/>
      <c r="BV147" s="359"/>
    </row>
    <row r="148" spans="63:74" x14ac:dyDescent="0.2">
      <c r="BK148" s="359"/>
      <c r="BL148" s="359"/>
      <c r="BM148" s="359"/>
      <c r="BN148" s="359"/>
      <c r="BO148" s="359"/>
      <c r="BP148" s="359"/>
      <c r="BQ148" s="359"/>
      <c r="BR148" s="359"/>
      <c r="BS148" s="359"/>
      <c r="BT148" s="359"/>
      <c r="BU148" s="359"/>
      <c r="BV148" s="359"/>
    </row>
    <row r="149" spans="63:74" x14ac:dyDescent="0.2">
      <c r="BK149" s="359"/>
      <c r="BL149" s="359"/>
      <c r="BM149" s="359"/>
      <c r="BN149" s="359"/>
      <c r="BO149" s="359"/>
      <c r="BP149" s="359"/>
      <c r="BQ149" s="359"/>
      <c r="BR149" s="359"/>
      <c r="BS149" s="359"/>
      <c r="BT149" s="359"/>
      <c r="BU149" s="359"/>
      <c r="BV149" s="359"/>
    </row>
    <row r="150" spans="63:74" x14ac:dyDescent="0.2">
      <c r="BK150" s="359"/>
      <c r="BL150" s="359"/>
      <c r="BM150" s="359"/>
      <c r="BN150" s="359"/>
      <c r="BO150" s="359"/>
      <c r="BP150" s="359"/>
      <c r="BQ150" s="359"/>
      <c r="BR150" s="359"/>
      <c r="BS150" s="359"/>
      <c r="BT150" s="359"/>
      <c r="BU150" s="359"/>
      <c r="BV150" s="359"/>
    </row>
    <row r="151" spans="63:74" x14ac:dyDescent="0.2">
      <c r="BK151" s="359"/>
      <c r="BL151" s="359"/>
      <c r="BM151" s="359"/>
      <c r="BN151" s="359"/>
      <c r="BO151" s="359"/>
      <c r="BP151" s="359"/>
      <c r="BQ151" s="359"/>
      <c r="BR151" s="359"/>
      <c r="BS151" s="359"/>
      <c r="BT151" s="359"/>
      <c r="BU151" s="359"/>
      <c r="BV151" s="359"/>
    </row>
    <row r="152" spans="63:74" x14ac:dyDescent="0.2">
      <c r="BK152" s="359"/>
      <c r="BL152" s="359"/>
      <c r="BM152" s="359"/>
      <c r="BN152" s="359"/>
      <c r="BO152" s="359"/>
      <c r="BP152" s="359"/>
      <c r="BQ152" s="359"/>
      <c r="BR152" s="359"/>
      <c r="BS152" s="359"/>
      <c r="BT152" s="359"/>
      <c r="BU152" s="359"/>
      <c r="BV152" s="359"/>
    </row>
    <row r="153" spans="63:74" x14ac:dyDescent="0.2">
      <c r="BK153" s="359"/>
      <c r="BL153" s="359"/>
      <c r="BM153" s="359"/>
      <c r="BN153" s="359"/>
      <c r="BO153" s="359"/>
      <c r="BP153" s="359"/>
      <c r="BQ153" s="359"/>
      <c r="BR153" s="359"/>
      <c r="BS153" s="359"/>
      <c r="BT153" s="359"/>
      <c r="BU153" s="359"/>
      <c r="BV153" s="359"/>
    </row>
    <row r="154" spans="63:74" x14ac:dyDescent="0.2">
      <c r="BK154" s="359"/>
      <c r="BL154" s="359"/>
      <c r="BM154" s="359"/>
      <c r="BN154" s="359"/>
      <c r="BO154" s="359"/>
      <c r="BP154" s="359"/>
      <c r="BQ154" s="359"/>
      <c r="BR154" s="359"/>
      <c r="BS154" s="359"/>
      <c r="BT154" s="359"/>
      <c r="BU154" s="359"/>
      <c r="BV154" s="359"/>
    </row>
    <row r="155" spans="63:74" x14ac:dyDescent="0.2">
      <c r="BK155" s="359"/>
      <c r="BL155" s="359"/>
      <c r="BM155" s="359"/>
      <c r="BN155" s="359"/>
      <c r="BO155" s="359"/>
      <c r="BP155" s="359"/>
      <c r="BQ155" s="359"/>
      <c r="BR155" s="359"/>
      <c r="BS155" s="359"/>
      <c r="BT155" s="359"/>
      <c r="BU155" s="359"/>
      <c r="BV155" s="359"/>
    </row>
    <row r="156" spans="63:74" x14ac:dyDescent="0.2">
      <c r="BK156" s="359"/>
      <c r="BL156" s="359"/>
      <c r="BM156" s="359"/>
      <c r="BN156" s="359"/>
      <c r="BO156" s="359"/>
      <c r="BP156" s="359"/>
      <c r="BQ156" s="359"/>
      <c r="BR156" s="359"/>
      <c r="BS156" s="359"/>
      <c r="BT156" s="359"/>
      <c r="BU156" s="359"/>
      <c r="BV156" s="359"/>
    </row>
    <row r="157" spans="63:74" x14ac:dyDescent="0.2">
      <c r="BK157" s="359"/>
      <c r="BL157" s="359"/>
      <c r="BM157" s="359"/>
      <c r="BN157" s="359"/>
      <c r="BO157" s="359"/>
      <c r="BP157" s="359"/>
      <c r="BQ157" s="359"/>
      <c r="BR157" s="359"/>
      <c r="BS157" s="359"/>
      <c r="BT157" s="359"/>
      <c r="BU157" s="359"/>
      <c r="BV157" s="359"/>
    </row>
    <row r="158" spans="63:74" x14ac:dyDescent="0.2">
      <c r="BK158" s="359"/>
      <c r="BL158" s="359"/>
      <c r="BM158" s="359"/>
      <c r="BN158" s="359"/>
      <c r="BO158" s="359"/>
      <c r="BP158" s="359"/>
      <c r="BQ158" s="359"/>
      <c r="BR158" s="359"/>
      <c r="BS158" s="359"/>
      <c r="BT158" s="359"/>
      <c r="BU158" s="359"/>
      <c r="BV158" s="359"/>
    </row>
    <row r="159" spans="63:74" x14ac:dyDescent="0.2">
      <c r="BK159" s="359"/>
      <c r="BL159" s="359"/>
      <c r="BM159" s="359"/>
      <c r="BN159" s="359"/>
      <c r="BO159" s="359"/>
      <c r="BP159" s="359"/>
      <c r="BQ159" s="359"/>
      <c r="BR159" s="359"/>
      <c r="BS159" s="359"/>
      <c r="BT159" s="359"/>
      <c r="BU159" s="359"/>
      <c r="BV159" s="359"/>
    </row>
    <row r="160" spans="63:74" x14ac:dyDescent="0.2">
      <c r="BK160" s="359"/>
      <c r="BL160" s="359"/>
      <c r="BM160" s="359"/>
      <c r="BN160" s="359"/>
      <c r="BO160" s="359"/>
      <c r="BP160" s="359"/>
      <c r="BQ160" s="359"/>
      <c r="BR160" s="359"/>
      <c r="BS160" s="359"/>
      <c r="BT160" s="359"/>
      <c r="BU160" s="359"/>
      <c r="BV160" s="359"/>
    </row>
  </sheetData>
  <mergeCells count="17">
    <mergeCell ref="B79:Q79"/>
    <mergeCell ref="B80:Q80"/>
    <mergeCell ref="A1:A2"/>
    <mergeCell ref="B71:Q71"/>
    <mergeCell ref="B73:Q73"/>
    <mergeCell ref="B74:Q74"/>
    <mergeCell ref="B76:Q76"/>
    <mergeCell ref="B77:Q77"/>
    <mergeCell ref="B78:Q78"/>
    <mergeCell ref="B75:Q75"/>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34"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AS5" activePane="bottomRight" state="frozen"/>
      <selection activeCell="BF63" sqref="BF63"/>
      <selection pane="topRight" activeCell="BF63" sqref="BF63"/>
      <selection pane="bottomLeft" activeCell="BF63" sqref="BF63"/>
      <selection pane="bottomRight" activeCell="AV2" sqref="AV2"/>
    </sheetView>
  </sheetViews>
  <sheetFormatPr defaultColWidth="9.5703125" defaultRowHeight="11.25" x14ac:dyDescent="0.2"/>
  <cols>
    <col min="1" max="1" width="12" style="164" customWidth="1"/>
    <col min="2" max="2" width="43.42578125" style="164" customWidth="1"/>
    <col min="3" max="50" width="7.42578125" style="164" customWidth="1"/>
    <col min="51" max="55" width="7.42578125" style="352" customWidth="1"/>
    <col min="56" max="58" width="7.42578125" style="168" customWidth="1"/>
    <col min="59" max="62" width="7.42578125" style="352" customWidth="1"/>
    <col min="63" max="74" width="7.42578125" style="164" customWidth="1"/>
    <col min="75" max="16384" width="9.5703125" style="164"/>
  </cols>
  <sheetData>
    <row r="1" spans="1:74" ht="13.35" customHeight="1" x14ac:dyDescent="0.2">
      <c r="A1" s="791" t="s">
        <v>990</v>
      </c>
      <c r="B1" s="856" t="s">
        <v>252</v>
      </c>
      <c r="C1" s="857"/>
      <c r="D1" s="857"/>
      <c r="E1" s="857"/>
      <c r="F1" s="857"/>
      <c r="G1" s="857"/>
      <c r="H1" s="857"/>
      <c r="I1" s="857"/>
      <c r="J1" s="857"/>
      <c r="K1" s="857"/>
      <c r="L1" s="857"/>
      <c r="M1" s="857"/>
      <c r="N1" s="857"/>
      <c r="O1" s="857"/>
      <c r="P1" s="857"/>
      <c r="Q1" s="857"/>
      <c r="R1" s="857"/>
      <c r="S1" s="857"/>
      <c r="T1" s="857"/>
      <c r="U1" s="857"/>
      <c r="V1" s="857"/>
      <c r="W1" s="857"/>
      <c r="X1" s="857"/>
      <c r="Y1" s="857"/>
      <c r="Z1" s="857"/>
      <c r="AA1" s="857"/>
      <c r="AB1" s="857"/>
      <c r="AC1" s="857"/>
      <c r="AD1" s="857"/>
      <c r="AE1" s="857"/>
      <c r="AF1" s="857"/>
      <c r="AG1" s="857"/>
      <c r="AH1" s="857"/>
      <c r="AI1" s="857"/>
      <c r="AJ1" s="857"/>
      <c r="AK1" s="857"/>
      <c r="AL1" s="857"/>
      <c r="AM1" s="163"/>
    </row>
    <row r="2" spans="1:74" s="165" customFormat="1" ht="12.75" x14ac:dyDescent="0.2">
      <c r="A2" s="792"/>
      <c r="B2" s="541" t="str">
        <f>"U.S. Energy Information Administration  |  Short-Term Energy Outlook  - "&amp;Dates!D1</f>
        <v>U.S. Energy Information Administration  |  Short-Term Energy Outlook  - January 2019</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0"/>
      <c r="AY2" s="508"/>
      <c r="AZ2" s="508"/>
      <c r="BA2" s="508"/>
      <c r="BB2" s="508"/>
      <c r="BC2" s="508"/>
      <c r="BD2" s="718"/>
      <c r="BE2" s="718"/>
      <c r="BF2" s="718"/>
      <c r="BG2" s="508"/>
      <c r="BH2" s="508"/>
      <c r="BI2" s="508"/>
      <c r="BJ2" s="508"/>
    </row>
    <row r="3" spans="1:74" s="12" customFormat="1" ht="12.75" x14ac:dyDescent="0.2">
      <c r="A3" s="14"/>
      <c r="B3" s="15"/>
      <c r="C3" s="800">
        <f>Dates!D3</f>
        <v>2015</v>
      </c>
      <c r="D3" s="796"/>
      <c r="E3" s="796"/>
      <c r="F3" s="796"/>
      <c r="G3" s="796"/>
      <c r="H3" s="796"/>
      <c r="I3" s="796"/>
      <c r="J3" s="796"/>
      <c r="K3" s="796"/>
      <c r="L3" s="796"/>
      <c r="M3" s="796"/>
      <c r="N3" s="797"/>
      <c r="O3" s="800">
        <f>C3+1</f>
        <v>2016</v>
      </c>
      <c r="P3" s="801"/>
      <c r="Q3" s="801"/>
      <c r="R3" s="801"/>
      <c r="S3" s="801"/>
      <c r="T3" s="801"/>
      <c r="U3" s="801"/>
      <c r="V3" s="801"/>
      <c r="W3" s="801"/>
      <c r="X3" s="796"/>
      <c r="Y3" s="796"/>
      <c r="Z3" s="797"/>
      <c r="AA3" s="793">
        <f>O3+1</f>
        <v>2017</v>
      </c>
      <c r="AB3" s="796"/>
      <c r="AC3" s="796"/>
      <c r="AD3" s="796"/>
      <c r="AE3" s="796"/>
      <c r="AF3" s="796"/>
      <c r="AG3" s="796"/>
      <c r="AH3" s="796"/>
      <c r="AI3" s="796"/>
      <c r="AJ3" s="796"/>
      <c r="AK3" s="796"/>
      <c r="AL3" s="797"/>
      <c r="AM3" s="793">
        <f>AA3+1</f>
        <v>2018</v>
      </c>
      <c r="AN3" s="796"/>
      <c r="AO3" s="796"/>
      <c r="AP3" s="796"/>
      <c r="AQ3" s="796"/>
      <c r="AR3" s="796"/>
      <c r="AS3" s="796"/>
      <c r="AT3" s="796"/>
      <c r="AU3" s="796"/>
      <c r="AV3" s="796"/>
      <c r="AW3" s="796"/>
      <c r="AX3" s="797"/>
      <c r="AY3" s="793">
        <f>AM3+1</f>
        <v>2019</v>
      </c>
      <c r="AZ3" s="794"/>
      <c r="BA3" s="794"/>
      <c r="BB3" s="794"/>
      <c r="BC3" s="794"/>
      <c r="BD3" s="794"/>
      <c r="BE3" s="794"/>
      <c r="BF3" s="794"/>
      <c r="BG3" s="794"/>
      <c r="BH3" s="794"/>
      <c r="BI3" s="794"/>
      <c r="BJ3" s="795"/>
      <c r="BK3" s="793">
        <f>AY3+1</f>
        <v>2020</v>
      </c>
      <c r="BL3" s="796"/>
      <c r="BM3" s="796"/>
      <c r="BN3" s="796"/>
      <c r="BO3" s="796"/>
      <c r="BP3" s="796"/>
      <c r="BQ3" s="796"/>
      <c r="BR3" s="796"/>
      <c r="BS3" s="796"/>
      <c r="BT3" s="796"/>
      <c r="BU3" s="796"/>
      <c r="BV3" s="797"/>
    </row>
    <row r="4" spans="1:74" s="12" customFormat="1" x14ac:dyDescent="0.2">
      <c r="A4" s="16"/>
      <c r="B4" s="17"/>
      <c r="C4" s="18" t="s">
        <v>603</v>
      </c>
      <c r="D4" s="18" t="s">
        <v>604</v>
      </c>
      <c r="E4" s="18" t="s">
        <v>605</v>
      </c>
      <c r="F4" s="18" t="s">
        <v>606</v>
      </c>
      <c r="G4" s="18" t="s">
        <v>607</v>
      </c>
      <c r="H4" s="18" t="s">
        <v>608</v>
      </c>
      <c r="I4" s="18" t="s">
        <v>609</v>
      </c>
      <c r="J4" s="18" t="s">
        <v>610</v>
      </c>
      <c r="K4" s="18" t="s">
        <v>611</v>
      </c>
      <c r="L4" s="18" t="s">
        <v>612</v>
      </c>
      <c r="M4" s="18" t="s">
        <v>613</v>
      </c>
      <c r="N4" s="18" t="s">
        <v>614</v>
      </c>
      <c r="O4" s="18" t="s">
        <v>603</v>
      </c>
      <c r="P4" s="18" t="s">
        <v>604</v>
      </c>
      <c r="Q4" s="18" t="s">
        <v>605</v>
      </c>
      <c r="R4" s="18" t="s">
        <v>606</v>
      </c>
      <c r="S4" s="18" t="s">
        <v>607</v>
      </c>
      <c r="T4" s="18" t="s">
        <v>608</v>
      </c>
      <c r="U4" s="18" t="s">
        <v>609</v>
      </c>
      <c r="V4" s="18" t="s">
        <v>610</v>
      </c>
      <c r="W4" s="18" t="s">
        <v>611</v>
      </c>
      <c r="X4" s="18" t="s">
        <v>612</v>
      </c>
      <c r="Y4" s="18" t="s">
        <v>613</v>
      </c>
      <c r="Z4" s="18" t="s">
        <v>614</v>
      </c>
      <c r="AA4" s="18" t="s">
        <v>603</v>
      </c>
      <c r="AB4" s="18" t="s">
        <v>604</v>
      </c>
      <c r="AC4" s="18" t="s">
        <v>605</v>
      </c>
      <c r="AD4" s="18" t="s">
        <v>606</v>
      </c>
      <c r="AE4" s="18" t="s">
        <v>607</v>
      </c>
      <c r="AF4" s="18" t="s">
        <v>608</v>
      </c>
      <c r="AG4" s="18" t="s">
        <v>609</v>
      </c>
      <c r="AH4" s="18" t="s">
        <v>610</v>
      </c>
      <c r="AI4" s="18" t="s">
        <v>611</v>
      </c>
      <c r="AJ4" s="18" t="s">
        <v>612</v>
      </c>
      <c r="AK4" s="18" t="s">
        <v>613</v>
      </c>
      <c r="AL4" s="18" t="s">
        <v>614</v>
      </c>
      <c r="AM4" s="18" t="s">
        <v>603</v>
      </c>
      <c r="AN4" s="18" t="s">
        <v>604</v>
      </c>
      <c r="AO4" s="18" t="s">
        <v>605</v>
      </c>
      <c r="AP4" s="18" t="s">
        <v>606</v>
      </c>
      <c r="AQ4" s="18" t="s">
        <v>607</v>
      </c>
      <c r="AR4" s="18" t="s">
        <v>608</v>
      </c>
      <c r="AS4" s="18" t="s">
        <v>609</v>
      </c>
      <c r="AT4" s="18" t="s">
        <v>610</v>
      </c>
      <c r="AU4" s="18" t="s">
        <v>611</v>
      </c>
      <c r="AV4" s="18" t="s">
        <v>612</v>
      </c>
      <c r="AW4" s="18" t="s">
        <v>613</v>
      </c>
      <c r="AX4" s="18" t="s">
        <v>614</v>
      </c>
      <c r="AY4" s="18" t="s">
        <v>603</v>
      </c>
      <c r="AZ4" s="18" t="s">
        <v>604</v>
      </c>
      <c r="BA4" s="18" t="s">
        <v>605</v>
      </c>
      <c r="BB4" s="18" t="s">
        <v>606</v>
      </c>
      <c r="BC4" s="18" t="s">
        <v>607</v>
      </c>
      <c r="BD4" s="18" t="s">
        <v>608</v>
      </c>
      <c r="BE4" s="18" t="s">
        <v>609</v>
      </c>
      <c r="BF4" s="18" t="s">
        <v>610</v>
      </c>
      <c r="BG4" s="18" t="s">
        <v>611</v>
      </c>
      <c r="BH4" s="18" t="s">
        <v>612</v>
      </c>
      <c r="BI4" s="18" t="s">
        <v>613</v>
      </c>
      <c r="BJ4" s="18" t="s">
        <v>614</v>
      </c>
      <c r="BK4" s="18" t="s">
        <v>603</v>
      </c>
      <c r="BL4" s="18" t="s">
        <v>604</v>
      </c>
      <c r="BM4" s="18" t="s">
        <v>605</v>
      </c>
      <c r="BN4" s="18" t="s">
        <v>606</v>
      </c>
      <c r="BO4" s="18" t="s">
        <v>607</v>
      </c>
      <c r="BP4" s="18" t="s">
        <v>608</v>
      </c>
      <c r="BQ4" s="18" t="s">
        <v>609</v>
      </c>
      <c r="BR4" s="18" t="s">
        <v>610</v>
      </c>
      <c r="BS4" s="18" t="s">
        <v>611</v>
      </c>
      <c r="BT4" s="18" t="s">
        <v>612</v>
      </c>
      <c r="BU4" s="18" t="s">
        <v>613</v>
      </c>
      <c r="BV4" s="18" t="s">
        <v>614</v>
      </c>
    </row>
    <row r="5" spans="1:74" ht="11.1" customHeight="1" x14ac:dyDescent="0.2">
      <c r="A5" s="147"/>
      <c r="B5" s="166" t="s">
        <v>1364</v>
      </c>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418"/>
      <c r="AZ5" s="418"/>
      <c r="BA5" s="418"/>
      <c r="BB5" s="418"/>
      <c r="BC5" s="418"/>
      <c r="BD5" s="167"/>
      <c r="BE5" s="167"/>
      <c r="BF5" s="167"/>
      <c r="BG5" s="167"/>
      <c r="BH5" s="167"/>
      <c r="BI5" s="167"/>
      <c r="BJ5" s="418"/>
      <c r="BK5" s="418"/>
      <c r="BL5" s="418"/>
      <c r="BM5" s="418"/>
      <c r="BN5" s="418"/>
      <c r="BO5" s="418"/>
      <c r="BP5" s="418"/>
      <c r="BQ5" s="418"/>
      <c r="BR5" s="418"/>
      <c r="BS5" s="418"/>
      <c r="BT5" s="418"/>
      <c r="BU5" s="418"/>
      <c r="BV5" s="418"/>
    </row>
    <row r="6" spans="1:74" ht="11.1" customHeight="1" x14ac:dyDescent="0.2">
      <c r="A6" s="148" t="s">
        <v>879</v>
      </c>
      <c r="B6" s="210" t="s">
        <v>565</v>
      </c>
      <c r="C6" s="240">
        <v>921.23544479999998</v>
      </c>
      <c r="D6" s="240">
        <v>922.90764856999999</v>
      </c>
      <c r="E6" s="240">
        <v>925.49598357000002</v>
      </c>
      <c r="F6" s="240">
        <v>932.24161792999996</v>
      </c>
      <c r="G6" s="240">
        <v>934.23133931999996</v>
      </c>
      <c r="H6" s="240">
        <v>934.70631584</v>
      </c>
      <c r="I6" s="240">
        <v>930.02702779000003</v>
      </c>
      <c r="J6" s="240">
        <v>930.20215439000003</v>
      </c>
      <c r="K6" s="240">
        <v>931.59217593000005</v>
      </c>
      <c r="L6" s="240">
        <v>937.39138147000006</v>
      </c>
      <c r="M6" s="240">
        <v>938.81547608000005</v>
      </c>
      <c r="N6" s="240">
        <v>939.05874882000001</v>
      </c>
      <c r="O6" s="240">
        <v>935.26400448000004</v>
      </c>
      <c r="P6" s="240">
        <v>935.28852988999995</v>
      </c>
      <c r="Q6" s="240">
        <v>936.27512983999998</v>
      </c>
      <c r="R6" s="240">
        <v>939.65848450999999</v>
      </c>
      <c r="S6" s="240">
        <v>941.49322342000005</v>
      </c>
      <c r="T6" s="240">
        <v>943.21402673</v>
      </c>
      <c r="U6" s="240">
        <v>945.44340966000004</v>
      </c>
      <c r="V6" s="240">
        <v>946.46945540000002</v>
      </c>
      <c r="W6" s="240">
        <v>946.91467913999998</v>
      </c>
      <c r="X6" s="240">
        <v>945.53831400000001</v>
      </c>
      <c r="Y6" s="240">
        <v>945.75246894999998</v>
      </c>
      <c r="Z6" s="240">
        <v>946.31637708000005</v>
      </c>
      <c r="AA6" s="240">
        <v>946.96650782999995</v>
      </c>
      <c r="AB6" s="240">
        <v>948.42757027000005</v>
      </c>
      <c r="AC6" s="240">
        <v>950.43603383000004</v>
      </c>
      <c r="AD6" s="240">
        <v>953.69177387000002</v>
      </c>
      <c r="AE6" s="240">
        <v>956.27013312999998</v>
      </c>
      <c r="AF6" s="240">
        <v>958.87098700000001</v>
      </c>
      <c r="AG6" s="240">
        <v>962.84252541000001</v>
      </c>
      <c r="AH6" s="240">
        <v>964.47722598999997</v>
      </c>
      <c r="AI6" s="240">
        <v>965.12327869000001</v>
      </c>
      <c r="AJ6" s="240">
        <v>962.18925332000003</v>
      </c>
      <c r="AK6" s="240">
        <v>962.80158291999999</v>
      </c>
      <c r="AL6" s="240">
        <v>964.36883727999998</v>
      </c>
      <c r="AM6" s="240">
        <v>967.91901152000003</v>
      </c>
      <c r="AN6" s="240">
        <v>970.62511909</v>
      </c>
      <c r="AO6" s="240">
        <v>973.51515510000002</v>
      </c>
      <c r="AP6" s="240">
        <v>976.97638298000004</v>
      </c>
      <c r="AQ6" s="240">
        <v>979.94382829999995</v>
      </c>
      <c r="AR6" s="240">
        <v>982.80475449999994</v>
      </c>
      <c r="AS6" s="240">
        <v>985.92035870999996</v>
      </c>
      <c r="AT6" s="240">
        <v>988.29734877999999</v>
      </c>
      <c r="AU6" s="240">
        <v>990.29692186</v>
      </c>
      <c r="AV6" s="240">
        <v>991.41938826000001</v>
      </c>
      <c r="AW6" s="240">
        <v>993.03889461999995</v>
      </c>
      <c r="AX6" s="240">
        <v>994.65575124999998</v>
      </c>
      <c r="AY6" s="333">
        <v>996.24469999999997</v>
      </c>
      <c r="AZ6" s="333">
        <v>997.87519999999995</v>
      </c>
      <c r="BA6" s="333">
        <v>999.52200000000005</v>
      </c>
      <c r="BB6" s="333">
        <v>1001.16</v>
      </c>
      <c r="BC6" s="333">
        <v>1002.8579999999999</v>
      </c>
      <c r="BD6" s="333">
        <v>1004.592</v>
      </c>
      <c r="BE6" s="333">
        <v>1006.266</v>
      </c>
      <c r="BF6" s="333">
        <v>1008.14</v>
      </c>
      <c r="BG6" s="333">
        <v>1010.12</v>
      </c>
      <c r="BH6" s="333">
        <v>1012.684</v>
      </c>
      <c r="BI6" s="333">
        <v>1014.516</v>
      </c>
      <c r="BJ6" s="333">
        <v>1016.095</v>
      </c>
      <c r="BK6" s="333">
        <v>1017.056</v>
      </c>
      <c r="BL6" s="333">
        <v>1018.401</v>
      </c>
      <c r="BM6" s="333">
        <v>1019.766</v>
      </c>
      <c r="BN6" s="333">
        <v>1021.374</v>
      </c>
      <c r="BO6" s="333">
        <v>1022.612</v>
      </c>
      <c r="BP6" s="333">
        <v>1023.704</v>
      </c>
      <c r="BQ6" s="333">
        <v>1024.5160000000001</v>
      </c>
      <c r="BR6" s="333">
        <v>1025.413</v>
      </c>
      <c r="BS6" s="333">
        <v>1026.2619999999999</v>
      </c>
      <c r="BT6" s="333">
        <v>1027.0640000000001</v>
      </c>
      <c r="BU6" s="333">
        <v>1027.817</v>
      </c>
      <c r="BV6" s="333">
        <v>1028.5229999999999</v>
      </c>
    </row>
    <row r="7" spans="1:74" ht="11.1" customHeight="1" x14ac:dyDescent="0.2">
      <c r="A7" s="148" t="s">
        <v>880</v>
      </c>
      <c r="B7" s="210" t="s">
        <v>598</v>
      </c>
      <c r="C7" s="240">
        <v>2598.0038724000001</v>
      </c>
      <c r="D7" s="240">
        <v>2602.2312643999999</v>
      </c>
      <c r="E7" s="240">
        <v>2608.8553980000002</v>
      </c>
      <c r="F7" s="240">
        <v>2625.2322730999999</v>
      </c>
      <c r="G7" s="240">
        <v>2631.1328899999999</v>
      </c>
      <c r="H7" s="240">
        <v>2633.9132485999999</v>
      </c>
      <c r="I7" s="240">
        <v>2632.8548090999998</v>
      </c>
      <c r="J7" s="240">
        <v>2629.9335559000001</v>
      </c>
      <c r="K7" s="240">
        <v>2624.4309493000001</v>
      </c>
      <c r="L7" s="240">
        <v>2603.9223102999999</v>
      </c>
      <c r="M7" s="240">
        <v>2602.5755058999998</v>
      </c>
      <c r="N7" s="240">
        <v>2607.9658571</v>
      </c>
      <c r="O7" s="240">
        <v>2632.9735062</v>
      </c>
      <c r="P7" s="240">
        <v>2642.1780620999998</v>
      </c>
      <c r="Q7" s="240">
        <v>2648.4596668999998</v>
      </c>
      <c r="R7" s="240">
        <v>2649.7376365999999</v>
      </c>
      <c r="S7" s="240">
        <v>2651.7338525</v>
      </c>
      <c r="T7" s="240">
        <v>2652.3676306000002</v>
      </c>
      <c r="U7" s="240">
        <v>2649.1314628999999</v>
      </c>
      <c r="V7" s="240">
        <v>2648.9209962999998</v>
      </c>
      <c r="W7" s="240">
        <v>2649.2287228</v>
      </c>
      <c r="X7" s="240">
        <v>2646.6227352000001</v>
      </c>
      <c r="Y7" s="240">
        <v>2650.5407783000001</v>
      </c>
      <c r="Z7" s="240">
        <v>2657.5509449000001</v>
      </c>
      <c r="AA7" s="240">
        <v>2674.3937538</v>
      </c>
      <c r="AB7" s="240">
        <v>2682.5327781999999</v>
      </c>
      <c r="AC7" s="240">
        <v>2688.708537</v>
      </c>
      <c r="AD7" s="240">
        <v>2688.7610146000002</v>
      </c>
      <c r="AE7" s="240">
        <v>2694.1302538</v>
      </c>
      <c r="AF7" s="240">
        <v>2700.6562389999999</v>
      </c>
      <c r="AG7" s="240">
        <v>2711.9231608999999</v>
      </c>
      <c r="AH7" s="240">
        <v>2718.0744949999998</v>
      </c>
      <c r="AI7" s="240">
        <v>2722.6944321000001</v>
      </c>
      <c r="AJ7" s="240">
        <v>2723.8507135</v>
      </c>
      <c r="AK7" s="240">
        <v>2726.8570503999999</v>
      </c>
      <c r="AL7" s="240">
        <v>2729.7811840999998</v>
      </c>
      <c r="AM7" s="240">
        <v>2730.3272317000001</v>
      </c>
      <c r="AN7" s="240">
        <v>2734.8088714999999</v>
      </c>
      <c r="AO7" s="240">
        <v>2740.9302204999999</v>
      </c>
      <c r="AP7" s="240">
        <v>2751.5319153999999</v>
      </c>
      <c r="AQ7" s="240">
        <v>2758.8022053</v>
      </c>
      <c r="AR7" s="240">
        <v>2765.5817268999999</v>
      </c>
      <c r="AS7" s="240">
        <v>2771.4739896000001</v>
      </c>
      <c r="AT7" s="240">
        <v>2777.5693427000001</v>
      </c>
      <c r="AU7" s="240">
        <v>2783.4712955</v>
      </c>
      <c r="AV7" s="240">
        <v>2789.5103792</v>
      </c>
      <c r="AW7" s="240">
        <v>2794.7776330000002</v>
      </c>
      <c r="AX7" s="240">
        <v>2799.6035883</v>
      </c>
      <c r="AY7" s="333">
        <v>2803.2350000000001</v>
      </c>
      <c r="AZ7" s="333">
        <v>2807.7429999999999</v>
      </c>
      <c r="BA7" s="333">
        <v>2812.375</v>
      </c>
      <c r="BB7" s="333">
        <v>2817.0309999999999</v>
      </c>
      <c r="BC7" s="333">
        <v>2821.9839999999999</v>
      </c>
      <c r="BD7" s="333">
        <v>2827.134</v>
      </c>
      <c r="BE7" s="333">
        <v>2832.6379999999999</v>
      </c>
      <c r="BF7" s="333">
        <v>2838.0680000000002</v>
      </c>
      <c r="BG7" s="333">
        <v>2843.5790000000002</v>
      </c>
      <c r="BH7" s="333">
        <v>2850.1689999999999</v>
      </c>
      <c r="BI7" s="333">
        <v>2855.0929999999998</v>
      </c>
      <c r="BJ7" s="333">
        <v>2859.35</v>
      </c>
      <c r="BK7" s="333">
        <v>2861.9870000000001</v>
      </c>
      <c r="BL7" s="333">
        <v>2865.6210000000001</v>
      </c>
      <c r="BM7" s="333">
        <v>2869.3</v>
      </c>
      <c r="BN7" s="333">
        <v>2873.6570000000002</v>
      </c>
      <c r="BO7" s="333">
        <v>2876.9520000000002</v>
      </c>
      <c r="BP7" s="333">
        <v>2879.8159999999998</v>
      </c>
      <c r="BQ7" s="333">
        <v>2881.8539999999998</v>
      </c>
      <c r="BR7" s="333">
        <v>2884.1570000000002</v>
      </c>
      <c r="BS7" s="333">
        <v>2886.328</v>
      </c>
      <c r="BT7" s="333">
        <v>2888.3670000000002</v>
      </c>
      <c r="BU7" s="333">
        <v>2890.2750000000001</v>
      </c>
      <c r="BV7" s="333">
        <v>2892.05</v>
      </c>
    </row>
    <row r="8" spans="1:74" ht="11.1" customHeight="1" x14ac:dyDescent="0.2">
      <c r="A8" s="148" t="s">
        <v>881</v>
      </c>
      <c r="B8" s="210" t="s">
        <v>566</v>
      </c>
      <c r="C8" s="240">
        <v>2371.8269255999999</v>
      </c>
      <c r="D8" s="240">
        <v>2372.1844488000002</v>
      </c>
      <c r="E8" s="240">
        <v>2374.9975718999999</v>
      </c>
      <c r="F8" s="240">
        <v>2385.6178346000002</v>
      </c>
      <c r="G8" s="240">
        <v>2389.3285024000002</v>
      </c>
      <c r="H8" s="240">
        <v>2391.4811150999999</v>
      </c>
      <c r="I8" s="240">
        <v>2389.7944963999998</v>
      </c>
      <c r="J8" s="240">
        <v>2390.5418814</v>
      </c>
      <c r="K8" s="240">
        <v>2391.4420936000001</v>
      </c>
      <c r="L8" s="240">
        <v>2394.2192384999998</v>
      </c>
      <c r="M8" s="240">
        <v>2394.1320261999999</v>
      </c>
      <c r="N8" s="240">
        <v>2392.9045621</v>
      </c>
      <c r="O8" s="240">
        <v>2384.8995749000001</v>
      </c>
      <c r="P8" s="240">
        <v>2385.6195607</v>
      </c>
      <c r="Q8" s="240">
        <v>2389.4272482000001</v>
      </c>
      <c r="R8" s="240">
        <v>2402.2450577999998</v>
      </c>
      <c r="S8" s="240">
        <v>2407.7863333999999</v>
      </c>
      <c r="T8" s="240">
        <v>2411.9734954</v>
      </c>
      <c r="U8" s="240">
        <v>2411.7222756000001</v>
      </c>
      <c r="V8" s="240">
        <v>2415.5144116000001</v>
      </c>
      <c r="W8" s="240">
        <v>2420.2656351000001</v>
      </c>
      <c r="X8" s="240">
        <v>2430.0536406000001</v>
      </c>
      <c r="Y8" s="240">
        <v>2433.6647684999998</v>
      </c>
      <c r="Z8" s="240">
        <v>2435.1767132999998</v>
      </c>
      <c r="AA8" s="240">
        <v>2429.9424509</v>
      </c>
      <c r="AB8" s="240">
        <v>2430.7412972000002</v>
      </c>
      <c r="AC8" s="240">
        <v>2432.9262282</v>
      </c>
      <c r="AD8" s="240">
        <v>2437.5156087999999</v>
      </c>
      <c r="AE8" s="240">
        <v>2441.7089357999998</v>
      </c>
      <c r="AF8" s="240">
        <v>2446.524574</v>
      </c>
      <c r="AG8" s="240">
        <v>2454.3868548</v>
      </c>
      <c r="AH8" s="240">
        <v>2458.6288668000002</v>
      </c>
      <c r="AI8" s="240">
        <v>2461.6749414000001</v>
      </c>
      <c r="AJ8" s="240">
        <v>2460.3923464999998</v>
      </c>
      <c r="AK8" s="240">
        <v>2463.3960952000002</v>
      </c>
      <c r="AL8" s="240">
        <v>2467.5534555999998</v>
      </c>
      <c r="AM8" s="240">
        <v>2473.1249237000002</v>
      </c>
      <c r="AN8" s="240">
        <v>2479.3941353</v>
      </c>
      <c r="AO8" s="240">
        <v>2486.6215864000001</v>
      </c>
      <c r="AP8" s="240">
        <v>2496.8727826999998</v>
      </c>
      <c r="AQ8" s="240">
        <v>2504.4675837</v>
      </c>
      <c r="AR8" s="240">
        <v>2511.4714951999999</v>
      </c>
      <c r="AS8" s="240">
        <v>2517.9551630999999</v>
      </c>
      <c r="AT8" s="240">
        <v>2523.7243106000001</v>
      </c>
      <c r="AU8" s="240">
        <v>2528.8495839000002</v>
      </c>
      <c r="AV8" s="240">
        <v>2533.1323097</v>
      </c>
      <c r="AW8" s="240">
        <v>2537.1188391999999</v>
      </c>
      <c r="AX8" s="240">
        <v>2540.6104992</v>
      </c>
      <c r="AY8" s="333">
        <v>2542.3510000000001</v>
      </c>
      <c r="AZ8" s="333">
        <v>2545.7950000000001</v>
      </c>
      <c r="BA8" s="333">
        <v>2549.6869999999999</v>
      </c>
      <c r="BB8" s="333">
        <v>2554.5169999999998</v>
      </c>
      <c r="BC8" s="333">
        <v>2558.9349999999999</v>
      </c>
      <c r="BD8" s="333">
        <v>2563.4319999999998</v>
      </c>
      <c r="BE8" s="333">
        <v>2568.248</v>
      </c>
      <c r="BF8" s="333">
        <v>2572.723</v>
      </c>
      <c r="BG8" s="333">
        <v>2577.098</v>
      </c>
      <c r="BH8" s="333">
        <v>2582.0169999999998</v>
      </c>
      <c r="BI8" s="333">
        <v>2585.7080000000001</v>
      </c>
      <c r="BJ8" s="333">
        <v>2588.8159999999998</v>
      </c>
      <c r="BK8" s="333">
        <v>2590.9160000000002</v>
      </c>
      <c r="BL8" s="333">
        <v>2593.1759999999999</v>
      </c>
      <c r="BM8" s="333">
        <v>2595.172</v>
      </c>
      <c r="BN8" s="333">
        <v>2596.8620000000001</v>
      </c>
      <c r="BO8" s="333">
        <v>2598.3589999999999</v>
      </c>
      <c r="BP8" s="333">
        <v>2599.6239999999998</v>
      </c>
      <c r="BQ8" s="333">
        <v>2600.4520000000002</v>
      </c>
      <c r="BR8" s="333">
        <v>2601.4029999999998</v>
      </c>
      <c r="BS8" s="333">
        <v>2602.2730000000001</v>
      </c>
      <c r="BT8" s="333">
        <v>2603.0639999999999</v>
      </c>
      <c r="BU8" s="333">
        <v>2603.7739999999999</v>
      </c>
      <c r="BV8" s="333">
        <v>2604.404</v>
      </c>
    </row>
    <row r="9" spans="1:74" ht="11.1" customHeight="1" x14ac:dyDescent="0.2">
      <c r="A9" s="148" t="s">
        <v>882</v>
      </c>
      <c r="B9" s="210" t="s">
        <v>567</v>
      </c>
      <c r="C9" s="240">
        <v>1120.8757218999999</v>
      </c>
      <c r="D9" s="240">
        <v>1120.6804523999999</v>
      </c>
      <c r="E9" s="240">
        <v>1121.3624215</v>
      </c>
      <c r="F9" s="240">
        <v>1124.4797523</v>
      </c>
      <c r="G9" s="240">
        <v>1125.7476059999999</v>
      </c>
      <c r="H9" s="240">
        <v>1126.7241058</v>
      </c>
      <c r="I9" s="240">
        <v>1127.4313268000001</v>
      </c>
      <c r="J9" s="240">
        <v>1127.8085624</v>
      </c>
      <c r="K9" s="240">
        <v>1127.8778877</v>
      </c>
      <c r="L9" s="240">
        <v>1128.2997705</v>
      </c>
      <c r="M9" s="240">
        <v>1127.2579244999999</v>
      </c>
      <c r="N9" s="240">
        <v>1125.4128174</v>
      </c>
      <c r="O9" s="240">
        <v>1119.3227297999999</v>
      </c>
      <c r="P9" s="240">
        <v>1118.4523899999999</v>
      </c>
      <c r="Q9" s="240">
        <v>1119.3600786</v>
      </c>
      <c r="R9" s="240">
        <v>1124.3999922</v>
      </c>
      <c r="S9" s="240">
        <v>1127.0980901999999</v>
      </c>
      <c r="T9" s="240">
        <v>1129.8085691000001</v>
      </c>
      <c r="U9" s="240">
        <v>1133.1008855</v>
      </c>
      <c r="V9" s="240">
        <v>1135.409034</v>
      </c>
      <c r="W9" s="240">
        <v>1137.302471</v>
      </c>
      <c r="X9" s="240">
        <v>1139.5237314999999</v>
      </c>
      <c r="Y9" s="240">
        <v>1140.0308445000001</v>
      </c>
      <c r="Z9" s="240">
        <v>1139.5663451</v>
      </c>
      <c r="AA9" s="240">
        <v>1134.7115448</v>
      </c>
      <c r="AB9" s="240">
        <v>1134.8678365000001</v>
      </c>
      <c r="AC9" s="240">
        <v>1136.6165318999999</v>
      </c>
      <c r="AD9" s="240">
        <v>1144.0821113</v>
      </c>
      <c r="AE9" s="240">
        <v>1145.9222537999999</v>
      </c>
      <c r="AF9" s="240">
        <v>1146.2614397</v>
      </c>
      <c r="AG9" s="240">
        <v>1142.0424495</v>
      </c>
      <c r="AH9" s="240">
        <v>1141.6726369</v>
      </c>
      <c r="AI9" s="240">
        <v>1142.0947822000001</v>
      </c>
      <c r="AJ9" s="240">
        <v>1144.9433982</v>
      </c>
      <c r="AK9" s="240">
        <v>1145.7235751000001</v>
      </c>
      <c r="AL9" s="240">
        <v>1146.0698256999999</v>
      </c>
      <c r="AM9" s="240">
        <v>1143.4029141000001</v>
      </c>
      <c r="AN9" s="240">
        <v>1144.8157386</v>
      </c>
      <c r="AO9" s="240">
        <v>1147.7290633</v>
      </c>
      <c r="AP9" s="240">
        <v>1154.8201414</v>
      </c>
      <c r="AQ9" s="240">
        <v>1158.7265271000001</v>
      </c>
      <c r="AR9" s="240">
        <v>1162.1254733000001</v>
      </c>
      <c r="AS9" s="240">
        <v>1164.7279888999999</v>
      </c>
      <c r="AT9" s="240">
        <v>1167.3287995000001</v>
      </c>
      <c r="AU9" s="240">
        <v>1169.6389140000001</v>
      </c>
      <c r="AV9" s="240">
        <v>1171.5241685000001</v>
      </c>
      <c r="AW9" s="240">
        <v>1173.3535136</v>
      </c>
      <c r="AX9" s="240">
        <v>1174.9927855000001</v>
      </c>
      <c r="AY9" s="333">
        <v>1175.896</v>
      </c>
      <c r="AZ9" s="333">
        <v>1177.5650000000001</v>
      </c>
      <c r="BA9" s="333">
        <v>1179.452</v>
      </c>
      <c r="BB9" s="333">
        <v>1181.7239999999999</v>
      </c>
      <c r="BC9" s="333">
        <v>1183.9269999999999</v>
      </c>
      <c r="BD9" s="333">
        <v>1186.2270000000001</v>
      </c>
      <c r="BE9" s="333">
        <v>1188.8140000000001</v>
      </c>
      <c r="BF9" s="333">
        <v>1191.163</v>
      </c>
      <c r="BG9" s="333">
        <v>1193.4649999999999</v>
      </c>
      <c r="BH9" s="333">
        <v>1196.0029999999999</v>
      </c>
      <c r="BI9" s="333">
        <v>1198</v>
      </c>
      <c r="BJ9" s="333">
        <v>1199.7370000000001</v>
      </c>
      <c r="BK9" s="333">
        <v>1200.9079999999999</v>
      </c>
      <c r="BL9" s="333">
        <v>1202.3589999999999</v>
      </c>
      <c r="BM9" s="333">
        <v>1203.7809999999999</v>
      </c>
      <c r="BN9" s="333">
        <v>1205.261</v>
      </c>
      <c r="BO9" s="333">
        <v>1206.5619999999999</v>
      </c>
      <c r="BP9" s="333">
        <v>1207.77</v>
      </c>
      <c r="BQ9" s="333">
        <v>1208.8530000000001</v>
      </c>
      <c r="BR9" s="333">
        <v>1209.9000000000001</v>
      </c>
      <c r="BS9" s="333">
        <v>1210.877</v>
      </c>
      <c r="BT9" s="333">
        <v>1211.7860000000001</v>
      </c>
      <c r="BU9" s="333">
        <v>1212.627</v>
      </c>
      <c r="BV9" s="333">
        <v>1213.3979999999999</v>
      </c>
    </row>
    <row r="10" spans="1:74" ht="11.1" customHeight="1" x14ac:dyDescent="0.2">
      <c r="A10" s="148" t="s">
        <v>883</v>
      </c>
      <c r="B10" s="210" t="s">
        <v>568</v>
      </c>
      <c r="C10" s="240">
        <v>3023.2486813</v>
      </c>
      <c r="D10" s="240">
        <v>3033.1375693999998</v>
      </c>
      <c r="E10" s="240">
        <v>3043.8891776</v>
      </c>
      <c r="F10" s="240">
        <v>3060.3765278999999</v>
      </c>
      <c r="G10" s="240">
        <v>3069.1988101000002</v>
      </c>
      <c r="H10" s="240">
        <v>3075.2290459000001</v>
      </c>
      <c r="I10" s="240">
        <v>3074.5007572</v>
      </c>
      <c r="J10" s="240">
        <v>3077.9217592999998</v>
      </c>
      <c r="K10" s="240">
        <v>3081.5255738999999</v>
      </c>
      <c r="L10" s="240">
        <v>3086.1217431</v>
      </c>
      <c r="M10" s="240">
        <v>3089.4840260000001</v>
      </c>
      <c r="N10" s="240">
        <v>3092.4219649000001</v>
      </c>
      <c r="O10" s="240">
        <v>3091.7277287000002</v>
      </c>
      <c r="P10" s="240">
        <v>3096.2228525</v>
      </c>
      <c r="Q10" s="240">
        <v>3102.6995055000002</v>
      </c>
      <c r="R10" s="240">
        <v>3114.0561243000002</v>
      </c>
      <c r="S10" s="240">
        <v>3122.3220078999998</v>
      </c>
      <c r="T10" s="240">
        <v>3130.3955930000002</v>
      </c>
      <c r="U10" s="240">
        <v>3137.7895570000001</v>
      </c>
      <c r="V10" s="240">
        <v>3145.8440371000002</v>
      </c>
      <c r="W10" s="240">
        <v>3154.0717106000002</v>
      </c>
      <c r="X10" s="240">
        <v>3164.2076864999999</v>
      </c>
      <c r="Y10" s="240">
        <v>3171.480415</v>
      </c>
      <c r="Z10" s="240">
        <v>3177.6250052</v>
      </c>
      <c r="AA10" s="240">
        <v>3181.1849619</v>
      </c>
      <c r="AB10" s="240">
        <v>3186.1656466999998</v>
      </c>
      <c r="AC10" s="240">
        <v>3191.1105643999999</v>
      </c>
      <c r="AD10" s="240">
        <v>3194.6726029000001</v>
      </c>
      <c r="AE10" s="240">
        <v>3200.5563204999999</v>
      </c>
      <c r="AF10" s="240">
        <v>3207.4146052000001</v>
      </c>
      <c r="AG10" s="240">
        <v>3217.0904512000002</v>
      </c>
      <c r="AH10" s="240">
        <v>3224.5156243000001</v>
      </c>
      <c r="AI10" s="240">
        <v>3231.5331188</v>
      </c>
      <c r="AJ10" s="240">
        <v>3237.7835350999999</v>
      </c>
      <c r="AK10" s="240">
        <v>3244.2552221000001</v>
      </c>
      <c r="AL10" s="240">
        <v>3250.5887800999999</v>
      </c>
      <c r="AM10" s="240">
        <v>3254.5084612000001</v>
      </c>
      <c r="AN10" s="240">
        <v>3262.2725722999999</v>
      </c>
      <c r="AO10" s="240">
        <v>3271.6053652000001</v>
      </c>
      <c r="AP10" s="240">
        <v>3285.3817995999998</v>
      </c>
      <c r="AQ10" s="240">
        <v>3295.6957369000002</v>
      </c>
      <c r="AR10" s="240">
        <v>3305.4221366000002</v>
      </c>
      <c r="AS10" s="240">
        <v>3314.4086634</v>
      </c>
      <c r="AT10" s="240">
        <v>3323.0742393</v>
      </c>
      <c r="AU10" s="240">
        <v>3331.266529</v>
      </c>
      <c r="AV10" s="240">
        <v>3338.9982442999999</v>
      </c>
      <c r="AW10" s="240">
        <v>3346.2344278</v>
      </c>
      <c r="AX10" s="240">
        <v>3352.9877913999999</v>
      </c>
      <c r="AY10" s="333">
        <v>3358.1990000000001</v>
      </c>
      <c r="AZ10" s="333">
        <v>3364.7809999999999</v>
      </c>
      <c r="BA10" s="333">
        <v>3371.6750000000002</v>
      </c>
      <c r="BB10" s="333">
        <v>3378.982</v>
      </c>
      <c r="BC10" s="333">
        <v>3386.422</v>
      </c>
      <c r="BD10" s="333">
        <v>3394.0970000000002</v>
      </c>
      <c r="BE10" s="333">
        <v>3402.5430000000001</v>
      </c>
      <c r="BF10" s="333">
        <v>3410.2869999999998</v>
      </c>
      <c r="BG10" s="333">
        <v>3417.864</v>
      </c>
      <c r="BH10" s="333">
        <v>3425.5790000000002</v>
      </c>
      <c r="BI10" s="333">
        <v>3432.5949999999998</v>
      </c>
      <c r="BJ10" s="333">
        <v>3439.2150000000001</v>
      </c>
      <c r="BK10" s="333">
        <v>3445.154</v>
      </c>
      <c r="BL10" s="333">
        <v>3451.2</v>
      </c>
      <c r="BM10" s="333">
        <v>3457.0659999999998</v>
      </c>
      <c r="BN10" s="333">
        <v>3463.1860000000001</v>
      </c>
      <c r="BO10" s="333">
        <v>3468.3670000000002</v>
      </c>
      <c r="BP10" s="333">
        <v>3473.0439999999999</v>
      </c>
      <c r="BQ10" s="333">
        <v>3476.2559999999999</v>
      </c>
      <c r="BR10" s="333">
        <v>3480.6439999999998</v>
      </c>
      <c r="BS10" s="333">
        <v>3485.2489999999998</v>
      </c>
      <c r="BT10" s="333">
        <v>3490.07</v>
      </c>
      <c r="BU10" s="333">
        <v>3495.107</v>
      </c>
      <c r="BV10" s="333">
        <v>3500.36</v>
      </c>
    </row>
    <row r="11" spans="1:74" ht="11.1" customHeight="1" x14ac:dyDescent="0.2">
      <c r="A11" s="148" t="s">
        <v>884</v>
      </c>
      <c r="B11" s="210" t="s">
        <v>569</v>
      </c>
      <c r="C11" s="240">
        <v>770.72974910999994</v>
      </c>
      <c r="D11" s="240">
        <v>772.21188240000004</v>
      </c>
      <c r="E11" s="240">
        <v>774.62529056999995</v>
      </c>
      <c r="F11" s="240">
        <v>780.46314659999996</v>
      </c>
      <c r="G11" s="240">
        <v>782.86922480999999</v>
      </c>
      <c r="H11" s="240">
        <v>784.33669816999998</v>
      </c>
      <c r="I11" s="240">
        <v>784.05146117000004</v>
      </c>
      <c r="J11" s="240">
        <v>784.25230397999997</v>
      </c>
      <c r="K11" s="240">
        <v>784.12512107999999</v>
      </c>
      <c r="L11" s="240">
        <v>783.25516932999994</v>
      </c>
      <c r="M11" s="240">
        <v>782.78299239</v>
      </c>
      <c r="N11" s="240">
        <v>782.29384712000001</v>
      </c>
      <c r="O11" s="240">
        <v>780.62283373000002</v>
      </c>
      <c r="P11" s="240">
        <v>780.97342662000005</v>
      </c>
      <c r="Q11" s="240">
        <v>782.18072600000005</v>
      </c>
      <c r="R11" s="240">
        <v>785.71828407999999</v>
      </c>
      <c r="S11" s="240">
        <v>787.53383233</v>
      </c>
      <c r="T11" s="240">
        <v>789.10092293000002</v>
      </c>
      <c r="U11" s="240">
        <v>789.94960593999997</v>
      </c>
      <c r="V11" s="240">
        <v>791.37224373000004</v>
      </c>
      <c r="W11" s="240">
        <v>792.89888633999999</v>
      </c>
      <c r="X11" s="240">
        <v>794.99916536000001</v>
      </c>
      <c r="Y11" s="240">
        <v>796.38159394000002</v>
      </c>
      <c r="Z11" s="240">
        <v>797.51580365999996</v>
      </c>
      <c r="AA11" s="240">
        <v>797.77968370999997</v>
      </c>
      <c r="AB11" s="240">
        <v>798.88403882</v>
      </c>
      <c r="AC11" s="240">
        <v>800.20675816000005</v>
      </c>
      <c r="AD11" s="240">
        <v>802.09636401</v>
      </c>
      <c r="AE11" s="240">
        <v>803.59442013</v>
      </c>
      <c r="AF11" s="240">
        <v>805.04944880000005</v>
      </c>
      <c r="AG11" s="240">
        <v>806.18167947999996</v>
      </c>
      <c r="AH11" s="240">
        <v>807.76048114000002</v>
      </c>
      <c r="AI11" s="240">
        <v>809.50608324999996</v>
      </c>
      <c r="AJ11" s="240">
        <v>812.20910498000001</v>
      </c>
      <c r="AK11" s="240">
        <v>813.6953436</v>
      </c>
      <c r="AL11" s="240">
        <v>814.75541829999997</v>
      </c>
      <c r="AM11" s="240">
        <v>813.96797007999999</v>
      </c>
      <c r="AN11" s="240">
        <v>815.24173614999995</v>
      </c>
      <c r="AO11" s="240">
        <v>817.15535752000005</v>
      </c>
      <c r="AP11" s="240">
        <v>820.72040489999995</v>
      </c>
      <c r="AQ11" s="240">
        <v>823.15505886999995</v>
      </c>
      <c r="AR11" s="240">
        <v>825.47089011000003</v>
      </c>
      <c r="AS11" s="240">
        <v>827.83088895000003</v>
      </c>
      <c r="AT11" s="240">
        <v>829.78683203000003</v>
      </c>
      <c r="AU11" s="240">
        <v>831.50170964999995</v>
      </c>
      <c r="AV11" s="240">
        <v>832.79520465999997</v>
      </c>
      <c r="AW11" s="240">
        <v>834.16318922999994</v>
      </c>
      <c r="AX11" s="240">
        <v>835.42534622000005</v>
      </c>
      <c r="AY11" s="333">
        <v>836.28620000000001</v>
      </c>
      <c r="AZ11" s="333">
        <v>837.55830000000003</v>
      </c>
      <c r="BA11" s="333">
        <v>838.94619999999998</v>
      </c>
      <c r="BB11" s="333">
        <v>840.47349999999994</v>
      </c>
      <c r="BC11" s="333">
        <v>842.07539999999995</v>
      </c>
      <c r="BD11" s="333">
        <v>843.77539999999999</v>
      </c>
      <c r="BE11" s="333">
        <v>845.79880000000003</v>
      </c>
      <c r="BF11" s="333">
        <v>847.52599999999995</v>
      </c>
      <c r="BG11" s="333">
        <v>849.1825</v>
      </c>
      <c r="BH11" s="333">
        <v>850.91780000000006</v>
      </c>
      <c r="BI11" s="333">
        <v>852.32029999999997</v>
      </c>
      <c r="BJ11" s="333">
        <v>853.53989999999999</v>
      </c>
      <c r="BK11" s="333">
        <v>854.35130000000004</v>
      </c>
      <c r="BL11" s="333">
        <v>855.37350000000004</v>
      </c>
      <c r="BM11" s="333">
        <v>856.38139999999999</v>
      </c>
      <c r="BN11" s="333">
        <v>857.51139999999998</v>
      </c>
      <c r="BO11" s="333">
        <v>858.38850000000002</v>
      </c>
      <c r="BP11" s="333">
        <v>859.14909999999998</v>
      </c>
      <c r="BQ11" s="333">
        <v>859.62969999999996</v>
      </c>
      <c r="BR11" s="333">
        <v>860.27980000000002</v>
      </c>
      <c r="BS11" s="333">
        <v>860.93600000000004</v>
      </c>
      <c r="BT11" s="333">
        <v>861.59829999999999</v>
      </c>
      <c r="BU11" s="333">
        <v>862.26660000000004</v>
      </c>
      <c r="BV11" s="333">
        <v>862.94100000000003</v>
      </c>
    </row>
    <row r="12" spans="1:74" ht="11.1" customHeight="1" x14ac:dyDescent="0.2">
      <c r="A12" s="148" t="s">
        <v>885</v>
      </c>
      <c r="B12" s="210" t="s">
        <v>570</v>
      </c>
      <c r="C12" s="240">
        <v>2154.3044792999999</v>
      </c>
      <c r="D12" s="240">
        <v>2161.9742501000001</v>
      </c>
      <c r="E12" s="240">
        <v>2163.3475582000001</v>
      </c>
      <c r="F12" s="240">
        <v>2145.0264851000002</v>
      </c>
      <c r="G12" s="240">
        <v>2143.8553069999998</v>
      </c>
      <c r="H12" s="240">
        <v>2146.4361051999999</v>
      </c>
      <c r="I12" s="240">
        <v>2160.2063229</v>
      </c>
      <c r="J12" s="240">
        <v>2164.7129914000002</v>
      </c>
      <c r="K12" s="240">
        <v>2167.3935537000002</v>
      </c>
      <c r="L12" s="240">
        <v>2167.9077132000002</v>
      </c>
      <c r="M12" s="240">
        <v>2167.1912858000001</v>
      </c>
      <c r="N12" s="240">
        <v>2164.9039748</v>
      </c>
      <c r="O12" s="240">
        <v>2156.9512037</v>
      </c>
      <c r="P12" s="240">
        <v>2154.5930579999999</v>
      </c>
      <c r="Q12" s="240">
        <v>2153.7349611999998</v>
      </c>
      <c r="R12" s="240">
        <v>2156.7359363999999</v>
      </c>
      <c r="S12" s="240">
        <v>2157.1086699000002</v>
      </c>
      <c r="T12" s="240">
        <v>2157.2121849</v>
      </c>
      <c r="U12" s="240">
        <v>2156.7267357999999</v>
      </c>
      <c r="V12" s="240">
        <v>2156.5316229999999</v>
      </c>
      <c r="W12" s="240">
        <v>2156.3071008000002</v>
      </c>
      <c r="X12" s="240">
        <v>2155.1440481</v>
      </c>
      <c r="Y12" s="240">
        <v>2155.5425481000002</v>
      </c>
      <c r="Z12" s="240">
        <v>2156.5934796000001</v>
      </c>
      <c r="AA12" s="240">
        <v>2157.0914733999998</v>
      </c>
      <c r="AB12" s="240">
        <v>2160.3512950999998</v>
      </c>
      <c r="AC12" s="240">
        <v>2165.1675753999998</v>
      </c>
      <c r="AD12" s="240">
        <v>2174.7835043999999</v>
      </c>
      <c r="AE12" s="240">
        <v>2180.2803091999999</v>
      </c>
      <c r="AF12" s="240">
        <v>2184.9011801000001</v>
      </c>
      <c r="AG12" s="240">
        <v>2188.0809789999998</v>
      </c>
      <c r="AH12" s="240">
        <v>2191.3738351000002</v>
      </c>
      <c r="AI12" s="240">
        <v>2194.2146106</v>
      </c>
      <c r="AJ12" s="240">
        <v>2194.6966937000002</v>
      </c>
      <c r="AK12" s="240">
        <v>2198.0632667</v>
      </c>
      <c r="AL12" s="240">
        <v>2202.4077177999998</v>
      </c>
      <c r="AM12" s="240">
        <v>2206.7747411</v>
      </c>
      <c r="AN12" s="240">
        <v>2213.7914279000001</v>
      </c>
      <c r="AO12" s="240">
        <v>2222.5024724</v>
      </c>
      <c r="AP12" s="240">
        <v>2235.9922425999998</v>
      </c>
      <c r="AQ12" s="240">
        <v>2245.7787263</v>
      </c>
      <c r="AR12" s="240">
        <v>2254.9462914999999</v>
      </c>
      <c r="AS12" s="240">
        <v>2263.7653408000001</v>
      </c>
      <c r="AT12" s="240">
        <v>2271.4922671999998</v>
      </c>
      <c r="AU12" s="240">
        <v>2278.3974732000001</v>
      </c>
      <c r="AV12" s="240">
        <v>2283.6492671999999</v>
      </c>
      <c r="AW12" s="240">
        <v>2289.5348011999999</v>
      </c>
      <c r="AX12" s="240">
        <v>2295.2223834000001</v>
      </c>
      <c r="AY12" s="333">
        <v>2300.288</v>
      </c>
      <c r="AZ12" s="333">
        <v>2305.8980000000001</v>
      </c>
      <c r="BA12" s="333">
        <v>2311.627</v>
      </c>
      <c r="BB12" s="333">
        <v>2317.5300000000002</v>
      </c>
      <c r="BC12" s="333">
        <v>2323.4580000000001</v>
      </c>
      <c r="BD12" s="333">
        <v>2329.4659999999999</v>
      </c>
      <c r="BE12" s="333">
        <v>2335.518</v>
      </c>
      <c r="BF12" s="333">
        <v>2341.712</v>
      </c>
      <c r="BG12" s="333">
        <v>2348.0120000000002</v>
      </c>
      <c r="BH12" s="333">
        <v>2355.2370000000001</v>
      </c>
      <c r="BI12" s="333">
        <v>2361.136</v>
      </c>
      <c r="BJ12" s="333">
        <v>2366.529</v>
      </c>
      <c r="BK12" s="333">
        <v>2370.6640000000002</v>
      </c>
      <c r="BL12" s="333">
        <v>2375.605</v>
      </c>
      <c r="BM12" s="333">
        <v>2380.6030000000001</v>
      </c>
      <c r="BN12" s="333">
        <v>2386.288</v>
      </c>
      <c r="BO12" s="333">
        <v>2390.924</v>
      </c>
      <c r="BP12" s="333">
        <v>2395.143</v>
      </c>
      <c r="BQ12" s="333">
        <v>2398.6460000000002</v>
      </c>
      <c r="BR12" s="333">
        <v>2402.2539999999999</v>
      </c>
      <c r="BS12" s="333">
        <v>2405.6689999999999</v>
      </c>
      <c r="BT12" s="333">
        <v>2408.89</v>
      </c>
      <c r="BU12" s="333">
        <v>2411.9180000000001</v>
      </c>
      <c r="BV12" s="333">
        <v>2414.7530000000002</v>
      </c>
    </row>
    <row r="13" spans="1:74" ht="11.1" customHeight="1" x14ac:dyDescent="0.2">
      <c r="A13" s="148" t="s">
        <v>886</v>
      </c>
      <c r="B13" s="210" t="s">
        <v>571</v>
      </c>
      <c r="C13" s="240">
        <v>1105.5057420999999</v>
      </c>
      <c r="D13" s="240">
        <v>1108.5972165000001</v>
      </c>
      <c r="E13" s="240">
        <v>1111.1553019999999</v>
      </c>
      <c r="F13" s="240">
        <v>1112.8177381</v>
      </c>
      <c r="G13" s="240">
        <v>1114.580741</v>
      </c>
      <c r="H13" s="240">
        <v>1116.0820503</v>
      </c>
      <c r="I13" s="240">
        <v>1116.3791020000001</v>
      </c>
      <c r="J13" s="240">
        <v>1118.0639471</v>
      </c>
      <c r="K13" s="240">
        <v>1120.1940215</v>
      </c>
      <c r="L13" s="240">
        <v>1124.0432249999999</v>
      </c>
      <c r="M13" s="240">
        <v>1126.1083335000001</v>
      </c>
      <c r="N13" s="240">
        <v>1127.6632466000001</v>
      </c>
      <c r="O13" s="240">
        <v>1127.4223847000001</v>
      </c>
      <c r="P13" s="240">
        <v>1128.9210917</v>
      </c>
      <c r="Q13" s="240">
        <v>1130.8737881</v>
      </c>
      <c r="R13" s="240">
        <v>1133.2284340000001</v>
      </c>
      <c r="S13" s="240">
        <v>1136.1281389000001</v>
      </c>
      <c r="T13" s="240">
        <v>1139.5208631</v>
      </c>
      <c r="U13" s="240">
        <v>1145.2055326</v>
      </c>
      <c r="V13" s="240">
        <v>1148.2351005</v>
      </c>
      <c r="W13" s="240">
        <v>1150.4084929000001</v>
      </c>
      <c r="X13" s="240">
        <v>1150.3805367</v>
      </c>
      <c r="Y13" s="240">
        <v>1151.8504582</v>
      </c>
      <c r="Z13" s="240">
        <v>1153.473084</v>
      </c>
      <c r="AA13" s="240">
        <v>1154.9879609</v>
      </c>
      <c r="AB13" s="240">
        <v>1157.1113356000001</v>
      </c>
      <c r="AC13" s="240">
        <v>1159.5827546999999</v>
      </c>
      <c r="AD13" s="240">
        <v>1161.7712796999999</v>
      </c>
      <c r="AE13" s="240">
        <v>1165.4119915000001</v>
      </c>
      <c r="AF13" s="240">
        <v>1169.8739516000001</v>
      </c>
      <c r="AG13" s="240">
        <v>1177.6227871000001</v>
      </c>
      <c r="AH13" s="240">
        <v>1181.8780236</v>
      </c>
      <c r="AI13" s="240">
        <v>1185.1052881000001</v>
      </c>
      <c r="AJ13" s="240">
        <v>1185.5323827</v>
      </c>
      <c r="AK13" s="240">
        <v>1188.0328517999999</v>
      </c>
      <c r="AL13" s="240">
        <v>1190.8344973999999</v>
      </c>
      <c r="AM13" s="240">
        <v>1193.8172371000001</v>
      </c>
      <c r="AN13" s="240">
        <v>1197.3112976</v>
      </c>
      <c r="AO13" s="240">
        <v>1201.1965964999999</v>
      </c>
      <c r="AP13" s="240">
        <v>1206.0344911</v>
      </c>
      <c r="AQ13" s="240">
        <v>1210.2812486</v>
      </c>
      <c r="AR13" s="240">
        <v>1214.4982262999999</v>
      </c>
      <c r="AS13" s="240">
        <v>1219.332208</v>
      </c>
      <c r="AT13" s="240">
        <v>1223.0045382999999</v>
      </c>
      <c r="AU13" s="240">
        <v>1226.1620009999999</v>
      </c>
      <c r="AV13" s="240">
        <v>1228.124006</v>
      </c>
      <c r="AW13" s="240">
        <v>1230.7621762000001</v>
      </c>
      <c r="AX13" s="240">
        <v>1233.3959215</v>
      </c>
      <c r="AY13" s="333">
        <v>1235.7470000000001</v>
      </c>
      <c r="AZ13" s="333">
        <v>1238.5809999999999</v>
      </c>
      <c r="BA13" s="333">
        <v>1241.6179999999999</v>
      </c>
      <c r="BB13" s="333">
        <v>1244.9760000000001</v>
      </c>
      <c r="BC13" s="333">
        <v>1248.336</v>
      </c>
      <c r="BD13" s="333">
        <v>1251.8130000000001</v>
      </c>
      <c r="BE13" s="333">
        <v>1255.761</v>
      </c>
      <c r="BF13" s="333">
        <v>1259.2080000000001</v>
      </c>
      <c r="BG13" s="333">
        <v>1262.508</v>
      </c>
      <c r="BH13" s="333">
        <v>1265.8520000000001</v>
      </c>
      <c r="BI13" s="333">
        <v>1268.712</v>
      </c>
      <c r="BJ13" s="333">
        <v>1271.2819999999999</v>
      </c>
      <c r="BK13" s="333">
        <v>1273.0129999999999</v>
      </c>
      <c r="BL13" s="333">
        <v>1275.4100000000001</v>
      </c>
      <c r="BM13" s="333">
        <v>1277.9259999999999</v>
      </c>
      <c r="BN13" s="333">
        <v>1280.9349999999999</v>
      </c>
      <c r="BO13" s="333">
        <v>1283.4079999999999</v>
      </c>
      <c r="BP13" s="333">
        <v>1285.7180000000001</v>
      </c>
      <c r="BQ13" s="333">
        <v>1287.7570000000001</v>
      </c>
      <c r="BR13" s="333">
        <v>1289.825</v>
      </c>
      <c r="BS13" s="333">
        <v>1291.8140000000001</v>
      </c>
      <c r="BT13" s="333">
        <v>1293.721</v>
      </c>
      <c r="BU13" s="333">
        <v>1295.549</v>
      </c>
      <c r="BV13" s="333">
        <v>1297.297</v>
      </c>
    </row>
    <row r="14" spans="1:74" ht="11.1" customHeight="1" x14ac:dyDescent="0.2">
      <c r="A14" s="148" t="s">
        <v>887</v>
      </c>
      <c r="B14" s="210" t="s">
        <v>572</v>
      </c>
      <c r="C14" s="240">
        <v>3172.8116312000002</v>
      </c>
      <c r="D14" s="240">
        <v>3191.8003419000001</v>
      </c>
      <c r="E14" s="240">
        <v>3209.3446060000001</v>
      </c>
      <c r="F14" s="240">
        <v>3229.4695713999999</v>
      </c>
      <c r="G14" s="240">
        <v>3241.1060815000001</v>
      </c>
      <c r="H14" s="240">
        <v>3248.2792841999999</v>
      </c>
      <c r="I14" s="240">
        <v>3244.5884901999998</v>
      </c>
      <c r="J14" s="240">
        <v>3247.6355948999999</v>
      </c>
      <c r="K14" s="240">
        <v>3251.0199090000001</v>
      </c>
      <c r="L14" s="240">
        <v>3249.2648856000001</v>
      </c>
      <c r="M14" s="240">
        <v>3257.4310288000001</v>
      </c>
      <c r="N14" s="240">
        <v>3270.0417917</v>
      </c>
      <c r="O14" s="240">
        <v>3298.5423937</v>
      </c>
      <c r="P14" s="240">
        <v>3311.4584811999998</v>
      </c>
      <c r="Q14" s="240">
        <v>3320.2352737000001</v>
      </c>
      <c r="R14" s="240">
        <v>3317.5173015</v>
      </c>
      <c r="S14" s="240">
        <v>3323.5321064</v>
      </c>
      <c r="T14" s="240">
        <v>3330.9242184999998</v>
      </c>
      <c r="U14" s="240">
        <v>3342.3613613000002</v>
      </c>
      <c r="V14" s="240">
        <v>3350.5072954000002</v>
      </c>
      <c r="W14" s="240">
        <v>3358.0297440999998</v>
      </c>
      <c r="X14" s="240">
        <v>3363.6289929</v>
      </c>
      <c r="Y14" s="240">
        <v>3370.8792567999999</v>
      </c>
      <c r="Z14" s="240">
        <v>3378.4808214</v>
      </c>
      <c r="AA14" s="240">
        <v>3383.8595193000001</v>
      </c>
      <c r="AB14" s="240">
        <v>3394.0943105000001</v>
      </c>
      <c r="AC14" s="240">
        <v>3406.6110276999998</v>
      </c>
      <c r="AD14" s="240">
        <v>3426.9770706999998</v>
      </c>
      <c r="AE14" s="240">
        <v>3439.8820900999999</v>
      </c>
      <c r="AF14" s="240">
        <v>3450.8934856999999</v>
      </c>
      <c r="AG14" s="240">
        <v>3454.6737404999999</v>
      </c>
      <c r="AH14" s="240">
        <v>3465.9010260999999</v>
      </c>
      <c r="AI14" s="240">
        <v>3479.2378256000002</v>
      </c>
      <c r="AJ14" s="240">
        <v>3500.9752527000001</v>
      </c>
      <c r="AK14" s="240">
        <v>3513.8127447000002</v>
      </c>
      <c r="AL14" s="240">
        <v>3524.0414154</v>
      </c>
      <c r="AM14" s="240">
        <v>3526.6455586000002</v>
      </c>
      <c r="AN14" s="240">
        <v>3535.4183662</v>
      </c>
      <c r="AO14" s="240">
        <v>3545.3441321999999</v>
      </c>
      <c r="AP14" s="240">
        <v>3557.9797576000001</v>
      </c>
      <c r="AQ14" s="240">
        <v>3569.0437640999999</v>
      </c>
      <c r="AR14" s="240">
        <v>3580.0930530000001</v>
      </c>
      <c r="AS14" s="240">
        <v>3592.2737265000001</v>
      </c>
      <c r="AT14" s="240">
        <v>3602.4340032</v>
      </c>
      <c r="AU14" s="240">
        <v>3611.7199854</v>
      </c>
      <c r="AV14" s="240">
        <v>3619.6904758000001</v>
      </c>
      <c r="AW14" s="240">
        <v>3627.5587670999998</v>
      </c>
      <c r="AX14" s="240">
        <v>3634.8836620000002</v>
      </c>
      <c r="AY14" s="333">
        <v>3639.5360000000001</v>
      </c>
      <c r="AZ14" s="333">
        <v>3647.3710000000001</v>
      </c>
      <c r="BA14" s="333">
        <v>3656.26</v>
      </c>
      <c r="BB14" s="333">
        <v>3667.768</v>
      </c>
      <c r="BC14" s="333">
        <v>3677.5889999999999</v>
      </c>
      <c r="BD14" s="333">
        <v>3687.288</v>
      </c>
      <c r="BE14" s="333">
        <v>3696.942</v>
      </c>
      <c r="BF14" s="333">
        <v>3706.3409999999999</v>
      </c>
      <c r="BG14" s="333">
        <v>3715.5619999999999</v>
      </c>
      <c r="BH14" s="333">
        <v>3725.52</v>
      </c>
      <c r="BI14" s="333">
        <v>3733.6979999999999</v>
      </c>
      <c r="BJ14" s="333">
        <v>3741.01</v>
      </c>
      <c r="BK14" s="333">
        <v>3746.7139999999999</v>
      </c>
      <c r="BL14" s="333">
        <v>3752.8530000000001</v>
      </c>
      <c r="BM14" s="333">
        <v>3758.6849999999999</v>
      </c>
      <c r="BN14" s="333">
        <v>3764.2310000000002</v>
      </c>
      <c r="BO14" s="333">
        <v>3769.4319999999998</v>
      </c>
      <c r="BP14" s="333">
        <v>3774.31</v>
      </c>
      <c r="BQ14" s="333">
        <v>3778.5949999999998</v>
      </c>
      <c r="BR14" s="333">
        <v>3783.029</v>
      </c>
      <c r="BS14" s="333">
        <v>3787.3420000000001</v>
      </c>
      <c r="BT14" s="333">
        <v>3791.5340000000001</v>
      </c>
      <c r="BU14" s="333">
        <v>3795.605</v>
      </c>
      <c r="BV14" s="333">
        <v>3799.556</v>
      </c>
    </row>
    <row r="15" spans="1:74" ht="11.1" customHeight="1" x14ac:dyDescent="0.2">
      <c r="A15" s="148"/>
      <c r="B15" s="168" t="s">
        <v>1212</v>
      </c>
      <c r="C15" s="245"/>
      <c r="D15" s="245"/>
      <c r="E15" s="245"/>
      <c r="F15" s="245"/>
      <c r="G15" s="245"/>
      <c r="H15" s="245"/>
      <c r="I15" s="245"/>
      <c r="J15" s="245"/>
      <c r="K15" s="245"/>
      <c r="L15" s="245"/>
      <c r="M15" s="245"/>
      <c r="N15" s="245"/>
      <c r="O15" s="245"/>
      <c r="P15" s="245"/>
      <c r="Q15" s="245"/>
      <c r="R15" s="245"/>
      <c r="S15" s="245"/>
      <c r="T15" s="245"/>
      <c r="U15" s="245"/>
      <c r="V15" s="245"/>
      <c r="W15" s="245"/>
      <c r="X15" s="245"/>
      <c r="Y15" s="245"/>
      <c r="Z15" s="245"/>
      <c r="AA15" s="245"/>
      <c r="AB15" s="245"/>
      <c r="AC15" s="245"/>
      <c r="AD15" s="245"/>
      <c r="AE15" s="245"/>
      <c r="AF15" s="245"/>
      <c r="AG15" s="245"/>
      <c r="AH15" s="245"/>
      <c r="AI15" s="245"/>
      <c r="AJ15" s="245"/>
      <c r="AK15" s="245"/>
      <c r="AL15" s="245"/>
      <c r="AM15" s="245"/>
      <c r="AN15" s="245"/>
      <c r="AO15" s="245"/>
      <c r="AP15" s="245"/>
      <c r="AQ15" s="245"/>
      <c r="AR15" s="245"/>
      <c r="AS15" s="245"/>
      <c r="AT15" s="245"/>
      <c r="AU15" s="245"/>
      <c r="AV15" s="245"/>
      <c r="AW15" s="245"/>
      <c r="AX15" s="245"/>
      <c r="AY15" s="345"/>
      <c r="AZ15" s="345"/>
      <c r="BA15" s="345"/>
      <c r="BB15" s="345"/>
      <c r="BC15" s="345"/>
      <c r="BD15" s="345"/>
      <c r="BE15" s="345"/>
      <c r="BF15" s="345"/>
      <c r="BG15" s="345"/>
      <c r="BH15" s="345"/>
      <c r="BI15" s="345"/>
      <c r="BJ15" s="345"/>
      <c r="BK15" s="345"/>
      <c r="BL15" s="345"/>
      <c r="BM15" s="345"/>
      <c r="BN15" s="345"/>
      <c r="BO15" s="345"/>
      <c r="BP15" s="345"/>
      <c r="BQ15" s="345"/>
      <c r="BR15" s="345"/>
      <c r="BS15" s="345"/>
      <c r="BT15" s="345"/>
      <c r="BU15" s="345"/>
      <c r="BV15" s="345"/>
    </row>
    <row r="16" spans="1:74" ht="11.1" customHeight="1" x14ac:dyDescent="0.2">
      <c r="A16" s="148" t="s">
        <v>888</v>
      </c>
      <c r="B16" s="210" t="s">
        <v>565</v>
      </c>
      <c r="C16" s="258">
        <v>98.769723872</v>
      </c>
      <c r="D16" s="258">
        <v>98.545415852999994</v>
      </c>
      <c r="E16" s="258">
        <v>98.392483618</v>
      </c>
      <c r="F16" s="258">
        <v>98.410941842</v>
      </c>
      <c r="G16" s="258">
        <v>98.325750170000006</v>
      </c>
      <c r="H16" s="258">
        <v>98.236923277000002</v>
      </c>
      <c r="I16" s="258">
        <v>98.227180693999998</v>
      </c>
      <c r="J16" s="258">
        <v>98.069043708999999</v>
      </c>
      <c r="K16" s="258">
        <v>97.845231854000005</v>
      </c>
      <c r="L16" s="258">
        <v>97.386070731000004</v>
      </c>
      <c r="M16" s="258">
        <v>97.158164935000002</v>
      </c>
      <c r="N16" s="258">
        <v>96.991840065999995</v>
      </c>
      <c r="O16" s="258">
        <v>97.023485711000006</v>
      </c>
      <c r="P16" s="258">
        <v>96.878030511999995</v>
      </c>
      <c r="Q16" s="258">
        <v>96.691864052</v>
      </c>
      <c r="R16" s="258">
        <v>96.292488707000004</v>
      </c>
      <c r="S16" s="258">
        <v>96.154272946000006</v>
      </c>
      <c r="T16" s="258">
        <v>96.104719142999997</v>
      </c>
      <c r="U16" s="258">
        <v>96.234331659999995</v>
      </c>
      <c r="V16" s="258">
        <v>96.294223504000001</v>
      </c>
      <c r="W16" s="258">
        <v>96.374899034999999</v>
      </c>
      <c r="X16" s="258">
        <v>96.495036314999993</v>
      </c>
      <c r="Y16" s="258">
        <v>96.603270675000005</v>
      </c>
      <c r="Z16" s="258">
        <v>96.718280176999997</v>
      </c>
      <c r="AA16" s="258">
        <v>96.845962338000007</v>
      </c>
      <c r="AB16" s="258">
        <v>96.970098985999996</v>
      </c>
      <c r="AC16" s="258">
        <v>97.096587639999996</v>
      </c>
      <c r="AD16" s="258">
        <v>97.350038694999995</v>
      </c>
      <c r="AE16" s="258">
        <v>97.387773558999996</v>
      </c>
      <c r="AF16" s="258">
        <v>97.33440263</v>
      </c>
      <c r="AG16" s="258">
        <v>96.750720878999999</v>
      </c>
      <c r="AH16" s="258">
        <v>96.844542133000004</v>
      </c>
      <c r="AI16" s="258">
        <v>97.176661363999997</v>
      </c>
      <c r="AJ16" s="258">
        <v>98.276788823999993</v>
      </c>
      <c r="AK16" s="258">
        <v>98.688221319999997</v>
      </c>
      <c r="AL16" s="258">
        <v>98.940669103000005</v>
      </c>
      <c r="AM16" s="258">
        <v>98.800393335999999</v>
      </c>
      <c r="AN16" s="258">
        <v>98.910175823000003</v>
      </c>
      <c r="AO16" s="258">
        <v>99.036277725999994</v>
      </c>
      <c r="AP16" s="258">
        <v>99.171204349000007</v>
      </c>
      <c r="AQ16" s="258">
        <v>99.335566107000005</v>
      </c>
      <c r="AR16" s="258">
        <v>99.521868303999995</v>
      </c>
      <c r="AS16" s="258">
        <v>99.817571298000004</v>
      </c>
      <c r="AT16" s="258">
        <v>99.982159100999993</v>
      </c>
      <c r="AU16" s="258">
        <v>100.10309207</v>
      </c>
      <c r="AV16" s="258">
        <v>100.00902772000001</v>
      </c>
      <c r="AW16" s="258">
        <v>100.1711579</v>
      </c>
      <c r="AX16" s="258">
        <v>100.41814011</v>
      </c>
      <c r="AY16" s="346">
        <v>100.9196</v>
      </c>
      <c r="AZ16" s="346">
        <v>101.20910000000001</v>
      </c>
      <c r="BA16" s="346">
        <v>101.45610000000001</v>
      </c>
      <c r="BB16" s="346">
        <v>101.5945</v>
      </c>
      <c r="BC16" s="346">
        <v>101.8064</v>
      </c>
      <c r="BD16" s="346">
        <v>102.02549999999999</v>
      </c>
      <c r="BE16" s="346">
        <v>102.29259999999999</v>
      </c>
      <c r="BF16" s="346">
        <v>102.4957</v>
      </c>
      <c r="BG16" s="346">
        <v>102.6756</v>
      </c>
      <c r="BH16" s="346">
        <v>102.8318</v>
      </c>
      <c r="BI16" s="346">
        <v>102.9653</v>
      </c>
      <c r="BJ16" s="346">
        <v>103.0758</v>
      </c>
      <c r="BK16" s="346">
        <v>103.1694</v>
      </c>
      <c r="BL16" s="346">
        <v>103.22929999999999</v>
      </c>
      <c r="BM16" s="346">
        <v>103.2616</v>
      </c>
      <c r="BN16" s="346">
        <v>103.23269999999999</v>
      </c>
      <c r="BO16" s="346">
        <v>103.2349</v>
      </c>
      <c r="BP16" s="346">
        <v>103.2347</v>
      </c>
      <c r="BQ16" s="346">
        <v>103.2016</v>
      </c>
      <c r="BR16" s="346">
        <v>103.2193</v>
      </c>
      <c r="BS16" s="346">
        <v>103.2573</v>
      </c>
      <c r="BT16" s="346">
        <v>103.31570000000001</v>
      </c>
      <c r="BU16" s="346">
        <v>103.39449999999999</v>
      </c>
      <c r="BV16" s="346">
        <v>103.4937</v>
      </c>
    </row>
    <row r="17" spans="1:74" ht="11.1" customHeight="1" x14ac:dyDescent="0.2">
      <c r="A17" s="148" t="s">
        <v>889</v>
      </c>
      <c r="B17" s="210" t="s">
        <v>598</v>
      </c>
      <c r="C17" s="258">
        <v>99.304611218999995</v>
      </c>
      <c r="D17" s="258">
        <v>99.045188010000004</v>
      </c>
      <c r="E17" s="258">
        <v>98.841818083000007</v>
      </c>
      <c r="F17" s="258">
        <v>98.724427821999996</v>
      </c>
      <c r="G17" s="258">
        <v>98.610719670999998</v>
      </c>
      <c r="H17" s="258">
        <v>98.530620014999997</v>
      </c>
      <c r="I17" s="258">
        <v>98.643819803</v>
      </c>
      <c r="J17" s="258">
        <v>98.511168925000007</v>
      </c>
      <c r="K17" s="258">
        <v>98.292358328999995</v>
      </c>
      <c r="L17" s="258">
        <v>97.754910265000007</v>
      </c>
      <c r="M17" s="258">
        <v>97.538138548000006</v>
      </c>
      <c r="N17" s="258">
        <v>97.409565427000004</v>
      </c>
      <c r="O17" s="258">
        <v>97.598326252999996</v>
      </c>
      <c r="P17" s="258">
        <v>97.474298812000001</v>
      </c>
      <c r="Q17" s="258">
        <v>97.266618455</v>
      </c>
      <c r="R17" s="258">
        <v>96.730868164</v>
      </c>
      <c r="S17" s="258">
        <v>96.539194737000003</v>
      </c>
      <c r="T17" s="258">
        <v>96.447181155999999</v>
      </c>
      <c r="U17" s="258">
        <v>96.541738237000004</v>
      </c>
      <c r="V17" s="258">
        <v>96.583861237999997</v>
      </c>
      <c r="W17" s="258">
        <v>96.660460974000003</v>
      </c>
      <c r="X17" s="258">
        <v>96.831827099999998</v>
      </c>
      <c r="Y17" s="258">
        <v>96.932163063000004</v>
      </c>
      <c r="Z17" s="258">
        <v>97.021758520000006</v>
      </c>
      <c r="AA17" s="258">
        <v>97.040986310999997</v>
      </c>
      <c r="AB17" s="258">
        <v>97.153821121999997</v>
      </c>
      <c r="AC17" s="258">
        <v>97.300635796999998</v>
      </c>
      <c r="AD17" s="258">
        <v>97.705719009999996</v>
      </c>
      <c r="AE17" s="258">
        <v>97.752276901000002</v>
      </c>
      <c r="AF17" s="258">
        <v>97.664598146000003</v>
      </c>
      <c r="AG17" s="258">
        <v>97.065522555000001</v>
      </c>
      <c r="AH17" s="258">
        <v>96.992240651000003</v>
      </c>
      <c r="AI17" s="258">
        <v>97.067592243999997</v>
      </c>
      <c r="AJ17" s="258">
        <v>97.536275911000004</v>
      </c>
      <c r="AK17" s="258">
        <v>97.725370564000002</v>
      </c>
      <c r="AL17" s="258">
        <v>97.879574778999995</v>
      </c>
      <c r="AM17" s="258">
        <v>97.949591694000006</v>
      </c>
      <c r="AN17" s="258">
        <v>98.070987684000002</v>
      </c>
      <c r="AO17" s="258">
        <v>98.194465885</v>
      </c>
      <c r="AP17" s="258">
        <v>98.332317979999999</v>
      </c>
      <c r="AQ17" s="258">
        <v>98.450741840000006</v>
      </c>
      <c r="AR17" s="258">
        <v>98.562029147999993</v>
      </c>
      <c r="AS17" s="258">
        <v>98.623316083000006</v>
      </c>
      <c r="AT17" s="258">
        <v>98.752478154000002</v>
      </c>
      <c r="AU17" s="258">
        <v>98.906651538000006</v>
      </c>
      <c r="AV17" s="258">
        <v>99.030487109999996</v>
      </c>
      <c r="AW17" s="258">
        <v>99.276194966000006</v>
      </c>
      <c r="AX17" s="258">
        <v>99.588425979999997</v>
      </c>
      <c r="AY17" s="346">
        <v>100.1306</v>
      </c>
      <c r="AZ17" s="346">
        <v>100.4533</v>
      </c>
      <c r="BA17" s="346">
        <v>100.72</v>
      </c>
      <c r="BB17" s="346">
        <v>100.8399</v>
      </c>
      <c r="BC17" s="346">
        <v>101.0626</v>
      </c>
      <c r="BD17" s="346">
        <v>101.2972</v>
      </c>
      <c r="BE17" s="346">
        <v>101.5872</v>
      </c>
      <c r="BF17" s="346">
        <v>101.8133</v>
      </c>
      <c r="BG17" s="346">
        <v>102.01900000000001</v>
      </c>
      <c r="BH17" s="346">
        <v>102.2029</v>
      </c>
      <c r="BI17" s="346">
        <v>102.3685</v>
      </c>
      <c r="BJ17" s="346">
        <v>102.5146</v>
      </c>
      <c r="BK17" s="346">
        <v>102.66</v>
      </c>
      <c r="BL17" s="346">
        <v>102.753</v>
      </c>
      <c r="BM17" s="346">
        <v>102.81229999999999</v>
      </c>
      <c r="BN17" s="346">
        <v>102.8038</v>
      </c>
      <c r="BO17" s="346">
        <v>102.8216</v>
      </c>
      <c r="BP17" s="346">
        <v>102.8313</v>
      </c>
      <c r="BQ17" s="346">
        <v>102.8</v>
      </c>
      <c r="BR17" s="346">
        <v>102.81870000000001</v>
      </c>
      <c r="BS17" s="346">
        <v>102.85429999999999</v>
      </c>
      <c r="BT17" s="346">
        <v>102.9068</v>
      </c>
      <c r="BU17" s="346">
        <v>102.97620000000001</v>
      </c>
      <c r="BV17" s="346">
        <v>103.0624</v>
      </c>
    </row>
    <row r="18" spans="1:74" ht="11.1" customHeight="1" x14ac:dyDescent="0.2">
      <c r="A18" s="148" t="s">
        <v>890</v>
      </c>
      <c r="B18" s="210" t="s">
        <v>566</v>
      </c>
      <c r="C18" s="258">
        <v>104.55511715</v>
      </c>
      <c r="D18" s="258">
        <v>104.35816808</v>
      </c>
      <c r="E18" s="258">
        <v>104.22381618999999</v>
      </c>
      <c r="F18" s="258">
        <v>104.17824263999999</v>
      </c>
      <c r="G18" s="258">
        <v>104.14944924</v>
      </c>
      <c r="H18" s="258">
        <v>104.16361716</v>
      </c>
      <c r="I18" s="258">
        <v>104.40486274</v>
      </c>
      <c r="J18" s="258">
        <v>104.36686603</v>
      </c>
      <c r="K18" s="258">
        <v>104.23374336000001</v>
      </c>
      <c r="L18" s="258">
        <v>103.77237881000001</v>
      </c>
      <c r="M18" s="258">
        <v>103.62384120999999</v>
      </c>
      <c r="N18" s="258">
        <v>103.55501461999999</v>
      </c>
      <c r="O18" s="258">
        <v>103.74592019000001</v>
      </c>
      <c r="P18" s="258">
        <v>103.70149976</v>
      </c>
      <c r="Q18" s="258">
        <v>103.60177448</v>
      </c>
      <c r="R18" s="258">
        <v>103.2807165</v>
      </c>
      <c r="S18" s="258">
        <v>103.19490239</v>
      </c>
      <c r="T18" s="258">
        <v>103.17830431</v>
      </c>
      <c r="U18" s="258">
        <v>103.26215105999999</v>
      </c>
      <c r="V18" s="258">
        <v>103.36056345</v>
      </c>
      <c r="W18" s="258">
        <v>103.50477026999999</v>
      </c>
      <c r="X18" s="258">
        <v>103.76754126</v>
      </c>
      <c r="Y18" s="258">
        <v>103.94875965</v>
      </c>
      <c r="Z18" s="258">
        <v>104.12119518</v>
      </c>
      <c r="AA18" s="258">
        <v>104.21049544</v>
      </c>
      <c r="AB18" s="258">
        <v>104.42112954</v>
      </c>
      <c r="AC18" s="258">
        <v>104.67874507000001</v>
      </c>
      <c r="AD18" s="258">
        <v>105.29792863</v>
      </c>
      <c r="AE18" s="258">
        <v>105.41356709</v>
      </c>
      <c r="AF18" s="258">
        <v>105.34024705</v>
      </c>
      <c r="AG18" s="258">
        <v>104.46468839000001</v>
      </c>
      <c r="AH18" s="258">
        <v>104.47341142000001</v>
      </c>
      <c r="AI18" s="258">
        <v>104.75313602</v>
      </c>
      <c r="AJ18" s="258">
        <v>105.86590007</v>
      </c>
      <c r="AK18" s="258">
        <v>106.2660994</v>
      </c>
      <c r="AL18" s="258">
        <v>106.51577191</v>
      </c>
      <c r="AM18" s="258">
        <v>106.37169176</v>
      </c>
      <c r="AN18" s="258">
        <v>106.50272996</v>
      </c>
      <c r="AO18" s="258">
        <v>106.66566069</v>
      </c>
      <c r="AP18" s="258">
        <v>106.89847867</v>
      </c>
      <c r="AQ18" s="258">
        <v>107.09669843</v>
      </c>
      <c r="AR18" s="258">
        <v>107.29831468</v>
      </c>
      <c r="AS18" s="258">
        <v>107.49477476</v>
      </c>
      <c r="AT18" s="258">
        <v>107.7095985</v>
      </c>
      <c r="AU18" s="258">
        <v>107.93423322</v>
      </c>
      <c r="AV18" s="258">
        <v>108.08349757000001</v>
      </c>
      <c r="AW18" s="258">
        <v>108.39164030000001</v>
      </c>
      <c r="AX18" s="258">
        <v>108.77348005</v>
      </c>
      <c r="AY18" s="346">
        <v>109.34610000000001</v>
      </c>
      <c r="AZ18" s="346">
        <v>109.78749999999999</v>
      </c>
      <c r="BA18" s="346">
        <v>110.2149</v>
      </c>
      <c r="BB18" s="346">
        <v>110.66419999999999</v>
      </c>
      <c r="BC18" s="346">
        <v>111.0363</v>
      </c>
      <c r="BD18" s="346">
        <v>111.3672</v>
      </c>
      <c r="BE18" s="346">
        <v>111.6009</v>
      </c>
      <c r="BF18" s="346">
        <v>111.89149999999999</v>
      </c>
      <c r="BG18" s="346">
        <v>112.18300000000001</v>
      </c>
      <c r="BH18" s="346">
        <v>112.542</v>
      </c>
      <c r="BI18" s="346">
        <v>112.7851</v>
      </c>
      <c r="BJ18" s="346">
        <v>112.9789</v>
      </c>
      <c r="BK18" s="346">
        <v>113.13</v>
      </c>
      <c r="BL18" s="346">
        <v>113.22069999999999</v>
      </c>
      <c r="BM18" s="346">
        <v>113.2574</v>
      </c>
      <c r="BN18" s="346">
        <v>113.1828</v>
      </c>
      <c r="BO18" s="346">
        <v>113.1545</v>
      </c>
      <c r="BP18" s="346">
        <v>113.1151</v>
      </c>
      <c r="BQ18" s="346">
        <v>113.02079999999999</v>
      </c>
      <c r="BR18" s="346">
        <v>112.9922</v>
      </c>
      <c r="BS18" s="346">
        <v>112.9853</v>
      </c>
      <c r="BT18" s="346">
        <v>113.0001</v>
      </c>
      <c r="BU18" s="346">
        <v>113.0368</v>
      </c>
      <c r="BV18" s="346">
        <v>113.09520000000001</v>
      </c>
    </row>
    <row r="19" spans="1:74" ht="11.1" customHeight="1" x14ac:dyDescent="0.2">
      <c r="A19" s="148" t="s">
        <v>891</v>
      </c>
      <c r="B19" s="210" t="s">
        <v>567</v>
      </c>
      <c r="C19" s="258">
        <v>102.70537647</v>
      </c>
      <c r="D19" s="258">
        <v>102.44649352</v>
      </c>
      <c r="E19" s="258">
        <v>102.22446056</v>
      </c>
      <c r="F19" s="258">
        <v>102.03147927000001</v>
      </c>
      <c r="G19" s="258">
        <v>101.88899502</v>
      </c>
      <c r="H19" s="258">
        <v>101.78920949</v>
      </c>
      <c r="I19" s="258">
        <v>101.86281651</v>
      </c>
      <c r="J19" s="258">
        <v>101.75040805</v>
      </c>
      <c r="K19" s="258">
        <v>101.58267794</v>
      </c>
      <c r="L19" s="258">
        <v>101.19784172999999</v>
      </c>
      <c r="M19" s="258">
        <v>101.04080666</v>
      </c>
      <c r="N19" s="258">
        <v>100.94978827</v>
      </c>
      <c r="O19" s="258">
        <v>101.11509682000001</v>
      </c>
      <c r="P19" s="258">
        <v>101.01337909999999</v>
      </c>
      <c r="Q19" s="258">
        <v>100.83494536000001</v>
      </c>
      <c r="R19" s="258">
        <v>100.3361359</v>
      </c>
      <c r="S19" s="258">
        <v>100.18701492</v>
      </c>
      <c r="T19" s="258">
        <v>100.1439227</v>
      </c>
      <c r="U19" s="258">
        <v>100.3153442</v>
      </c>
      <c r="V19" s="258">
        <v>100.40294581000001</v>
      </c>
      <c r="W19" s="258">
        <v>100.51521248</v>
      </c>
      <c r="X19" s="258">
        <v>100.6832722</v>
      </c>
      <c r="Y19" s="258">
        <v>100.82152298</v>
      </c>
      <c r="Z19" s="258">
        <v>100.96109282</v>
      </c>
      <c r="AA19" s="258">
        <v>101.05965165000001</v>
      </c>
      <c r="AB19" s="258">
        <v>101.23360716000001</v>
      </c>
      <c r="AC19" s="258">
        <v>101.44062927</v>
      </c>
      <c r="AD19" s="258">
        <v>101.87971122</v>
      </c>
      <c r="AE19" s="258">
        <v>102.00362161</v>
      </c>
      <c r="AF19" s="258">
        <v>102.01135369000001</v>
      </c>
      <c r="AG19" s="258">
        <v>101.46698402</v>
      </c>
      <c r="AH19" s="258">
        <v>101.56930201</v>
      </c>
      <c r="AI19" s="258">
        <v>101.88238423999999</v>
      </c>
      <c r="AJ19" s="258">
        <v>102.80894434</v>
      </c>
      <c r="AK19" s="258">
        <v>103.24151981999999</v>
      </c>
      <c r="AL19" s="258">
        <v>103.58282432</v>
      </c>
      <c r="AM19" s="258">
        <v>103.72863710999999</v>
      </c>
      <c r="AN19" s="258">
        <v>103.96556516</v>
      </c>
      <c r="AO19" s="258">
        <v>104.18938777</v>
      </c>
      <c r="AP19" s="258">
        <v>104.29056333</v>
      </c>
      <c r="AQ19" s="258">
        <v>104.57033122999999</v>
      </c>
      <c r="AR19" s="258">
        <v>104.91914987</v>
      </c>
      <c r="AS19" s="258">
        <v>105.52986616</v>
      </c>
      <c r="AT19" s="258">
        <v>105.87215112</v>
      </c>
      <c r="AU19" s="258">
        <v>106.13885165000001</v>
      </c>
      <c r="AV19" s="258">
        <v>106.12438134999999</v>
      </c>
      <c r="AW19" s="258">
        <v>106.39410282</v>
      </c>
      <c r="AX19" s="258">
        <v>106.74242968</v>
      </c>
      <c r="AY19" s="346">
        <v>107.3206</v>
      </c>
      <c r="AZ19" s="346">
        <v>107.7127</v>
      </c>
      <c r="BA19" s="346">
        <v>108.07</v>
      </c>
      <c r="BB19" s="346">
        <v>108.34820000000001</v>
      </c>
      <c r="BC19" s="346">
        <v>108.669</v>
      </c>
      <c r="BD19" s="346">
        <v>108.988</v>
      </c>
      <c r="BE19" s="346">
        <v>109.3216</v>
      </c>
      <c r="BF19" s="346">
        <v>109.6251</v>
      </c>
      <c r="BG19" s="346">
        <v>109.9147</v>
      </c>
      <c r="BH19" s="346">
        <v>110.2171</v>
      </c>
      <c r="BI19" s="346">
        <v>110.4589</v>
      </c>
      <c r="BJ19" s="346">
        <v>110.66679999999999</v>
      </c>
      <c r="BK19" s="346">
        <v>110.846</v>
      </c>
      <c r="BL19" s="346">
        <v>110.98220000000001</v>
      </c>
      <c r="BM19" s="346">
        <v>111.08069999999999</v>
      </c>
      <c r="BN19" s="346">
        <v>111.0962</v>
      </c>
      <c r="BO19" s="346">
        <v>111.1529</v>
      </c>
      <c r="BP19" s="346">
        <v>111.2055</v>
      </c>
      <c r="BQ19" s="346">
        <v>111.21899999999999</v>
      </c>
      <c r="BR19" s="346">
        <v>111.2901</v>
      </c>
      <c r="BS19" s="346">
        <v>111.3836</v>
      </c>
      <c r="BT19" s="346">
        <v>111.49939999999999</v>
      </c>
      <c r="BU19" s="346">
        <v>111.63760000000001</v>
      </c>
      <c r="BV19" s="346">
        <v>111.7983</v>
      </c>
    </row>
    <row r="20" spans="1:74" ht="11.1" customHeight="1" x14ac:dyDescent="0.2">
      <c r="A20" s="148" t="s">
        <v>892</v>
      </c>
      <c r="B20" s="210" t="s">
        <v>568</v>
      </c>
      <c r="C20" s="258">
        <v>103.40352238</v>
      </c>
      <c r="D20" s="258">
        <v>103.31199855</v>
      </c>
      <c r="E20" s="258">
        <v>103.27962002</v>
      </c>
      <c r="F20" s="258">
        <v>103.33209248</v>
      </c>
      <c r="G20" s="258">
        <v>103.39872533</v>
      </c>
      <c r="H20" s="258">
        <v>103.50522425</v>
      </c>
      <c r="I20" s="258">
        <v>103.78505678000001</v>
      </c>
      <c r="J20" s="258">
        <v>103.87118717</v>
      </c>
      <c r="K20" s="258">
        <v>103.89708297</v>
      </c>
      <c r="L20" s="258">
        <v>103.73027601</v>
      </c>
      <c r="M20" s="258">
        <v>103.73505375000001</v>
      </c>
      <c r="N20" s="258">
        <v>103.77894800999999</v>
      </c>
      <c r="O20" s="258">
        <v>103.99932257</v>
      </c>
      <c r="P20" s="258">
        <v>104.01842705</v>
      </c>
      <c r="Q20" s="258">
        <v>103.97362523</v>
      </c>
      <c r="R20" s="258">
        <v>103.64602495</v>
      </c>
      <c r="S20" s="258">
        <v>103.63757962</v>
      </c>
      <c r="T20" s="258">
        <v>103.72939709000001</v>
      </c>
      <c r="U20" s="258">
        <v>104.03332965</v>
      </c>
      <c r="V20" s="258">
        <v>104.24178352</v>
      </c>
      <c r="W20" s="258">
        <v>104.46661098</v>
      </c>
      <c r="X20" s="258">
        <v>104.71708741</v>
      </c>
      <c r="Y20" s="258">
        <v>104.96770554</v>
      </c>
      <c r="Z20" s="258">
        <v>105.22774074</v>
      </c>
      <c r="AA20" s="258">
        <v>105.51686382</v>
      </c>
      <c r="AB20" s="258">
        <v>105.78098006</v>
      </c>
      <c r="AC20" s="258">
        <v>106.03976025999999</v>
      </c>
      <c r="AD20" s="258">
        <v>106.48662297</v>
      </c>
      <c r="AE20" s="258">
        <v>106.58966718000001</v>
      </c>
      <c r="AF20" s="258">
        <v>106.54231145</v>
      </c>
      <c r="AG20" s="258">
        <v>105.85840724000001</v>
      </c>
      <c r="AH20" s="258">
        <v>105.87486301</v>
      </c>
      <c r="AI20" s="258">
        <v>106.10553023</v>
      </c>
      <c r="AJ20" s="258">
        <v>106.95058763</v>
      </c>
      <c r="AK20" s="258">
        <v>107.30954370000001</v>
      </c>
      <c r="AL20" s="258">
        <v>107.58257716999999</v>
      </c>
      <c r="AM20" s="258">
        <v>107.60382923</v>
      </c>
      <c r="AN20" s="258">
        <v>107.82941159000001</v>
      </c>
      <c r="AO20" s="258">
        <v>108.09346545</v>
      </c>
      <c r="AP20" s="258">
        <v>108.40036261</v>
      </c>
      <c r="AQ20" s="258">
        <v>108.73808061</v>
      </c>
      <c r="AR20" s="258">
        <v>109.11099125</v>
      </c>
      <c r="AS20" s="258">
        <v>109.66001687000001</v>
      </c>
      <c r="AT20" s="258">
        <v>109.99762102</v>
      </c>
      <c r="AU20" s="258">
        <v>110.26472606</v>
      </c>
      <c r="AV20" s="258">
        <v>110.25337940999999</v>
      </c>
      <c r="AW20" s="258">
        <v>110.53545063</v>
      </c>
      <c r="AX20" s="258">
        <v>110.90298715</v>
      </c>
      <c r="AY20" s="346">
        <v>111.54089999999999</v>
      </c>
      <c r="AZ20" s="346">
        <v>111.94070000000001</v>
      </c>
      <c r="BA20" s="346">
        <v>112.2873</v>
      </c>
      <c r="BB20" s="346">
        <v>112.50830000000001</v>
      </c>
      <c r="BC20" s="346">
        <v>112.8028</v>
      </c>
      <c r="BD20" s="346">
        <v>113.09829999999999</v>
      </c>
      <c r="BE20" s="346">
        <v>113.419</v>
      </c>
      <c r="BF20" s="346">
        <v>113.6986</v>
      </c>
      <c r="BG20" s="346">
        <v>113.96120000000001</v>
      </c>
      <c r="BH20" s="346">
        <v>114.2281</v>
      </c>
      <c r="BI20" s="346">
        <v>114.4405</v>
      </c>
      <c r="BJ20" s="346">
        <v>114.61969999999999</v>
      </c>
      <c r="BK20" s="346">
        <v>114.77</v>
      </c>
      <c r="BL20" s="346">
        <v>114.8797</v>
      </c>
      <c r="BM20" s="346">
        <v>114.9532</v>
      </c>
      <c r="BN20" s="346">
        <v>114.95229999999999</v>
      </c>
      <c r="BO20" s="346">
        <v>114.9816</v>
      </c>
      <c r="BP20" s="346">
        <v>115.0031</v>
      </c>
      <c r="BQ20" s="346">
        <v>114.9778</v>
      </c>
      <c r="BR20" s="346">
        <v>115.01309999999999</v>
      </c>
      <c r="BS20" s="346">
        <v>115.0698</v>
      </c>
      <c r="BT20" s="346">
        <v>115.14790000000001</v>
      </c>
      <c r="BU20" s="346">
        <v>115.24760000000001</v>
      </c>
      <c r="BV20" s="346">
        <v>115.3687</v>
      </c>
    </row>
    <row r="21" spans="1:74" ht="11.1" customHeight="1" x14ac:dyDescent="0.2">
      <c r="A21" s="148" t="s">
        <v>893</v>
      </c>
      <c r="B21" s="210" t="s">
        <v>569</v>
      </c>
      <c r="C21" s="258">
        <v>104.89472994</v>
      </c>
      <c r="D21" s="258">
        <v>104.78319187</v>
      </c>
      <c r="E21" s="258">
        <v>104.73391825</v>
      </c>
      <c r="F21" s="258">
        <v>104.7750375</v>
      </c>
      <c r="G21" s="258">
        <v>104.82919649</v>
      </c>
      <c r="H21" s="258">
        <v>104.92452363</v>
      </c>
      <c r="I21" s="258">
        <v>105.18328517</v>
      </c>
      <c r="J21" s="258">
        <v>105.26924893</v>
      </c>
      <c r="K21" s="258">
        <v>105.30468116999999</v>
      </c>
      <c r="L21" s="258">
        <v>105.1092531</v>
      </c>
      <c r="M21" s="258">
        <v>105.17886885</v>
      </c>
      <c r="N21" s="258">
        <v>105.33319963</v>
      </c>
      <c r="O21" s="258">
        <v>105.79270425999999</v>
      </c>
      <c r="P21" s="258">
        <v>105.95112103</v>
      </c>
      <c r="Q21" s="258">
        <v>106.02890873</v>
      </c>
      <c r="R21" s="258">
        <v>105.80979111000001</v>
      </c>
      <c r="S21" s="258">
        <v>105.88852789000001</v>
      </c>
      <c r="T21" s="258">
        <v>106.04884282</v>
      </c>
      <c r="U21" s="258">
        <v>106.4196659</v>
      </c>
      <c r="V21" s="258">
        <v>106.64643959999999</v>
      </c>
      <c r="W21" s="258">
        <v>106.85809394</v>
      </c>
      <c r="X21" s="258">
        <v>107.010938</v>
      </c>
      <c r="Y21" s="258">
        <v>107.2251218</v>
      </c>
      <c r="Z21" s="258">
        <v>107.45695442</v>
      </c>
      <c r="AA21" s="258">
        <v>107.77249239</v>
      </c>
      <c r="AB21" s="258">
        <v>107.99008026</v>
      </c>
      <c r="AC21" s="258">
        <v>108.17577455</v>
      </c>
      <c r="AD21" s="258">
        <v>108.48385998000001</v>
      </c>
      <c r="AE21" s="258">
        <v>108.49005357999999</v>
      </c>
      <c r="AF21" s="258">
        <v>108.34864007</v>
      </c>
      <c r="AG21" s="258">
        <v>107.57225705</v>
      </c>
      <c r="AH21" s="258">
        <v>107.50115111</v>
      </c>
      <c r="AI21" s="258">
        <v>107.64795985000001</v>
      </c>
      <c r="AJ21" s="258">
        <v>108.43392695999999</v>
      </c>
      <c r="AK21" s="258">
        <v>108.70063231</v>
      </c>
      <c r="AL21" s="258">
        <v>108.86931959</v>
      </c>
      <c r="AM21" s="258">
        <v>108.81777191</v>
      </c>
      <c r="AN21" s="258">
        <v>108.8820857</v>
      </c>
      <c r="AO21" s="258">
        <v>108.94004408000001</v>
      </c>
      <c r="AP21" s="258">
        <v>108.79658456999999</v>
      </c>
      <c r="AQ21" s="258">
        <v>108.988129</v>
      </c>
      <c r="AR21" s="258">
        <v>109.3196149</v>
      </c>
      <c r="AS21" s="258">
        <v>110.0693845</v>
      </c>
      <c r="AT21" s="258">
        <v>110.47199663000001</v>
      </c>
      <c r="AU21" s="258">
        <v>110.80579353</v>
      </c>
      <c r="AV21" s="258">
        <v>110.87005589</v>
      </c>
      <c r="AW21" s="258">
        <v>111.21676183</v>
      </c>
      <c r="AX21" s="258">
        <v>111.64519203</v>
      </c>
      <c r="AY21" s="346">
        <v>112.3254</v>
      </c>
      <c r="AZ21" s="346">
        <v>112.7897</v>
      </c>
      <c r="BA21" s="346">
        <v>113.20829999999999</v>
      </c>
      <c r="BB21" s="346">
        <v>113.5313</v>
      </c>
      <c r="BC21" s="346">
        <v>113.8954</v>
      </c>
      <c r="BD21" s="346">
        <v>114.2509</v>
      </c>
      <c r="BE21" s="346">
        <v>114.61490000000001</v>
      </c>
      <c r="BF21" s="346">
        <v>114.9404</v>
      </c>
      <c r="BG21" s="346">
        <v>115.24460000000001</v>
      </c>
      <c r="BH21" s="346">
        <v>115.5501</v>
      </c>
      <c r="BI21" s="346">
        <v>115.7946</v>
      </c>
      <c r="BJ21" s="346">
        <v>116.00060000000001</v>
      </c>
      <c r="BK21" s="346">
        <v>116.1707</v>
      </c>
      <c r="BL21" s="346">
        <v>116.298</v>
      </c>
      <c r="BM21" s="346">
        <v>116.38509999999999</v>
      </c>
      <c r="BN21" s="346">
        <v>116.39360000000001</v>
      </c>
      <c r="BO21" s="346">
        <v>116.4289</v>
      </c>
      <c r="BP21" s="346">
        <v>116.4525</v>
      </c>
      <c r="BQ21" s="346">
        <v>116.4224</v>
      </c>
      <c r="BR21" s="346">
        <v>116.4546</v>
      </c>
      <c r="BS21" s="346">
        <v>116.50700000000001</v>
      </c>
      <c r="BT21" s="346">
        <v>116.5795</v>
      </c>
      <c r="BU21" s="346">
        <v>116.6721</v>
      </c>
      <c r="BV21" s="346">
        <v>116.7848</v>
      </c>
    </row>
    <row r="22" spans="1:74" ht="11.1" customHeight="1" x14ac:dyDescent="0.2">
      <c r="A22" s="148" t="s">
        <v>894</v>
      </c>
      <c r="B22" s="210" t="s">
        <v>570</v>
      </c>
      <c r="C22" s="258">
        <v>102.68021456</v>
      </c>
      <c r="D22" s="258">
        <v>102.18526808999999</v>
      </c>
      <c r="E22" s="258">
        <v>101.64658267</v>
      </c>
      <c r="F22" s="258">
        <v>100.92636985</v>
      </c>
      <c r="G22" s="258">
        <v>100.40354782999999</v>
      </c>
      <c r="H22" s="258">
        <v>99.940328190000002</v>
      </c>
      <c r="I22" s="258">
        <v>99.698773532999994</v>
      </c>
      <c r="J22" s="258">
        <v>99.233211662000002</v>
      </c>
      <c r="K22" s="258">
        <v>98.705705197</v>
      </c>
      <c r="L22" s="258">
        <v>97.915949099000002</v>
      </c>
      <c r="M22" s="258">
        <v>97.414782221999999</v>
      </c>
      <c r="N22" s="258">
        <v>97.001899530000003</v>
      </c>
      <c r="O22" s="258">
        <v>96.865764933999998</v>
      </c>
      <c r="P22" s="258">
        <v>96.488102674999993</v>
      </c>
      <c r="Q22" s="258">
        <v>96.057376665999996</v>
      </c>
      <c r="R22" s="258">
        <v>95.346749101</v>
      </c>
      <c r="S22" s="258">
        <v>94.980023946000003</v>
      </c>
      <c r="T22" s="258">
        <v>94.730363396000001</v>
      </c>
      <c r="U22" s="258">
        <v>94.677064877999996</v>
      </c>
      <c r="V22" s="258">
        <v>94.602060465999998</v>
      </c>
      <c r="W22" s="258">
        <v>94.584647587999996</v>
      </c>
      <c r="X22" s="258">
        <v>94.645309674999993</v>
      </c>
      <c r="Y22" s="258">
        <v>94.727717292999998</v>
      </c>
      <c r="Z22" s="258">
        <v>94.852353871999995</v>
      </c>
      <c r="AA22" s="258">
        <v>95.012290391999997</v>
      </c>
      <c r="AB22" s="258">
        <v>95.226581659000004</v>
      </c>
      <c r="AC22" s="258">
        <v>95.488298651999997</v>
      </c>
      <c r="AD22" s="258">
        <v>96.019461910999993</v>
      </c>
      <c r="AE22" s="258">
        <v>96.209514952000006</v>
      </c>
      <c r="AF22" s="258">
        <v>96.280478317000004</v>
      </c>
      <c r="AG22" s="258">
        <v>95.908943053000002</v>
      </c>
      <c r="AH22" s="258">
        <v>95.984283774000005</v>
      </c>
      <c r="AI22" s="258">
        <v>96.183091529999999</v>
      </c>
      <c r="AJ22" s="258">
        <v>96.735781036999995</v>
      </c>
      <c r="AK22" s="258">
        <v>97.008711825000006</v>
      </c>
      <c r="AL22" s="258">
        <v>97.232298610000001</v>
      </c>
      <c r="AM22" s="258">
        <v>97.191255744000003</v>
      </c>
      <c r="AN22" s="258">
        <v>97.477618759999999</v>
      </c>
      <c r="AO22" s="258">
        <v>97.876102008999993</v>
      </c>
      <c r="AP22" s="258">
        <v>98.626735335999996</v>
      </c>
      <c r="AQ22" s="258">
        <v>99.069436670000002</v>
      </c>
      <c r="AR22" s="258">
        <v>99.444235856000006</v>
      </c>
      <c r="AS22" s="258">
        <v>99.683774799999995</v>
      </c>
      <c r="AT22" s="258">
        <v>99.973288257999997</v>
      </c>
      <c r="AU22" s="258">
        <v>100.24541814</v>
      </c>
      <c r="AV22" s="258">
        <v>100.37035595</v>
      </c>
      <c r="AW22" s="258">
        <v>100.70507503</v>
      </c>
      <c r="AX22" s="258">
        <v>101.11976688999999</v>
      </c>
      <c r="AY22" s="346">
        <v>101.7856</v>
      </c>
      <c r="AZ22" s="346">
        <v>102.2319</v>
      </c>
      <c r="BA22" s="346">
        <v>102.6297</v>
      </c>
      <c r="BB22" s="346">
        <v>102.91630000000001</v>
      </c>
      <c r="BC22" s="346">
        <v>103.26430000000001</v>
      </c>
      <c r="BD22" s="346">
        <v>103.6109</v>
      </c>
      <c r="BE22" s="346">
        <v>103.99630000000001</v>
      </c>
      <c r="BF22" s="346">
        <v>104.31019999999999</v>
      </c>
      <c r="BG22" s="346">
        <v>104.59269999999999</v>
      </c>
      <c r="BH22" s="346">
        <v>104.8338</v>
      </c>
      <c r="BI22" s="346">
        <v>105.0608</v>
      </c>
      <c r="BJ22" s="346">
        <v>105.2638</v>
      </c>
      <c r="BK22" s="346">
        <v>105.4547</v>
      </c>
      <c r="BL22" s="346">
        <v>105.60080000000001</v>
      </c>
      <c r="BM22" s="346">
        <v>105.7139</v>
      </c>
      <c r="BN22" s="346">
        <v>105.75360000000001</v>
      </c>
      <c r="BO22" s="346">
        <v>105.83110000000001</v>
      </c>
      <c r="BP22" s="346">
        <v>105.90600000000001</v>
      </c>
      <c r="BQ22" s="346">
        <v>105.9485</v>
      </c>
      <c r="BR22" s="346">
        <v>106.04049999999999</v>
      </c>
      <c r="BS22" s="346">
        <v>106.152</v>
      </c>
      <c r="BT22" s="346">
        <v>106.28319999999999</v>
      </c>
      <c r="BU22" s="346">
        <v>106.4341</v>
      </c>
      <c r="BV22" s="346">
        <v>106.60469999999999</v>
      </c>
    </row>
    <row r="23" spans="1:74" ht="11.1" customHeight="1" x14ac:dyDescent="0.2">
      <c r="A23" s="148" t="s">
        <v>895</v>
      </c>
      <c r="B23" s="210" t="s">
        <v>571</v>
      </c>
      <c r="C23" s="258">
        <v>103.91989962</v>
      </c>
      <c r="D23" s="258">
        <v>103.83889078999999</v>
      </c>
      <c r="E23" s="258">
        <v>103.81525935000001</v>
      </c>
      <c r="F23" s="258">
        <v>103.88177002</v>
      </c>
      <c r="G23" s="258">
        <v>103.94831981</v>
      </c>
      <c r="H23" s="258">
        <v>104.04767345</v>
      </c>
      <c r="I23" s="258">
        <v>104.28163744</v>
      </c>
      <c r="J23" s="258">
        <v>104.37024389</v>
      </c>
      <c r="K23" s="258">
        <v>104.41529930999999</v>
      </c>
      <c r="L23" s="258">
        <v>104.31070937</v>
      </c>
      <c r="M23" s="258">
        <v>104.34823346</v>
      </c>
      <c r="N23" s="258">
        <v>104.42177726</v>
      </c>
      <c r="O23" s="258">
        <v>104.69485129</v>
      </c>
      <c r="P23" s="258">
        <v>104.71780163</v>
      </c>
      <c r="Q23" s="258">
        <v>104.6541388</v>
      </c>
      <c r="R23" s="258">
        <v>104.25244202</v>
      </c>
      <c r="S23" s="258">
        <v>104.20411842999999</v>
      </c>
      <c r="T23" s="258">
        <v>104.25774724</v>
      </c>
      <c r="U23" s="258">
        <v>104.50692354</v>
      </c>
      <c r="V23" s="258">
        <v>104.69426086</v>
      </c>
      <c r="W23" s="258">
        <v>104.91335427</v>
      </c>
      <c r="X23" s="258">
        <v>105.13886057000001</v>
      </c>
      <c r="Y23" s="258">
        <v>105.44047358</v>
      </c>
      <c r="Z23" s="258">
        <v>105.79285009</v>
      </c>
      <c r="AA23" s="258">
        <v>106.24653056</v>
      </c>
      <c r="AB23" s="258">
        <v>106.66252874</v>
      </c>
      <c r="AC23" s="258">
        <v>107.09138507999999</v>
      </c>
      <c r="AD23" s="258">
        <v>107.70829814</v>
      </c>
      <c r="AE23" s="258">
        <v>108.03147189000001</v>
      </c>
      <c r="AF23" s="258">
        <v>108.23610488999999</v>
      </c>
      <c r="AG23" s="258">
        <v>107.91053021</v>
      </c>
      <c r="AH23" s="258">
        <v>108.18683187000001</v>
      </c>
      <c r="AI23" s="258">
        <v>108.65334297</v>
      </c>
      <c r="AJ23" s="258">
        <v>109.65001091000001</v>
      </c>
      <c r="AK23" s="258">
        <v>110.24198029999999</v>
      </c>
      <c r="AL23" s="258">
        <v>110.76919857</v>
      </c>
      <c r="AM23" s="258">
        <v>111.14816781</v>
      </c>
      <c r="AN23" s="258">
        <v>111.60850723</v>
      </c>
      <c r="AO23" s="258">
        <v>112.06671894</v>
      </c>
      <c r="AP23" s="258">
        <v>112.4276847</v>
      </c>
      <c r="AQ23" s="258">
        <v>112.95297968</v>
      </c>
      <c r="AR23" s="258">
        <v>113.54748563</v>
      </c>
      <c r="AS23" s="258">
        <v>114.49760568000001</v>
      </c>
      <c r="AT23" s="258">
        <v>115.01573125</v>
      </c>
      <c r="AU23" s="258">
        <v>115.38826545000001</v>
      </c>
      <c r="AV23" s="258">
        <v>115.29361033000001</v>
      </c>
      <c r="AW23" s="258">
        <v>115.61616029</v>
      </c>
      <c r="AX23" s="258">
        <v>116.03431737</v>
      </c>
      <c r="AY23" s="346">
        <v>116.7465</v>
      </c>
      <c r="AZ23" s="346">
        <v>117.2071</v>
      </c>
      <c r="BA23" s="346">
        <v>117.6143</v>
      </c>
      <c r="BB23" s="346">
        <v>117.8927</v>
      </c>
      <c r="BC23" s="346">
        <v>118.2503</v>
      </c>
      <c r="BD23" s="346">
        <v>118.6113</v>
      </c>
      <c r="BE23" s="346">
        <v>119.0087</v>
      </c>
      <c r="BF23" s="346">
        <v>119.35209999999999</v>
      </c>
      <c r="BG23" s="346">
        <v>119.67440000000001</v>
      </c>
      <c r="BH23" s="346">
        <v>119.99169999999999</v>
      </c>
      <c r="BI23" s="346">
        <v>120.2598</v>
      </c>
      <c r="BJ23" s="346">
        <v>120.4948</v>
      </c>
      <c r="BK23" s="346">
        <v>120.68559999999999</v>
      </c>
      <c r="BL23" s="346">
        <v>120.8625</v>
      </c>
      <c r="BM23" s="346">
        <v>121.01430000000001</v>
      </c>
      <c r="BN23" s="346">
        <v>121.1246</v>
      </c>
      <c r="BO23" s="346">
        <v>121.23909999999999</v>
      </c>
      <c r="BP23" s="346">
        <v>121.34099999999999</v>
      </c>
      <c r="BQ23" s="346">
        <v>121.3926</v>
      </c>
      <c r="BR23" s="346">
        <v>121.498</v>
      </c>
      <c r="BS23" s="346">
        <v>121.6194</v>
      </c>
      <c r="BT23" s="346">
        <v>121.7568</v>
      </c>
      <c r="BU23" s="346">
        <v>121.9102</v>
      </c>
      <c r="BV23" s="346">
        <v>122.0796</v>
      </c>
    </row>
    <row r="24" spans="1:74" ht="11.1" customHeight="1" x14ac:dyDescent="0.2">
      <c r="A24" s="148" t="s">
        <v>896</v>
      </c>
      <c r="B24" s="210" t="s">
        <v>572</v>
      </c>
      <c r="C24" s="258">
        <v>102.90043507</v>
      </c>
      <c r="D24" s="258">
        <v>102.75411901</v>
      </c>
      <c r="E24" s="258">
        <v>102.67484336</v>
      </c>
      <c r="F24" s="258">
        <v>102.67793611</v>
      </c>
      <c r="G24" s="258">
        <v>102.72124528000001</v>
      </c>
      <c r="H24" s="258">
        <v>102.82009886</v>
      </c>
      <c r="I24" s="258">
        <v>103.22543786999999</v>
      </c>
      <c r="J24" s="258">
        <v>103.24717450999999</v>
      </c>
      <c r="K24" s="258">
        <v>103.13624978999999</v>
      </c>
      <c r="L24" s="258">
        <v>102.58936540000001</v>
      </c>
      <c r="M24" s="258">
        <v>102.4405917</v>
      </c>
      <c r="N24" s="258">
        <v>102.38663038</v>
      </c>
      <c r="O24" s="258">
        <v>102.66239084</v>
      </c>
      <c r="P24" s="258">
        <v>102.62187222</v>
      </c>
      <c r="Q24" s="258">
        <v>102.49998393</v>
      </c>
      <c r="R24" s="258">
        <v>102.10384933</v>
      </c>
      <c r="S24" s="258">
        <v>101.96387918000001</v>
      </c>
      <c r="T24" s="258">
        <v>101.88719684</v>
      </c>
      <c r="U24" s="258">
        <v>101.91005334</v>
      </c>
      <c r="V24" s="258">
        <v>101.93275835</v>
      </c>
      <c r="W24" s="258">
        <v>101.99156290000001</v>
      </c>
      <c r="X24" s="258">
        <v>102.15193412000001</v>
      </c>
      <c r="Y24" s="258">
        <v>102.23383739000001</v>
      </c>
      <c r="Z24" s="258">
        <v>102.30273984999999</v>
      </c>
      <c r="AA24" s="258">
        <v>102.30219535000001</v>
      </c>
      <c r="AB24" s="258">
        <v>102.38743076999999</v>
      </c>
      <c r="AC24" s="258">
        <v>102.50199997</v>
      </c>
      <c r="AD24" s="258">
        <v>102.88652528999999</v>
      </c>
      <c r="AE24" s="258">
        <v>102.87929529</v>
      </c>
      <c r="AF24" s="258">
        <v>102.72093232</v>
      </c>
      <c r="AG24" s="258">
        <v>101.88495527000001</v>
      </c>
      <c r="AH24" s="258">
        <v>101.81918718</v>
      </c>
      <c r="AI24" s="258">
        <v>101.99714697</v>
      </c>
      <c r="AJ24" s="258">
        <v>102.86756296</v>
      </c>
      <c r="AK24" s="258">
        <v>103.1964322</v>
      </c>
      <c r="AL24" s="258">
        <v>103.43248303999999</v>
      </c>
      <c r="AM24" s="258">
        <v>103.49618547</v>
      </c>
      <c r="AN24" s="258">
        <v>103.60624699</v>
      </c>
      <c r="AO24" s="258">
        <v>103.68313761</v>
      </c>
      <c r="AP24" s="258">
        <v>103.5773678</v>
      </c>
      <c r="AQ24" s="258">
        <v>103.70003373</v>
      </c>
      <c r="AR24" s="258">
        <v>103.90164588</v>
      </c>
      <c r="AS24" s="258">
        <v>104.33395898000001</v>
      </c>
      <c r="AT24" s="258">
        <v>104.57964756</v>
      </c>
      <c r="AU24" s="258">
        <v>104.79046633</v>
      </c>
      <c r="AV24" s="258">
        <v>104.81636465</v>
      </c>
      <c r="AW24" s="258">
        <v>105.06998179999999</v>
      </c>
      <c r="AX24" s="258">
        <v>105.40126714</v>
      </c>
      <c r="AY24" s="346">
        <v>105.97110000000001</v>
      </c>
      <c r="AZ24" s="346">
        <v>106.33710000000001</v>
      </c>
      <c r="BA24" s="346">
        <v>106.66</v>
      </c>
      <c r="BB24" s="346">
        <v>106.8736</v>
      </c>
      <c r="BC24" s="346">
        <v>107.1604</v>
      </c>
      <c r="BD24" s="346">
        <v>107.4539</v>
      </c>
      <c r="BE24" s="346">
        <v>107.79640000000001</v>
      </c>
      <c r="BF24" s="346">
        <v>108.0718</v>
      </c>
      <c r="BG24" s="346">
        <v>108.3223</v>
      </c>
      <c r="BH24" s="346">
        <v>108.5521</v>
      </c>
      <c r="BI24" s="346">
        <v>108.7497</v>
      </c>
      <c r="BJ24" s="346">
        <v>108.9194</v>
      </c>
      <c r="BK24" s="346">
        <v>109.0665</v>
      </c>
      <c r="BL24" s="346">
        <v>109.1763</v>
      </c>
      <c r="BM24" s="346">
        <v>109.254</v>
      </c>
      <c r="BN24" s="346">
        <v>109.2527</v>
      </c>
      <c r="BO24" s="346">
        <v>109.3018</v>
      </c>
      <c r="BP24" s="346">
        <v>109.3541</v>
      </c>
      <c r="BQ24" s="346">
        <v>109.3892</v>
      </c>
      <c r="BR24" s="346">
        <v>109.4633</v>
      </c>
      <c r="BS24" s="346">
        <v>109.5561</v>
      </c>
      <c r="BT24" s="346">
        <v>109.6675</v>
      </c>
      <c r="BU24" s="346">
        <v>109.7976</v>
      </c>
      <c r="BV24" s="346">
        <v>109.9462</v>
      </c>
    </row>
    <row r="25" spans="1:74" ht="11.1" customHeight="1" x14ac:dyDescent="0.2">
      <c r="A25" s="148"/>
      <c r="B25" s="168" t="s">
        <v>1365</v>
      </c>
      <c r="C25" s="246"/>
      <c r="D25" s="246"/>
      <c r="E25" s="246"/>
      <c r="F25" s="246"/>
      <c r="G25" s="246"/>
      <c r="H25" s="246"/>
      <c r="I25" s="246"/>
      <c r="J25" s="246"/>
      <c r="K25" s="246"/>
      <c r="L25" s="246"/>
      <c r="M25" s="246"/>
      <c r="N25" s="246"/>
      <c r="O25" s="246"/>
      <c r="P25" s="246"/>
      <c r="Q25" s="246"/>
      <c r="R25" s="246"/>
      <c r="S25" s="246"/>
      <c r="T25" s="246"/>
      <c r="U25" s="246"/>
      <c r="V25" s="246"/>
      <c r="W25" s="246"/>
      <c r="X25" s="246"/>
      <c r="Y25" s="246"/>
      <c r="Z25" s="246"/>
      <c r="AA25" s="246"/>
      <c r="AB25" s="246"/>
      <c r="AC25" s="246"/>
      <c r="AD25" s="246"/>
      <c r="AE25" s="246"/>
      <c r="AF25" s="246"/>
      <c r="AG25" s="246"/>
      <c r="AH25" s="246"/>
      <c r="AI25" s="246"/>
      <c r="AJ25" s="246"/>
      <c r="AK25" s="246"/>
      <c r="AL25" s="246"/>
      <c r="AM25" s="246"/>
      <c r="AN25" s="246"/>
      <c r="AO25" s="246"/>
      <c r="AP25" s="246"/>
      <c r="AQ25" s="246"/>
      <c r="AR25" s="246"/>
      <c r="AS25" s="246"/>
      <c r="AT25" s="246"/>
      <c r="AU25" s="246"/>
      <c r="AV25" s="246"/>
      <c r="AW25" s="246"/>
      <c r="AX25" s="246"/>
      <c r="AY25" s="347"/>
      <c r="AZ25" s="347"/>
      <c r="BA25" s="347"/>
      <c r="BB25" s="347"/>
      <c r="BC25" s="347"/>
      <c r="BD25" s="347"/>
      <c r="BE25" s="347"/>
      <c r="BF25" s="347"/>
      <c r="BG25" s="347"/>
      <c r="BH25" s="347"/>
      <c r="BI25" s="347"/>
      <c r="BJ25" s="347"/>
      <c r="BK25" s="347"/>
      <c r="BL25" s="347"/>
      <c r="BM25" s="347"/>
      <c r="BN25" s="347"/>
      <c r="BO25" s="347"/>
      <c r="BP25" s="347"/>
      <c r="BQ25" s="347"/>
      <c r="BR25" s="347"/>
      <c r="BS25" s="347"/>
      <c r="BT25" s="347"/>
      <c r="BU25" s="347"/>
      <c r="BV25" s="347"/>
    </row>
    <row r="26" spans="1:74" ht="11.1" customHeight="1" x14ac:dyDescent="0.2">
      <c r="A26" s="148" t="s">
        <v>897</v>
      </c>
      <c r="B26" s="210" t="s">
        <v>565</v>
      </c>
      <c r="C26" s="240">
        <v>802.84168733000001</v>
      </c>
      <c r="D26" s="240">
        <v>806.21767666999995</v>
      </c>
      <c r="E26" s="240">
        <v>809.32509716000004</v>
      </c>
      <c r="F26" s="240">
        <v>812.50404989000003</v>
      </c>
      <c r="G26" s="240">
        <v>814.81925684999999</v>
      </c>
      <c r="H26" s="240">
        <v>816.61081911999997</v>
      </c>
      <c r="I26" s="240">
        <v>816.79415422</v>
      </c>
      <c r="J26" s="240">
        <v>818.35186400999999</v>
      </c>
      <c r="K26" s="240">
        <v>820.19936599000005</v>
      </c>
      <c r="L26" s="240">
        <v>823.52452753</v>
      </c>
      <c r="M26" s="240">
        <v>825.06071339000005</v>
      </c>
      <c r="N26" s="240">
        <v>825.99579091999999</v>
      </c>
      <c r="O26" s="240">
        <v>825.71928295999999</v>
      </c>
      <c r="P26" s="240">
        <v>825.91000173999998</v>
      </c>
      <c r="Q26" s="240">
        <v>825.95747008000001</v>
      </c>
      <c r="R26" s="240">
        <v>825.17583902000001</v>
      </c>
      <c r="S26" s="240">
        <v>825.45119322999994</v>
      </c>
      <c r="T26" s="240">
        <v>826.09768372999997</v>
      </c>
      <c r="U26" s="240">
        <v>828.081008</v>
      </c>
      <c r="V26" s="240">
        <v>828.74549801000001</v>
      </c>
      <c r="W26" s="240">
        <v>829.05685122</v>
      </c>
      <c r="X26" s="240">
        <v>826.95030568000004</v>
      </c>
      <c r="Y26" s="240">
        <v>828.10395676999997</v>
      </c>
      <c r="Z26" s="240">
        <v>830.45304253999996</v>
      </c>
      <c r="AA26" s="240">
        <v>836.55925091999995</v>
      </c>
      <c r="AB26" s="240">
        <v>839.37794007000002</v>
      </c>
      <c r="AC26" s="240">
        <v>841.47079792</v>
      </c>
      <c r="AD26" s="240">
        <v>841.46334968999997</v>
      </c>
      <c r="AE26" s="240">
        <v>843.13540106000005</v>
      </c>
      <c r="AF26" s="240">
        <v>845.11247723999998</v>
      </c>
      <c r="AG26" s="240">
        <v>848.86094946000003</v>
      </c>
      <c r="AH26" s="240">
        <v>850.34829680999997</v>
      </c>
      <c r="AI26" s="240">
        <v>851.04089053999996</v>
      </c>
      <c r="AJ26" s="240">
        <v>848.57324999000002</v>
      </c>
      <c r="AK26" s="240">
        <v>849.45044696000002</v>
      </c>
      <c r="AL26" s="240">
        <v>851.30700079999997</v>
      </c>
      <c r="AM26" s="240">
        <v>856.63358015999995</v>
      </c>
      <c r="AN26" s="240">
        <v>858.58084626000004</v>
      </c>
      <c r="AO26" s="240">
        <v>859.63946773999999</v>
      </c>
      <c r="AP26" s="240">
        <v>857.93192538000005</v>
      </c>
      <c r="AQ26" s="240">
        <v>858.62139706999994</v>
      </c>
      <c r="AR26" s="240">
        <v>859.83036356000002</v>
      </c>
      <c r="AS26" s="240">
        <v>862.19387240000003</v>
      </c>
      <c r="AT26" s="240">
        <v>863.96554287000004</v>
      </c>
      <c r="AU26" s="240">
        <v>865.78042250999999</v>
      </c>
      <c r="AV26" s="240">
        <v>867.57914012000003</v>
      </c>
      <c r="AW26" s="240">
        <v>869.52496647999999</v>
      </c>
      <c r="AX26" s="240">
        <v>871.55853041</v>
      </c>
      <c r="AY26" s="333">
        <v>873.87049999999999</v>
      </c>
      <c r="AZ26" s="333">
        <v>875.93650000000002</v>
      </c>
      <c r="BA26" s="333">
        <v>877.94730000000004</v>
      </c>
      <c r="BB26" s="333">
        <v>879.94349999999997</v>
      </c>
      <c r="BC26" s="333">
        <v>881.81320000000005</v>
      </c>
      <c r="BD26" s="333">
        <v>883.59709999999995</v>
      </c>
      <c r="BE26" s="333">
        <v>885.16989999999998</v>
      </c>
      <c r="BF26" s="333">
        <v>886.87620000000004</v>
      </c>
      <c r="BG26" s="333">
        <v>888.59059999999999</v>
      </c>
      <c r="BH26" s="333">
        <v>890.39909999999998</v>
      </c>
      <c r="BI26" s="333">
        <v>892.06550000000004</v>
      </c>
      <c r="BJ26" s="333">
        <v>893.67570000000001</v>
      </c>
      <c r="BK26" s="333">
        <v>895.18769999999995</v>
      </c>
      <c r="BL26" s="333">
        <v>896.71699999999998</v>
      </c>
      <c r="BM26" s="333">
        <v>898.22170000000006</v>
      </c>
      <c r="BN26" s="333">
        <v>899.77260000000001</v>
      </c>
      <c r="BO26" s="333">
        <v>901.17470000000003</v>
      </c>
      <c r="BP26" s="333">
        <v>902.49900000000002</v>
      </c>
      <c r="BQ26" s="333">
        <v>903.71839999999997</v>
      </c>
      <c r="BR26" s="333">
        <v>904.90710000000001</v>
      </c>
      <c r="BS26" s="333">
        <v>906.03830000000005</v>
      </c>
      <c r="BT26" s="333">
        <v>907.11189999999999</v>
      </c>
      <c r="BU26" s="333">
        <v>908.12779999999998</v>
      </c>
      <c r="BV26" s="333">
        <v>909.08619999999996</v>
      </c>
    </row>
    <row r="27" spans="1:74" ht="11.1" customHeight="1" x14ac:dyDescent="0.2">
      <c r="A27" s="148" t="s">
        <v>898</v>
      </c>
      <c r="B27" s="210" t="s">
        <v>598</v>
      </c>
      <c r="C27" s="240">
        <v>2053.6929150000001</v>
      </c>
      <c r="D27" s="240">
        <v>2062.4713713000001</v>
      </c>
      <c r="E27" s="240">
        <v>2070.9078771999998</v>
      </c>
      <c r="F27" s="240">
        <v>2079.5340858999998</v>
      </c>
      <c r="G27" s="240">
        <v>2086.8879508999999</v>
      </c>
      <c r="H27" s="240">
        <v>2093.5011254999999</v>
      </c>
      <c r="I27" s="240">
        <v>2101.5831684</v>
      </c>
      <c r="J27" s="240">
        <v>2105.0577932000001</v>
      </c>
      <c r="K27" s="240">
        <v>2106.1345584999999</v>
      </c>
      <c r="L27" s="240">
        <v>2098.1853695</v>
      </c>
      <c r="M27" s="240">
        <v>2099.4374871999999</v>
      </c>
      <c r="N27" s="240">
        <v>2103.2628166</v>
      </c>
      <c r="O27" s="240">
        <v>2117.0198618999998</v>
      </c>
      <c r="P27" s="240">
        <v>2120.4727367999999</v>
      </c>
      <c r="Q27" s="240">
        <v>2120.9799453999999</v>
      </c>
      <c r="R27" s="240">
        <v>2112.5302572999999</v>
      </c>
      <c r="S27" s="240">
        <v>2111.6545560999998</v>
      </c>
      <c r="T27" s="240">
        <v>2112.3416115</v>
      </c>
      <c r="U27" s="240">
        <v>2115.8247629000002</v>
      </c>
      <c r="V27" s="240">
        <v>2118.7123268</v>
      </c>
      <c r="W27" s="240">
        <v>2122.2376426000001</v>
      </c>
      <c r="X27" s="240">
        <v>2124.3895075999999</v>
      </c>
      <c r="Y27" s="240">
        <v>2130.6987294</v>
      </c>
      <c r="Z27" s="240">
        <v>2139.1541050999999</v>
      </c>
      <c r="AA27" s="240">
        <v>2155.4746676</v>
      </c>
      <c r="AB27" s="240">
        <v>2163.9330768</v>
      </c>
      <c r="AC27" s="240">
        <v>2170.2483653999998</v>
      </c>
      <c r="AD27" s="240">
        <v>2170.5089850999998</v>
      </c>
      <c r="AE27" s="240">
        <v>2175.4716939999998</v>
      </c>
      <c r="AF27" s="240">
        <v>2181.2249437</v>
      </c>
      <c r="AG27" s="240">
        <v>2188.8732169</v>
      </c>
      <c r="AH27" s="240">
        <v>2195.3791860000001</v>
      </c>
      <c r="AI27" s="240">
        <v>2201.8473339000002</v>
      </c>
      <c r="AJ27" s="240">
        <v>2210.537108</v>
      </c>
      <c r="AK27" s="240">
        <v>2215.2350277</v>
      </c>
      <c r="AL27" s="240">
        <v>2218.2005405</v>
      </c>
      <c r="AM27" s="240">
        <v>2216.9129699</v>
      </c>
      <c r="AN27" s="240">
        <v>2218.3041761999998</v>
      </c>
      <c r="AO27" s="240">
        <v>2219.8534829999999</v>
      </c>
      <c r="AP27" s="240">
        <v>2220.8134501</v>
      </c>
      <c r="AQ27" s="240">
        <v>2223.2395376999998</v>
      </c>
      <c r="AR27" s="240">
        <v>2226.3843056999999</v>
      </c>
      <c r="AS27" s="240">
        <v>2230.7410455999998</v>
      </c>
      <c r="AT27" s="240">
        <v>2234.9532058</v>
      </c>
      <c r="AU27" s="240">
        <v>2239.5140778</v>
      </c>
      <c r="AV27" s="240">
        <v>2244.6101033</v>
      </c>
      <c r="AW27" s="240">
        <v>2249.7285677</v>
      </c>
      <c r="AX27" s="240">
        <v>2255.0559125999998</v>
      </c>
      <c r="AY27" s="333">
        <v>2261.2179999999998</v>
      </c>
      <c r="AZ27" s="333">
        <v>2266.4940000000001</v>
      </c>
      <c r="BA27" s="333">
        <v>2271.509</v>
      </c>
      <c r="BB27" s="333">
        <v>2276.1460000000002</v>
      </c>
      <c r="BC27" s="333">
        <v>2280.7280000000001</v>
      </c>
      <c r="BD27" s="333">
        <v>2285.1370000000002</v>
      </c>
      <c r="BE27" s="333">
        <v>2289.1849999999999</v>
      </c>
      <c r="BF27" s="333">
        <v>2293.3910000000001</v>
      </c>
      <c r="BG27" s="333">
        <v>2297.567</v>
      </c>
      <c r="BH27" s="333">
        <v>2301.9079999999999</v>
      </c>
      <c r="BI27" s="333">
        <v>2305.8760000000002</v>
      </c>
      <c r="BJ27" s="333">
        <v>2309.6680000000001</v>
      </c>
      <c r="BK27" s="333">
        <v>2313.1460000000002</v>
      </c>
      <c r="BL27" s="333">
        <v>2316.6880000000001</v>
      </c>
      <c r="BM27" s="333">
        <v>2320.1550000000002</v>
      </c>
      <c r="BN27" s="333">
        <v>2323.6909999999998</v>
      </c>
      <c r="BO27" s="333">
        <v>2326.9050000000002</v>
      </c>
      <c r="BP27" s="333">
        <v>2329.9389999999999</v>
      </c>
      <c r="BQ27" s="333">
        <v>2332.701</v>
      </c>
      <c r="BR27" s="333">
        <v>2335.4450000000002</v>
      </c>
      <c r="BS27" s="333">
        <v>2338.0790000000002</v>
      </c>
      <c r="BT27" s="333">
        <v>2340.6019999999999</v>
      </c>
      <c r="BU27" s="333">
        <v>2343.0149999999999</v>
      </c>
      <c r="BV27" s="333">
        <v>2345.3180000000002</v>
      </c>
    </row>
    <row r="28" spans="1:74" ht="11.1" customHeight="1" x14ac:dyDescent="0.2">
      <c r="A28" s="148" t="s">
        <v>899</v>
      </c>
      <c r="B28" s="210" t="s">
        <v>566</v>
      </c>
      <c r="C28" s="240">
        <v>2204.4973160999998</v>
      </c>
      <c r="D28" s="240">
        <v>2213.1467082999998</v>
      </c>
      <c r="E28" s="240">
        <v>2220.4404162000001</v>
      </c>
      <c r="F28" s="240">
        <v>2224.5979965000001</v>
      </c>
      <c r="G28" s="240">
        <v>2230.5156686999999</v>
      </c>
      <c r="H28" s="240">
        <v>2236.4129892000001</v>
      </c>
      <c r="I28" s="240">
        <v>2242.7243244000001</v>
      </c>
      <c r="J28" s="240">
        <v>2248.2551669999998</v>
      </c>
      <c r="K28" s="240">
        <v>2253.4398832000002</v>
      </c>
      <c r="L28" s="240">
        <v>2259.8774116999998</v>
      </c>
      <c r="M28" s="240">
        <v>2263.1706712</v>
      </c>
      <c r="N28" s="240">
        <v>2264.9186005000001</v>
      </c>
      <c r="O28" s="240">
        <v>2263.1471882000001</v>
      </c>
      <c r="P28" s="240">
        <v>2263.2849652999998</v>
      </c>
      <c r="Q28" s="240">
        <v>2263.3579205000001</v>
      </c>
      <c r="R28" s="240">
        <v>2262.2306589999998</v>
      </c>
      <c r="S28" s="240">
        <v>2263.0255166000002</v>
      </c>
      <c r="T28" s="240">
        <v>2264.6070985000001</v>
      </c>
      <c r="U28" s="240">
        <v>2266.6262793999999</v>
      </c>
      <c r="V28" s="240">
        <v>2270.0431536999999</v>
      </c>
      <c r="W28" s="240">
        <v>2274.5085961999998</v>
      </c>
      <c r="X28" s="240">
        <v>2281.8048257</v>
      </c>
      <c r="Y28" s="240">
        <v>2287.0307404999999</v>
      </c>
      <c r="Z28" s="240">
        <v>2291.9685593999998</v>
      </c>
      <c r="AA28" s="240">
        <v>2297.4806472</v>
      </c>
      <c r="AB28" s="240">
        <v>2301.1955008</v>
      </c>
      <c r="AC28" s="240">
        <v>2303.9754849999999</v>
      </c>
      <c r="AD28" s="240">
        <v>2303.2737619</v>
      </c>
      <c r="AE28" s="240">
        <v>2306.0941358</v>
      </c>
      <c r="AF28" s="240">
        <v>2309.8897686999999</v>
      </c>
      <c r="AG28" s="240">
        <v>2317.4180326000001</v>
      </c>
      <c r="AH28" s="240">
        <v>2321.0961545999999</v>
      </c>
      <c r="AI28" s="240">
        <v>2323.6815068999999</v>
      </c>
      <c r="AJ28" s="240">
        <v>2321.8377034999999</v>
      </c>
      <c r="AK28" s="240">
        <v>2324.7398051999999</v>
      </c>
      <c r="AL28" s="240">
        <v>2329.0514263999999</v>
      </c>
      <c r="AM28" s="240">
        <v>2337.8697247999999</v>
      </c>
      <c r="AN28" s="240">
        <v>2342.6775163000002</v>
      </c>
      <c r="AO28" s="240">
        <v>2346.5719588000002</v>
      </c>
      <c r="AP28" s="240">
        <v>2347.3509260000001</v>
      </c>
      <c r="AQ28" s="240">
        <v>2351.0702652</v>
      </c>
      <c r="AR28" s="240">
        <v>2355.5278500999998</v>
      </c>
      <c r="AS28" s="240">
        <v>2361.5613119</v>
      </c>
      <c r="AT28" s="240">
        <v>2366.8671650000001</v>
      </c>
      <c r="AU28" s="240">
        <v>2372.2830404000001</v>
      </c>
      <c r="AV28" s="240">
        <v>2377.7393830000001</v>
      </c>
      <c r="AW28" s="240">
        <v>2383.4274697000001</v>
      </c>
      <c r="AX28" s="240">
        <v>2389.2777454000002</v>
      </c>
      <c r="AY28" s="333">
        <v>2395.7449999999999</v>
      </c>
      <c r="AZ28" s="333">
        <v>2401.5790000000002</v>
      </c>
      <c r="BA28" s="333">
        <v>2407.2330000000002</v>
      </c>
      <c r="BB28" s="333">
        <v>2413.0250000000001</v>
      </c>
      <c r="BC28" s="333">
        <v>2418.0839999999998</v>
      </c>
      <c r="BD28" s="333">
        <v>2422.7269999999999</v>
      </c>
      <c r="BE28" s="333">
        <v>2426.1350000000002</v>
      </c>
      <c r="BF28" s="333">
        <v>2430.558</v>
      </c>
      <c r="BG28" s="333">
        <v>2435.1790000000001</v>
      </c>
      <c r="BH28" s="333">
        <v>2440.4830000000002</v>
      </c>
      <c r="BI28" s="333">
        <v>2445.1320000000001</v>
      </c>
      <c r="BJ28" s="333">
        <v>2449.6120000000001</v>
      </c>
      <c r="BK28" s="333">
        <v>2453.9119999999998</v>
      </c>
      <c r="BL28" s="333">
        <v>2458.0639999999999</v>
      </c>
      <c r="BM28" s="333">
        <v>2462.0569999999998</v>
      </c>
      <c r="BN28" s="333">
        <v>2466.0169999999998</v>
      </c>
      <c r="BO28" s="333">
        <v>2469.5970000000002</v>
      </c>
      <c r="BP28" s="333">
        <v>2472.924</v>
      </c>
      <c r="BQ28" s="333">
        <v>2475.9090000000001</v>
      </c>
      <c r="BR28" s="333">
        <v>2478.7939999999999</v>
      </c>
      <c r="BS28" s="333">
        <v>2481.4920000000002</v>
      </c>
      <c r="BT28" s="333">
        <v>2484.0010000000002</v>
      </c>
      <c r="BU28" s="333">
        <v>2486.3229999999999</v>
      </c>
      <c r="BV28" s="333">
        <v>2488.4560000000001</v>
      </c>
    </row>
    <row r="29" spans="1:74" ht="11.1" customHeight="1" x14ac:dyDescent="0.2">
      <c r="A29" s="148" t="s">
        <v>900</v>
      </c>
      <c r="B29" s="210" t="s">
        <v>567</v>
      </c>
      <c r="C29" s="240">
        <v>1050.6614830999999</v>
      </c>
      <c r="D29" s="240">
        <v>1053.0024553999999</v>
      </c>
      <c r="E29" s="240">
        <v>1054.5325154</v>
      </c>
      <c r="F29" s="240">
        <v>1053.4024039999999</v>
      </c>
      <c r="G29" s="240">
        <v>1054.6975837</v>
      </c>
      <c r="H29" s="240">
        <v>1056.5687955000001</v>
      </c>
      <c r="I29" s="240">
        <v>1060.6274469</v>
      </c>
      <c r="J29" s="240">
        <v>1062.4421669000001</v>
      </c>
      <c r="K29" s="240">
        <v>1063.6243629999999</v>
      </c>
      <c r="L29" s="240">
        <v>1064.1066459000001</v>
      </c>
      <c r="M29" s="240">
        <v>1064.0743365000001</v>
      </c>
      <c r="N29" s="240">
        <v>1063.4600452</v>
      </c>
      <c r="O29" s="240">
        <v>1061.0799109</v>
      </c>
      <c r="P29" s="240">
        <v>1060.1895519</v>
      </c>
      <c r="Q29" s="240">
        <v>1059.6051070000001</v>
      </c>
      <c r="R29" s="240">
        <v>1058.9507421000001</v>
      </c>
      <c r="S29" s="240">
        <v>1059.2600010000001</v>
      </c>
      <c r="T29" s="240">
        <v>1060.1570497</v>
      </c>
      <c r="U29" s="240">
        <v>1062.5903675</v>
      </c>
      <c r="V29" s="240">
        <v>1063.9516358999999</v>
      </c>
      <c r="W29" s="240">
        <v>1065.1893345000001</v>
      </c>
      <c r="X29" s="240">
        <v>1065.9402293000001</v>
      </c>
      <c r="Y29" s="240">
        <v>1067.2032136</v>
      </c>
      <c r="Z29" s="240">
        <v>1068.6150534000001</v>
      </c>
      <c r="AA29" s="240">
        <v>1070.2840183999999</v>
      </c>
      <c r="AB29" s="240">
        <v>1071.9123671</v>
      </c>
      <c r="AC29" s="240">
        <v>1073.6083690999999</v>
      </c>
      <c r="AD29" s="240">
        <v>1076.3889913999999</v>
      </c>
      <c r="AE29" s="240">
        <v>1077.4575749000001</v>
      </c>
      <c r="AF29" s="240">
        <v>1077.8310865000001</v>
      </c>
      <c r="AG29" s="240">
        <v>1075.9884076999999</v>
      </c>
      <c r="AH29" s="240">
        <v>1076.1126142999999</v>
      </c>
      <c r="AI29" s="240">
        <v>1076.6825879</v>
      </c>
      <c r="AJ29" s="240">
        <v>1078.5927850999999</v>
      </c>
      <c r="AK29" s="240">
        <v>1079.38345</v>
      </c>
      <c r="AL29" s="240">
        <v>1079.9490393999999</v>
      </c>
      <c r="AM29" s="240">
        <v>1079.4964468999999</v>
      </c>
      <c r="AN29" s="240">
        <v>1080.2067149</v>
      </c>
      <c r="AO29" s="240">
        <v>1081.2867371</v>
      </c>
      <c r="AP29" s="240">
        <v>1082.5256787999999</v>
      </c>
      <c r="AQ29" s="240">
        <v>1084.5033355</v>
      </c>
      <c r="AR29" s="240">
        <v>1087.0088722999999</v>
      </c>
      <c r="AS29" s="240">
        <v>1090.6758978</v>
      </c>
      <c r="AT29" s="240">
        <v>1093.7619886</v>
      </c>
      <c r="AU29" s="240">
        <v>1096.9007532999999</v>
      </c>
      <c r="AV29" s="240">
        <v>1100.3100945000001</v>
      </c>
      <c r="AW29" s="240">
        <v>1103.3907796000001</v>
      </c>
      <c r="AX29" s="240">
        <v>1106.3607113999999</v>
      </c>
      <c r="AY29" s="333">
        <v>1109.0139999999999</v>
      </c>
      <c r="AZ29" s="333">
        <v>1111.9169999999999</v>
      </c>
      <c r="BA29" s="333">
        <v>1114.864</v>
      </c>
      <c r="BB29" s="333">
        <v>1118.095</v>
      </c>
      <c r="BC29" s="333">
        <v>1120.9490000000001</v>
      </c>
      <c r="BD29" s="333">
        <v>1123.6659999999999</v>
      </c>
      <c r="BE29" s="333">
        <v>1125.961</v>
      </c>
      <c r="BF29" s="333">
        <v>1128.6179999999999</v>
      </c>
      <c r="BG29" s="333">
        <v>1131.3510000000001</v>
      </c>
      <c r="BH29" s="333">
        <v>1134.2940000000001</v>
      </c>
      <c r="BI29" s="333">
        <v>1137.08</v>
      </c>
      <c r="BJ29" s="333">
        <v>1139.8420000000001</v>
      </c>
      <c r="BK29" s="333">
        <v>1142.6189999999999</v>
      </c>
      <c r="BL29" s="333">
        <v>1145.3030000000001</v>
      </c>
      <c r="BM29" s="333">
        <v>1147.934</v>
      </c>
      <c r="BN29" s="333">
        <v>1150.625</v>
      </c>
      <c r="BO29" s="333">
        <v>1153.0630000000001</v>
      </c>
      <c r="BP29" s="333">
        <v>1155.3630000000001</v>
      </c>
      <c r="BQ29" s="333">
        <v>1157.452</v>
      </c>
      <c r="BR29" s="333">
        <v>1159.528</v>
      </c>
      <c r="BS29" s="333">
        <v>1161.518</v>
      </c>
      <c r="BT29" s="333">
        <v>1163.424</v>
      </c>
      <c r="BU29" s="333">
        <v>1165.2449999999999</v>
      </c>
      <c r="BV29" s="333">
        <v>1166.981</v>
      </c>
    </row>
    <row r="30" spans="1:74" ht="11.1" customHeight="1" x14ac:dyDescent="0.2">
      <c r="A30" s="148" t="s">
        <v>901</v>
      </c>
      <c r="B30" s="210" t="s">
        <v>568</v>
      </c>
      <c r="C30" s="240">
        <v>2820.5004380999999</v>
      </c>
      <c r="D30" s="240">
        <v>2836.8722585999999</v>
      </c>
      <c r="E30" s="240">
        <v>2850.2510711</v>
      </c>
      <c r="F30" s="240">
        <v>2857.6258320000002</v>
      </c>
      <c r="G30" s="240">
        <v>2867.2769115000001</v>
      </c>
      <c r="H30" s="240">
        <v>2876.1932658000001</v>
      </c>
      <c r="I30" s="240">
        <v>2884.8339062</v>
      </c>
      <c r="J30" s="240">
        <v>2891.9365517000001</v>
      </c>
      <c r="K30" s="240">
        <v>2897.9602137000002</v>
      </c>
      <c r="L30" s="240">
        <v>2900.6583126999999</v>
      </c>
      <c r="M30" s="240">
        <v>2906.2089418999999</v>
      </c>
      <c r="N30" s="240">
        <v>2912.3655220999999</v>
      </c>
      <c r="O30" s="240">
        <v>2922.2373308000001</v>
      </c>
      <c r="P30" s="240">
        <v>2927.2738545000002</v>
      </c>
      <c r="Q30" s="240">
        <v>2930.5843708000002</v>
      </c>
      <c r="R30" s="240">
        <v>2927.8280531999999</v>
      </c>
      <c r="S30" s="240">
        <v>2930.9421747000001</v>
      </c>
      <c r="T30" s="240">
        <v>2935.5859088000002</v>
      </c>
      <c r="U30" s="240">
        <v>2942.9468084999999</v>
      </c>
      <c r="V30" s="240">
        <v>2949.7591029</v>
      </c>
      <c r="W30" s="240">
        <v>2957.210345</v>
      </c>
      <c r="X30" s="240">
        <v>2965.1650946999998</v>
      </c>
      <c r="Y30" s="240">
        <v>2973.9958126000001</v>
      </c>
      <c r="Z30" s="240">
        <v>2983.5670584</v>
      </c>
      <c r="AA30" s="240">
        <v>2997.1565495</v>
      </c>
      <c r="AB30" s="240">
        <v>3005.7505633000001</v>
      </c>
      <c r="AC30" s="240">
        <v>3012.6268171000002</v>
      </c>
      <c r="AD30" s="240">
        <v>3014.6986869000002</v>
      </c>
      <c r="AE30" s="240">
        <v>3020.4543887</v>
      </c>
      <c r="AF30" s="240">
        <v>3026.8072986000002</v>
      </c>
      <c r="AG30" s="240">
        <v>3034.9856248999999</v>
      </c>
      <c r="AH30" s="240">
        <v>3041.6117945999999</v>
      </c>
      <c r="AI30" s="240">
        <v>3047.9140161</v>
      </c>
      <c r="AJ30" s="240">
        <v>3052.846074</v>
      </c>
      <c r="AK30" s="240">
        <v>3059.2850607</v>
      </c>
      <c r="AL30" s="240">
        <v>3066.1847606000001</v>
      </c>
      <c r="AM30" s="240">
        <v>3075.8493724</v>
      </c>
      <c r="AN30" s="240">
        <v>3081.9423502</v>
      </c>
      <c r="AO30" s="240">
        <v>3086.7678922999999</v>
      </c>
      <c r="AP30" s="240">
        <v>3087.1673833</v>
      </c>
      <c r="AQ30" s="240">
        <v>3091.8270160000002</v>
      </c>
      <c r="AR30" s="240">
        <v>3097.5881749999999</v>
      </c>
      <c r="AS30" s="240">
        <v>3105.0602402</v>
      </c>
      <c r="AT30" s="240">
        <v>3112.5674165999999</v>
      </c>
      <c r="AU30" s="240">
        <v>3120.7190841000001</v>
      </c>
      <c r="AV30" s="240">
        <v>3130.1874231000002</v>
      </c>
      <c r="AW30" s="240">
        <v>3139.1239378</v>
      </c>
      <c r="AX30" s="240">
        <v>3148.2008086000001</v>
      </c>
      <c r="AY30" s="333">
        <v>3157.6990000000001</v>
      </c>
      <c r="AZ30" s="333">
        <v>3166.846</v>
      </c>
      <c r="BA30" s="333">
        <v>3175.9229999999998</v>
      </c>
      <c r="BB30" s="333">
        <v>3185.134</v>
      </c>
      <c r="BC30" s="333">
        <v>3193.9180000000001</v>
      </c>
      <c r="BD30" s="333">
        <v>3202.4780000000001</v>
      </c>
      <c r="BE30" s="333">
        <v>3210.5419999999999</v>
      </c>
      <c r="BF30" s="333">
        <v>3218.8609999999999</v>
      </c>
      <c r="BG30" s="333">
        <v>3227.1610000000001</v>
      </c>
      <c r="BH30" s="333">
        <v>3235.6849999999999</v>
      </c>
      <c r="BI30" s="333">
        <v>3243.7660000000001</v>
      </c>
      <c r="BJ30" s="333">
        <v>3251.645</v>
      </c>
      <c r="BK30" s="333">
        <v>3259.0590000000002</v>
      </c>
      <c r="BL30" s="333">
        <v>3266.7350000000001</v>
      </c>
      <c r="BM30" s="333">
        <v>3274.4090000000001</v>
      </c>
      <c r="BN30" s="333">
        <v>3282.5230000000001</v>
      </c>
      <c r="BO30" s="333">
        <v>3289.8589999999999</v>
      </c>
      <c r="BP30" s="333">
        <v>3296.8609999999999</v>
      </c>
      <c r="BQ30" s="333">
        <v>3303.1170000000002</v>
      </c>
      <c r="BR30" s="333">
        <v>3309.759</v>
      </c>
      <c r="BS30" s="333">
        <v>3316.3760000000002</v>
      </c>
      <c r="BT30" s="333">
        <v>3322.9679999999998</v>
      </c>
      <c r="BU30" s="333">
        <v>3329.5349999999999</v>
      </c>
      <c r="BV30" s="333">
        <v>3336.076</v>
      </c>
    </row>
    <row r="31" spans="1:74" ht="11.1" customHeight="1" x14ac:dyDescent="0.2">
      <c r="A31" s="148" t="s">
        <v>902</v>
      </c>
      <c r="B31" s="210" t="s">
        <v>569</v>
      </c>
      <c r="C31" s="240">
        <v>811.13951245999999</v>
      </c>
      <c r="D31" s="240">
        <v>814.13670471</v>
      </c>
      <c r="E31" s="240">
        <v>816.80213094999999</v>
      </c>
      <c r="F31" s="240">
        <v>818.99827529000004</v>
      </c>
      <c r="G31" s="240">
        <v>821.10330637000004</v>
      </c>
      <c r="H31" s="240">
        <v>822.97970832999999</v>
      </c>
      <c r="I31" s="240">
        <v>824.68925386000001</v>
      </c>
      <c r="J31" s="240">
        <v>826.06206802999998</v>
      </c>
      <c r="K31" s="240">
        <v>827.15992355000003</v>
      </c>
      <c r="L31" s="240">
        <v>827.47357237999995</v>
      </c>
      <c r="M31" s="240">
        <v>828.40344661999995</v>
      </c>
      <c r="N31" s="240">
        <v>829.44029823000005</v>
      </c>
      <c r="O31" s="240">
        <v>831.36257694000005</v>
      </c>
      <c r="P31" s="240">
        <v>832.02954600999999</v>
      </c>
      <c r="Q31" s="240">
        <v>832.21965516</v>
      </c>
      <c r="R31" s="240">
        <v>830.55893490000005</v>
      </c>
      <c r="S31" s="240">
        <v>830.82580131999998</v>
      </c>
      <c r="T31" s="240">
        <v>831.64628492999998</v>
      </c>
      <c r="U31" s="240">
        <v>833.68993877000003</v>
      </c>
      <c r="V31" s="240">
        <v>835.11549199000001</v>
      </c>
      <c r="W31" s="240">
        <v>836.59249762000002</v>
      </c>
      <c r="X31" s="240">
        <v>837.72837826</v>
      </c>
      <c r="Y31" s="240">
        <v>839.60272177000002</v>
      </c>
      <c r="Z31" s="240">
        <v>841.82295075000002</v>
      </c>
      <c r="AA31" s="240">
        <v>845.51841302000003</v>
      </c>
      <c r="AB31" s="240">
        <v>847.58340207000003</v>
      </c>
      <c r="AC31" s="240">
        <v>849.14726573999997</v>
      </c>
      <c r="AD31" s="240">
        <v>849.48829240999999</v>
      </c>
      <c r="AE31" s="240">
        <v>850.59118899999999</v>
      </c>
      <c r="AF31" s="240">
        <v>851.73424389000002</v>
      </c>
      <c r="AG31" s="240">
        <v>853.10030624000001</v>
      </c>
      <c r="AH31" s="240">
        <v>854.18654088000005</v>
      </c>
      <c r="AI31" s="240">
        <v>855.17579696999996</v>
      </c>
      <c r="AJ31" s="240">
        <v>855.55935567999995</v>
      </c>
      <c r="AK31" s="240">
        <v>856.73619377</v>
      </c>
      <c r="AL31" s="240">
        <v>858.19759242999999</v>
      </c>
      <c r="AM31" s="240">
        <v>860.65628348999996</v>
      </c>
      <c r="AN31" s="240">
        <v>862.15225439000005</v>
      </c>
      <c r="AO31" s="240">
        <v>863.39823695999996</v>
      </c>
      <c r="AP31" s="240">
        <v>863.95310665</v>
      </c>
      <c r="AQ31" s="240">
        <v>865.02995600999998</v>
      </c>
      <c r="AR31" s="240">
        <v>866.18766046999997</v>
      </c>
      <c r="AS31" s="240">
        <v>867.10554864000005</v>
      </c>
      <c r="AT31" s="240">
        <v>868.66546685000003</v>
      </c>
      <c r="AU31" s="240">
        <v>870.54674368999997</v>
      </c>
      <c r="AV31" s="240">
        <v>873.12847299999999</v>
      </c>
      <c r="AW31" s="240">
        <v>875.36814675999995</v>
      </c>
      <c r="AX31" s="240">
        <v>877.64485879999995</v>
      </c>
      <c r="AY31" s="333">
        <v>880.19219999999996</v>
      </c>
      <c r="AZ31" s="333">
        <v>882.36779999999999</v>
      </c>
      <c r="BA31" s="333">
        <v>884.40520000000004</v>
      </c>
      <c r="BB31" s="333">
        <v>886.24260000000004</v>
      </c>
      <c r="BC31" s="333">
        <v>888.05020000000002</v>
      </c>
      <c r="BD31" s="333">
        <v>889.76610000000005</v>
      </c>
      <c r="BE31" s="333">
        <v>891.23199999999997</v>
      </c>
      <c r="BF31" s="333">
        <v>892.88329999999996</v>
      </c>
      <c r="BG31" s="333">
        <v>894.56169999999997</v>
      </c>
      <c r="BH31" s="333">
        <v>896.27390000000003</v>
      </c>
      <c r="BI31" s="333">
        <v>898.00149999999996</v>
      </c>
      <c r="BJ31" s="333">
        <v>899.75130000000001</v>
      </c>
      <c r="BK31" s="333">
        <v>901.62019999999995</v>
      </c>
      <c r="BL31" s="333">
        <v>903.34140000000002</v>
      </c>
      <c r="BM31" s="333">
        <v>905.01199999999994</v>
      </c>
      <c r="BN31" s="333">
        <v>906.69830000000002</v>
      </c>
      <c r="BO31" s="333">
        <v>908.21789999999999</v>
      </c>
      <c r="BP31" s="333">
        <v>909.63699999999994</v>
      </c>
      <c r="BQ31" s="333">
        <v>910.95630000000006</v>
      </c>
      <c r="BR31" s="333">
        <v>912.17409999999995</v>
      </c>
      <c r="BS31" s="333">
        <v>913.29110000000003</v>
      </c>
      <c r="BT31" s="333">
        <v>914.30730000000005</v>
      </c>
      <c r="BU31" s="333">
        <v>915.22249999999997</v>
      </c>
      <c r="BV31" s="333">
        <v>916.03700000000003</v>
      </c>
    </row>
    <row r="32" spans="1:74" ht="11.1" customHeight="1" x14ac:dyDescent="0.2">
      <c r="A32" s="148" t="s">
        <v>903</v>
      </c>
      <c r="B32" s="210" t="s">
        <v>570</v>
      </c>
      <c r="C32" s="240">
        <v>1824.5227357000001</v>
      </c>
      <c r="D32" s="240">
        <v>1824.9150778999999</v>
      </c>
      <c r="E32" s="240">
        <v>1823.0330914000001</v>
      </c>
      <c r="F32" s="240">
        <v>1813.0237516</v>
      </c>
      <c r="G32" s="240">
        <v>1810.9828762</v>
      </c>
      <c r="H32" s="240">
        <v>1811.0574406999999</v>
      </c>
      <c r="I32" s="240">
        <v>1818.0133963000001</v>
      </c>
      <c r="J32" s="240">
        <v>1818.7443768000001</v>
      </c>
      <c r="K32" s="240">
        <v>1818.0163335</v>
      </c>
      <c r="L32" s="240">
        <v>1814.6297772</v>
      </c>
      <c r="M32" s="240">
        <v>1811.8833036000001</v>
      </c>
      <c r="N32" s="240">
        <v>1808.5774233</v>
      </c>
      <c r="O32" s="240">
        <v>1803.1133311000001</v>
      </c>
      <c r="P32" s="240">
        <v>1799.8877416</v>
      </c>
      <c r="Q32" s="240">
        <v>1797.3018494</v>
      </c>
      <c r="R32" s="240">
        <v>1794.6657669000001</v>
      </c>
      <c r="S32" s="240">
        <v>1793.8766852000001</v>
      </c>
      <c r="T32" s="240">
        <v>1794.2447165000001</v>
      </c>
      <c r="U32" s="240">
        <v>1796.5765443</v>
      </c>
      <c r="V32" s="240">
        <v>1798.6537894000001</v>
      </c>
      <c r="W32" s="240">
        <v>1801.2831349999999</v>
      </c>
      <c r="X32" s="240">
        <v>1803.7489959</v>
      </c>
      <c r="Y32" s="240">
        <v>1808.0192319</v>
      </c>
      <c r="Z32" s="240">
        <v>1813.3782575</v>
      </c>
      <c r="AA32" s="240">
        <v>1822.6554636999999</v>
      </c>
      <c r="AB32" s="240">
        <v>1828.0700254000001</v>
      </c>
      <c r="AC32" s="240">
        <v>1832.4513336</v>
      </c>
      <c r="AD32" s="240">
        <v>1834.1461649</v>
      </c>
      <c r="AE32" s="240">
        <v>1837.7008836</v>
      </c>
      <c r="AF32" s="240">
        <v>1841.4622664000001</v>
      </c>
      <c r="AG32" s="240">
        <v>1846.5746514</v>
      </c>
      <c r="AH32" s="240">
        <v>1849.8911085</v>
      </c>
      <c r="AI32" s="240">
        <v>1852.5559759</v>
      </c>
      <c r="AJ32" s="240">
        <v>1851.5882848000001</v>
      </c>
      <c r="AK32" s="240">
        <v>1855.1856995999999</v>
      </c>
      <c r="AL32" s="240">
        <v>1860.3672512999999</v>
      </c>
      <c r="AM32" s="240">
        <v>1870.2382918999999</v>
      </c>
      <c r="AN32" s="240">
        <v>1876.2591035999999</v>
      </c>
      <c r="AO32" s="240">
        <v>1881.5350381999999</v>
      </c>
      <c r="AP32" s="240">
        <v>1885.1910507</v>
      </c>
      <c r="AQ32" s="240">
        <v>1889.6335153</v>
      </c>
      <c r="AR32" s="240">
        <v>1893.9873868</v>
      </c>
      <c r="AS32" s="240">
        <v>1897.3782957999999</v>
      </c>
      <c r="AT32" s="240">
        <v>1902.2107579999999</v>
      </c>
      <c r="AU32" s="240">
        <v>1907.6104041999999</v>
      </c>
      <c r="AV32" s="240">
        <v>1914.1980794999999</v>
      </c>
      <c r="AW32" s="240">
        <v>1920.2664594</v>
      </c>
      <c r="AX32" s="240">
        <v>1926.4363891</v>
      </c>
      <c r="AY32" s="333">
        <v>1933.181</v>
      </c>
      <c r="AZ32" s="333">
        <v>1939.1990000000001</v>
      </c>
      <c r="BA32" s="333">
        <v>1944.963</v>
      </c>
      <c r="BB32" s="333">
        <v>1950.492</v>
      </c>
      <c r="BC32" s="333">
        <v>1955.7349999999999</v>
      </c>
      <c r="BD32" s="333">
        <v>1960.711</v>
      </c>
      <c r="BE32" s="333">
        <v>1964.93</v>
      </c>
      <c r="BF32" s="333">
        <v>1969.7360000000001</v>
      </c>
      <c r="BG32" s="333">
        <v>1974.6410000000001</v>
      </c>
      <c r="BH32" s="333">
        <v>1979.865</v>
      </c>
      <c r="BI32" s="333">
        <v>1984.8030000000001</v>
      </c>
      <c r="BJ32" s="333">
        <v>1989.674</v>
      </c>
      <c r="BK32" s="333">
        <v>1994.4459999999999</v>
      </c>
      <c r="BL32" s="333">
        <v>1999.2090000000001</v>
      </c>
      <c r="BM32" s="333">
        <v>2003.9280000000001</v>
      </c>
      <c r="BN32" s="333">
        <v>2008.8879999999999</v>
      </c>
      <c r="BO32" s="333">
        <v>2013.3109999999999</v>
      </c>
      <c r="BP32" s="333">
        <v>2017.4780000000001</v>
      </c>
      <c r="BQ32" s="333">
        <v>2021.155</v>
      </c>
      <c r="BR32" s="333">
        <v>2024.99</v>
      </c>
      <c r="BS32" s="333">
        <v>2028.7460000000001</v>
      </c>
      <c r="BT32" s="333">
        <v>2032.424</v>
      </c>
      <c r="BU32" s="333">
        <v>2036.0239999999999</v>
      </c>
      <c r="BV32" s="333">
        <v>2039.546</v>
      </c>
    </row>
    <row r="33" spans="1:74" s="163" customFormat="1" ht="11.1" customHeight="1" x14ac:dyDescent="0.2">
      <c r="A33" s="148" t="s">
        <v>904</v>
      </c>
      <c r="B33" s="210" t="s">
        <v>571</v>
      </c>
      <c r="C33" s="240">
        <v>1006.6392916</v>
      </c>
      <c r="D33" s="240">
        <v>1011.8344438</v>
      </c>
      <c r="E33" s="240">
        <v>1015.8896657</v>
      </c>
      <c r="F33" s="240">
        <v>1017.8429186</v>
      </c>
      <c r="G33" s="240">
        <v>1020.3398088</v>
      </c>
      <c r="H33" s="240">
        <v>1022.4182976</v>
      </c>
      <c r="I33" s="240">
        <v>1023.4495499</v>
      </c>
      <c r="J33" s="240">
        <v>1025.1628625999999</v>
      </c>
      <c r="K33" s="240">
        <v>1026.9294003</v>
      </c>
      <c r="L33" s="240">
        <v>1029.2085981</v>
      </c>
      <c r="M33" s="240">
        <v>1030.7370099</v>
      </c>
      <c r="N33" s="240">
        <v>1031.9740706</v>
      </c>
      <c r="O33" s="240">
        <v>1032.5207803999999</v>
      </c>
      <c r="P33" s="240">
        <v>1033.4743887</v>
      </c>
      <c r="Q33" s="240">
        <v>1034.4358956999999</v>
      </c>
      <c r="R33" s="240">
        <v>1034.5653732999999</v>
      </c>
      <c r="S33" s="240">
        <v>1036.1726238000001</v>
      </c>
      <c r="T33" s="240">
        <v>1038.417719</v>
      </c>
      <c r="U33" s="240">
        <v>1042.8074127</v>
      </c>
      <c r="V33" s="240">
        <v>1045.1981321999999</v>
      </c>
      <c r="W33" s="240">
        <v>1047.0966312</v>
      </c>
      <c r="X33" s="240">
        <v>1046.1281323999999</v>
      </c>
      <c r="Y33" s="240">
        <v>1048.8232734999999</v>
      </c>
      <c r="Z33" s="240">
        <v>1052.8072772</v>
      </c>
      <c r="AA33" s="240">
        <v>1061.2885604999999</v>
      </c>
      <c r="AB33" s="240">
        <v>1065.4439764000001</v>
      </c>
      <c r="AC33" s="240">
        <v>1068.4819419999999</v>
      </c>
      <c r="AD33" s="240">
        <v>1068.1196517999999</v>
      </c>
      <c r="AE33" s="240">
        <v>1070.6348211</v>
      </c>
      <c r="AF33" s="240">
        <v>1073.7446442999999</v>
      </c>
      <c r="AG33" s="240">
        <v>1078.8471182999999</v>
      </c>
      <c r="AH33" s="240">
        <v>1082.0977516999999</v>
      </c>
      <c r="AI33" s="240">
        <v>1084.8945412999999</v>
      </c>
      <c r="AJ33" s="240">
        <v>1085.9549964</v>
      </c>
      <c r="AK33" s="240">
        <v>1088.8059667</v>
      </c>
      <c r="AL33" s="240">
        <v>1092.1649614</v>
      </c>
      <c r="AM33" s="240">
        <v>1097.8742092</v>
      </c>
      <c r="AN33" s="240">
        <v>1100.8675811000001</v>
      </c>
      <c r="AO33" s="240">
        <v>1102.9873058000001</v>
      </c>
      <c r="AP33" s="240">
        <v>1102.4673032999999</v>
      </c>
      <c r="AQ33" s="240">
        <v>1104.1642936999999</v>
      </c>
      <c r="AR33" s="240">
        <v>1106.3121971</v>
      </c>
      <c r="AS33" s="240">
        <v>1109.1761448</v>
      </c>
      <c r="AT33" s="240">
        <v>1112.0270254</v>
      </c>
      <c r="AU33" s="240">
        <v>1115.1299703</v>
      </c>
      <c r="AV33" s="240">
        <v>1118.7077612</v>
      </c>
      <c r="AW33" s="240">
        <v>1122.1477485</v>
      </c>
      <c r="AX33" s="240">
        <v>1125.6727138000001</v>
      </c>
      <c r="AY33" s="333">
        <v>1129.4939999999999</v>
      </c>
      <c r="AZ33" s="333">
        <v>1133.03</v>
      </c>
      <c r="BA33" s="333">
        <v>1136.4939999999999</v>
      </c>
      <c r="BB33" s="333">
        <v>1139.941</v>
      </c>
      <c r="BC33" s="333">
        <v>1143.2139999999999</v>
      </c>
      <c r="BD33" s="333">
        <v>1146.3710000000001</v>
      </c>
      <c r="BE33" s="333">
        <v>1149.2239999999999</v>
      </c>
      <c r="BF33" s="333">
        <v>1152.288</v>
      </c>
      <c r="BG33" s="333">
        <v>1155.376</v>
      </c>
      <c r="BH33" s="333">
        <v>1158.6130000000001</v>
      </c>
      <c r="BI33" s="333">
        <v>1161.654</v>
      </c>
      <c r="BJ33" s="333">
        <v>1164.624</v>
      </c>
      <c r="BK33" s="333">
        <v>1167.307</v>
      </c>
      <c r="BL33" s="333">
        <v>1170.3</v>
      </c>
      <c r="BM33" s="333">
        <v>1173.384</v>
      </c>
      <c r="BN33" s="333">
        <v>1176.914</v>
      </c>
      <c r="BO33" s="333">
        <v>1179.9190000000001</v>
      </c>
      <c r="BP33" s="333">
        <v>1182.751</v>
      </c>
      <c r="BQ33" s="333">
        <v>1185.21</v>
      </c>
      <c r="BR33" s="333">
        <v>1187.847</v>
      </c>
      <c r="BS33" s="333">
        <v>1190.462</v>
      </c>
      <c r="BT33" s="333">
        <v>1193.0540000000001</v>
      </c>
      <c r="BU33" s="333">
        <v>1195.623</v>
      </c>
      <c r="BV33" s="333">
        <v>1198.17</v>
      </c>
    </row>
    <row r="34" spans="1:74" s="163" customFormat="1" ht="11.1" customHeight="1" x14ac:dyDescent="0.2">
      <c r="A34" s="148" t="s">
        <v>905</v>
      </c>
      <c r="B34" s="210" t="s">
        <v>572</v>
      </c>
      <c r="C34" s="240">
        <v>2423.4965068000001</v>
      </c>
      <c r="D34" s="240">
        <v>2441.7218557000001</v>
      </c>
      <c r="E34" s="240">
        <v>2458.0881771999998</v>
      </c>
      <c r="F34" s="240">
        <v>2473.1497132</v>
      </c>
      <c r="G34" s="240">
        <v>2485.3822980999998</v>
      </c>
      <c r="H34" s="240">
        <v>2495.3401739999999</v>
      </c>
      <c r="I34" s="240">
        <v>2501.9315458000001</v>
      </c>
      <c r="J34" s="240">
        <v>2508.1588498000001</v>
      </c>
      <c r="K34" s="240">
        <v>2512.9302911</v>
      </c>
      <c r="L34" s="240">
        <v>2512.6049564999998</v>
      </c>
      <c r="M34" s="240">
        <v>2517.1953570999999</v>
      </c>
      <c r="N34" s="240">
        <v>2523.0605798000001</v>
      </c>
      <c r="O34" s="240">
        <v>2535.2010979000001</v>
      </c>
      <c r="P34" s="240">
        <v>2539.8656096999998</v>
      </c>
      <c r="Q34" s="240">
        <v>2542.0545886</v>
      </c>
      <c r="R34" s="240">
        <v>2536.9404454999999</v>
      </c>
      <c r="S34" s="240">
        <v>2537.7990503000001</v>
      </c>
      <c r="T34" s="240">
        <v>2539.8028138999998</v>
      </c>
      <c r="U34" s="240">
        <v>2542.4282434000002</v>
      </c>
      <c r="V34" s="240">
        <v>2547.1149443999998</v>
      </c>
      <c r="W34" s="240">
        <v>2553.3394241000001</v>
      </c>
      <c r="X34" s="240">
        <v>2562.9152693999999</v>
      </c>
      <c r="Y34" s="240">
        <v>2570.8551160000002</v>
      </c>
      <c r="Z34" s="240">
        <v>2578.9725509</v>
      </c>
      <c r="AA34" s="240">
        <v>2588.5954842000001</v>
      </c>
      <c r="AB34" s="240">
        <v>2596.0721632</v>
      </c>
      <c r="AC34" s="240">
        <v>2602.7304981000002</v>
      </c>
      <c r="AD34" s="240">
        <v>2608.0360088000002</v>
      </c>
      <c r="AE34" s="240">
        <v>2613.4585151000001</v>
      </c>
      <c r="AF34" s="240">
        <v>2618.4635370999999</v>
      </c>
      <c r="AG34" s="240">
        <v>2620.4605117999999</v>
      </c>
      <c r="AH34" s="240">
        <v>2626.5734873000001</v>
      </c>
      <c r="AI34" s="240">
        <v>2634.2119005999998</v>
      </c>
      <c r="AJ34" s="240">
        <v>2647.3468745</v>
      </c>
      <c r="AK34" s="240">
        <v>2655.0578215</v>
      </c>
      <c r="AL34" s="240">
        <v>2661.3158641999999</v>
      </c>
      <c r="AM34" s="240">
        <v>2665.1617286999999</v>
      </c>
      <c r="AN34" s="240">
        <v>2669.2334185</v>
      </c>
      <c r="AO34" s="240">
        <v>2672.5716596000002</v>
      </c>
      <c r="AP34" s="240">
        <v>2673.1322654999999</v>
      </c>
      <c r="AQ34" s="240">
        <v>2676.5367492</v>
      </c>
      <c r="AR34" s="240">
        <v>2680.7409241</v>
      </c>
      <c r="AS34" s="240">
        <v>2685.6369330000002</v>
      </c>
      <c r="AT34" s="240">
        <v>2691.5213834000001</v>
      </c>
      <c r="AU34" s="240">
        <v>2698.2864181</v>
      </c>
      <c r="AV34" s="240">
        <v>2707.3045049000002</v>
      </c>
      <c r="AW34" s="240">
        <v>2714.8013571000001</v>
      </c>
      <c r="AX34" s="240">
        <v>2722.1494426999998</v>
      </c>
      <c r="AY34" s="333">
        <v>2728.674</v>
      </c>
      <c r="AZ34" s="333">
        <v>2736.2310000000002</v>
      </c>
      <c r="BA34" s="333">
        <v>2744.1439999999998</v>
      </c>
      <c r="BB34" s="333">
        <v>2753.5990000000002</v>
      </c>
      <c r="BC34" s="333">
        <v>2761.3380000000002</v>
      </c>
      <c r="BD34" s="333">
        <v>2768.5459999999998</v>
      </c>
      <c r="BE34" s="333">
        <v>2774.4870000000001</v>
      </c>
      <c r="BF34" s="333">
        <v>2781.183</v>
      </c>
      <c r="BG34" s="333">
        <v>2787.8980000000001</v>
      </c>
      <c r="BH34" s="333">
        <v>2795.0590000000002</v>
      </c>
      <c r="BI34" s="333">
        <v>2801.4949999999999</v>
      </c>
      <c r="BJ34" s="333">
        <v>2807.6320000000001</v>
      </c>
      <c r="BK34" s="333">
        <v>2812.9160000000002</v>
      </c>
      <c r="BL34" s="333">
        <v>2818.8710000000001</v>
      </c>
      <c r="BM34" s="333">
        <v>2824.944</v>
      </c>
      <c r="BN34" s="333">
        <v>2831.5129999999999</v>
      </c>
      <c r="BO34" s="333">
        <v>2837.5349999999999</v>
      </c>
      <c r="BP34" s="333">
        <v>2843.3890000000001</v>
      </c>
      <c r="BQ34" s="333">
        <v>2849.06</v>
      </c>
      <c r="BR34" s="333">
        <v>2854.5889999999999</v>
      </c>
      <c r="BS34" s="333">
        <v>2859.9609999999998</v>
      </c>
      <c r="BT34" s="333">
        <v>2865.1759999999999</v>
      </c>
      <c r="BU34" s="333">
        <v>2870.2339999999999</v>
      </c>
      <c r="BV34" s="333">
        <v>2875.1350000000002</v>
      </c>
    </row>
    <row r="35" spans="1:74" s="163" customFormat="1" ht="11.1" customHeight="1" x14ac:dyDescent="0.2">
      <c r="A35" s="148"/>
      <c r="B35" s="168" t="s">
        <v>39</v>
      </c>
      <c r="C35" s="247"/>
      <c r="D35" s="247"/>
      <c r="E35" s="247"/>
      <c r="F35" s="247"/>
      <c r="G35" s="247"/>
      <c r="H35" s="247"/>
      <c r="I35" s="247"/>
      <c r="J35" s="247"/>
      <c r="K35" s="247"/>
      <c r="L35" s="247"/>
      <c r="M35" s="247"/>
      <c r="N35" s="247"/>
      <c r="O35" s="247"/>
      <c r="P35" s="247"/>
      <c r="Q35" s="247"/>
      <c r="R35" s="247"/>
      <c r="S35" s="247"/>
      <c r="T35" s="247"/>
      <c r="U35" s="247"/>
      <c r="V35" s="247"/>
      <c r="W35" s="247"/>
      <c r="X35" s="247"/>
      <c r="Y35" s="247"/>
      <c r="Z35" s="247"/>
      <c r="AA35" s="247"/>
      <c r="AB35" s="247"/>
      <c r="AC35" s="247"/>
      <c r="AD35" s="247"/>
      <c r="AE35" s="247"/>
      <c r="AF35" s="247"/>
      <c r="AG35" s="247"/>
      <c r="AH35" s="247"/>
      <c r="AI35" s="247"/>
      <c r="AJ35" s="247"/>
      <c r="AK35" s="247"/>
      <c r="AL35" s="247"/>
      <c r="AM35" s="247"/>
      <c r="AN35" s="247"/>
      <c r="AO35" s="247"/>
      <c r="AP35" s="247"/>
      <c r="AQ35" s="247"/>
      <c r="AR35" s="247"/>
      <c r="AS35" s="247"/>
      <c r="AT35" s="247"/>
      <c r="AU35" s="247"/>
      <c r="AV35" s="247"/>
      <c r="AW35" s="247"/>
      <c r="AX35" s="247"/>
      <c r="AY35" s="348"/>
      <c r="AZ35" s="348"/>
      <c r="BA35" s="348"/>
      <c r="BB35" s="348"/>
      <c r="BC35" s="348"/>
      <c r="BD35" s="348"/>
      <c r="BE35" s="348"/>
      <c r="BF35" s="348"/>
      <c r="BG35" s="348"/>
      <c r="BH35" s="348"/>
      <c r="BI35" s="348"/>
      <c r="BJ35" s="348"/>
      <c r="BK35" s="348"/>
      <c r="BL35" s="348"/>
      <c r="BM35" s="348"/>
      <c r="BN35" s="348"/>
      <c r="BO35" s="348"/>
      <c r="BP35" s="348"/>
      <c r="BQ35" s="348"/>
      <c r="BR35" s="348"/>
      <c r="BS35" s="348"/>
      <c r="BT35" s="348"/>
      <c r="BU35" s="348"/>
      <c r="BV35" s="348"/>
    </row>
    <row r="36" spans="1:74" s="163" customFormat="1" ht="11.1" customHeight="1" x14ac:dyDescent="0.2">
      <c r="A36" s="148" t="s">
        <v>906</v>
      </c>
      <c r="B36" s="210" t="s">
        <v>565</v>
      </c>
      <c r="C36" s="240">
        <v>5812.7641874000001</v>
      </c>
      <c r="D36" s="240">
        <v>5813.1757078999999</v>
      </c>
      <c r="E36" s="240">
        <v>5812.9221918000003</v>
      </c>
      <c r="F36" s="240">
        <v>5811.9508169999999</v>
      </c>
      <c r="G36" s="240">
        <v>5811.3767435999998</v>
      </c>
      <c r="H36" s="240">
        <v>5812.6071270000002</v>
      </c>
      <c r="I36" s="240">
        <v>5816.5892384999997</v>
      </c>
      <c r="J36" s="240">
        <v>5822.4308134000003</v>
      </c>
      <c r="K36" s="240">
        <v>5828.7797025999998</v>
      </c>
      <c r="L36" s="240">
        <v>5834.5654875</v>
      </c>
      <c r="M36" s="240">
        <v>5839.8446703</v>
      </c>
      <c r="N36" s="240">
        <v>5844.9554834</v>
      </c>
      <c r="O36" s="240">
        <v>5850.1124859000001</v>
      </c>
      <c r="P36" s="240">
        <v>5855.0355436999998</v>
      </c>
      <c r="Q36" s="240">
        <v>5859.3208492000003</v>
      </c>
      <c r="R36" s="240">
        <v>5862.5626898</v>
      </c>
      <c r="S36" s="240">
        <v>5864.3477322999997</v>
      </c>
      <c r="T36" s="240">
        <v>5864.2607383000004</v>
      </c>
      <c r="U36" s="240">
        <v>5862.1182852000002</v>
      </c>
      <c r="V36" s="240">
        <v>5858.6642125999997</v>
      </c>
      <c r="W36" s="240">
        <v>5854.8741760000003</v>
      </c>
      <c r="X36" s="240">
        <v>5851.5128691</v>
      </c>
      <c r="Y36" s="240">
        <v>5848.5011396999998</v>
      </c>
      <c r="Z36" s="240">
        <v>5845.5488740000001</v>
      </c>
      <c r="AA36" s="240">
        <v>5842.5244719000002</v>
      </c>
      <c r="AB36" s="240">
        <v>5839.9303883000002</v>
      </c>
      <c r="AC36" s="240">
        <v>5838.4275914999998</v>
      </c>
      <c r="AD36" s="240">
        <v>5838.4972187000003</v>
      </c>
      <c r="AE36" s="240">
        <v>5839.9010807000004</v>
      </c>
      <c r="AF36" s="240">
        <v>5842.2211569000001</v>
      </c>
      <c r="AG36" s="240">
        <v>5845.073496</v>
      </c>
      <c r="AH36" s="240">
        <v>5848.2104243000003</v>
      </c>
      <c r="AI36" s="240">
        <v>5851.4183371999998</v>
      </c>
      <c r="AJ36" s="240">
        <v>5854.5264797999998</v>
      </c>
      <c r="AK36" s="240">
        <v>5857.5354956000001</v>
      </c>
      <c r="AL36" s="240">
        <v>5860.4888773000002</v>
      </c>
      <c r="AM36" s="240">
        <v>5863.4032543000003</v>
      </c>
      <c r="AN36" s="240">
        <v>5866.1878016000001</v>
      </c>
      <c r="AO36" s="240">
        <v>5868.7248305000003</v>
      </c>
      <c r="AP36" s="240">
        <v>5871.0156755999997</v>
      </c>
      <c r="AQ36" s="240">
        <v>5873.5377640999995</v>
      </c>
      <c r="AR36" s="240">
        <v>5876.8875464000002</v>
      </c>
      <c r="AS36" s="240">
        <v>5881.3896388000003</v>
      </c>
      <c r="AT36" s="240">
        <v>5886.2813219999998</v>
      </c>
      <c r="AU36" s="240">
        <v>5890.5280426999998</v>
      </c>
      <c r="AV36" s="240">
        <v>5893.4052825999997</v>
      </c>
      <c r="AW36" s="240">
        <v>5895.4286645000002</v>
      </c>
      <c r="AX36" s="240">
        <v>5897.4238463000002</v>
      </c>
      <c r="AY36" s="333">
        <v>5900.02</v>
      </c>
      <c r="AZ36" s="333">
        <v>5903.0640000000003</v>
      </c>
      <c r="BA36" s="333">
        <v>5906.2030000000004</v>
      </c>
      <c r="BB36" s="333">
        <v>5909.1729999999998</v>
      </c>
      <c r="BC36" s="333">
        <v>5912.0479999999998</v>
      </c>
      <c r="BD36" s="333">
        <v>5914.99</v>
      </c>
      <c r="BE36" s="333">
        <v>5918.1149999999998</v>
      </c>
      <c r="BF36" s="333">
        <v>5921.3729999999996</v>
      </c>
      <c r="BG36" s="333">
        <v>5924.6710000000003</v>
      </c>
      <c r="BH36" s="333">
        <v>5927.9279999999999</v>
      </c>
      <c r="BI36" s="333">
        <v>5931.1130000000003</v>
      </c>
      <c r="BJ36" s="333">
        <v>5934.21</v>
      </c>
      <c r="BK36" s="333">
        <v>5937.2219999999998</v>
      </c>
      <c r="BL36" s="333">
        <v>5940.2439999999997</v>
      </c>
      <c r="BM36" s="333">
        <v>5943.3919999999998</v>
      </c>
      <c r="BN36" s="333">
        <v>5946.7209999999995</v>
      </c>
      <c r="BO36" s="333">
        <v>5950.0469999999996</v>
      </c>
      <c r="BP36" s="333">
        <v>5953.1279999999997</v>
      </c>
      <c r="BQ36" s="333">
        <v>5955.7920000000004</v>
      </c>
      <c r="BR36" s="333">
        <v>5958.1660000000002</v>
      </c>
      <c r="BS36" s="333">
        <v>5960.4489999999996</v>
      </c>
      <c r="BT36" s="333">
        <v>5962.8</v>
      </c>
      <c r="BU36" s="333">
        <v>5965.223</v>
      </c>
      <c r="BV36" s="333">
        <v>5967.6819999999998</v>
      </c>
    </row>
    <row r="37" spans="1:74" s="163" customFormat="1" ht="11.1" customHeight="1" x14ac:dyDescent="0.2">
      <c r="A37" s="148" t="s">
        <v>907</v>
      </c>
      <c r="B37" s="210" t="s">
        <v>598</v>
      </c>
      <c r="C37" s="240">
        <v>15945.186109</v>
      </c>
      <c r="D37" s="240">
        <v>15945.192730999999</v>
      </c>
      <c r="E37" s="240">
        <v>15944.359899999999</v>
      </c>
      <c r="F37" s="240">
        <v>15942.685872</v>
      </c>
      <c r="G37" s="240">
        <v>15941.116005</v>
      </c>
      <c r="H37" s="240">
        <v>15940.832431000001</v>
      </c>
      <c r="I37" s="240">
        <v>15942.643480000001</v>
      </c>
      <c r="J37" s="240">
        <v>15945.862259</v>
      </c>
      <c r="K37" s="240">
        <v>15949.428076</v>
      </c>
      <c r="L37" s="240">
        <v>15952.515545</v>
      </c>
      <c r="M37" s="240">
        <v>15955.240529000001</v>
      </c>
      <c r="N37" s="240">
        <v>15957.954199</v>
      </c>
      <c r="O37" s="240">
        <v>15960.708783</v>
      </c>
      <c r="P37" s="240">
        <v>15962.360717</v>
      </c>
      <c r="Q37" s="240">
        <v>15961.467495000001</v>
      </c>
      <c r="R37" s="240">
        <v>15956.964873999999</v>
      </c>
      <c r="S37" s="240">
        <v>15949.30169</v>
      </c>
      <c r="T37" s="240">
        <v>15939.305043</v>
      </c>
      <c r="U37" s="240">
        <v>15927.773993999999</v>
      </c>
      <c r="V37" s="240">
        <v>15915.395442999999</v>
      </c>
      <c r="W37" s="240">
        <v>15902.828248</v>
      </c>
      <c r="X37" s="240">
        <v>15890.583992</v>
      </c>
      <c r="Y37" s="240">
        <v>15878.585143</v>
      </c>
      <c r="Z37" s="240">
        <v>15866.606893</v>
      </c>
      <c r="AA37" s="240">
        <v>15854.717140000001</v>
      </c>
      <c r="AB37" s="240">
        <v>15844.154605</v>
      </c>
      <c r="AC37" s="240">
        <v>15836.450714000001</v>
      </c>
      <c r="AD37" s="240">
        <v>15832.772231000001</v>
      </c>
      <c r="AE37" s="240">
        <v>15832.827262999999</v>
      </c>
      <c r="AF37" s="240">
        <v>15835.959253000001</v>
      </c>
      <c r="AG37" s="240">
        <v>15841.439609999999</v>
      </c>
      <c r="AH37" s="240">
        <v>15848.251613</v>
      </c>
      <c r="AI37" s="240">
        <v>15855.306503</v>
      </c>
      <c r="AJ37" s="240">
        <v>15861.766337999999</v>
      </c>
      <c r="AK37" s="240">
        <v>15867.796431999999</v>
      </c>
      <c r="AL37" s="240">
        <v>15873.812911999999</v>
      </c>
      <c r="AM37" s="240">
        <v>15880.080238</v>
      </c>
      <c r="AN37" s="240">
        <v>15886.256198999999</v>
      </c>
      <c r="AO37" s="240">
        <v>15891.846917000001</v>
      </c>
      <c r="AP37" s="240">
        <v>15896.725027</v>
      </c>
      <c r="AQ37" s="240">
        <v>15902.229223</v>
      </c>
      <c r="AR37" s="240">
        <v>15910.064715</v>
      </c>
      <c r="AS37" s="240">
        <v>15921.188952</v>
      </c>
      <c r="AT37" s="240">
        <v>15933.568343999999</v>
      </c>
      <c r="AU37" s="240">
        <v>15944.421538000001</v>
      </c>
      <c r="AV37" s="240">
        <v>15951.762483</v>
      </c>
      <c r="AW37" s="240">
        <v>15956.786317</v>
      </c>
      <c r="AX37" s="240">
        <v>15961.483477</v>
      </c>
      <c r="AY37" s="333">
        <v>15967.39</v>
      </c>
      <c r="AZ37" s="333">
        <v>15974.26</v>
      </c>
      <c r="BA37" s="333">
        <v>15981.37</v>
      </c>
      <c r="BB37" s="333">
        <v>15988.19</v>
      </c>
      <c r="BC37" s="333">
        <v>15994.86</v>
      </c>
      <c r="BD37" s="333">
        <v>16001.72</v>
      </c>
      <c r="BE37" s="333">
        <v>16009.02</v>
      </c>
      <c r="BF37" s="333">
        <v>16016.75</v>
      </c>
      <c r="BG37" s="333">
        <v>16024.85</v>
      </c>
      <c r="BH37" s="333">
        <v>16033.22</v>
      </c>
      <c r="BI37" s="333">
        <v>16041.66</v>
      </c>
      <c r="BJ37" s="333">
        <v>16049.92</v>
      </c>
      <c r="BK37" s="333">
        <v>16057.85</v>
      </c>
      <c r="BL37" s="333">
        <v>16065.6</v>
      </c>
      <c r="BM37" s="333">
        <v>16073.36</v>
      </c>
      <c r="BN37" s="333">
        <v>16081.26</v>
      </c>
      <c r="BO37" s="333">
        <v>16089.11</v>
      </c>
      <c r="BP37" s="333">
        <v>16096.6</v>
      </c>
      <c r="BQ37" s="333">
        <v>16103.53</v>
      </c>
      <c r="BR37" s="333">
        <v>16110</v>
      </c>
      <c r="BS37" s="333">
        <v>16116.2</v>
      </c>
      <c r="BT37" s="333">
        <v>16122.29</v>
      </c>
      <c r="BU37" s="333">
        <v>16128.32</v>
      </c>
      <c r="BV37" s="333">
        <v>16134.33</v>
      </c>
    </row>
    <row r="38" spans="1:74" s="163" customFormat="1" ht="11.1" customHeight="1" x14ac:dyDescent="0.2">
      <c r="A38" s="148" t="s">
        <v>908</v>
      </c>
      <c r="B38" s="210" t="s">
        <v>566</v>
      </c>
      <c r="C38" s="240">
        <v>18654.944475</v>
      </c>
      <c r="D38" s="240">
        <v>18666.698015999998</v>
      </c>
      <c r="E38" s="240">
        <v>18677.564964000001</v>
      </c>
      <c r="F38" s="240">
        <v>18687.308087000001</v>
      </c>
      <c r="G38" s="240">
        <v>18697.085862</v>
      </c>
      <c r="H38" s="240">
        <v>18708.405691</v>
      </c>
      <c r="I38" s="240">
        <v>18722.308212</v>
      </c>
      <c r="J38" s="240">
        <v>18737.967003999998</v>
      </c>
      <c r="K38" s="240">
        <v>18754.088881</v>
      </c>
      <c r="L38" s="240">
        <v>18769.657222999998</v>
      </c>
      <c r="M38" s="240">
        <v>18784.761665999999</v>
      </c>
      <c r="N38" s="240">
        <v>18799.768413000002</v>
      </c>
      <c r="O38" s="240">
        <v>18814.738046999999</v>
      </c>
      <c r="P38" s="240">
        <v>18828.508678999999</v>
      </c>
      <c r="Q38" s="240">
        <v>18839.612802</v>
      </c>
      <c r="R38" s="240">
        <v>18846.838476000001</v>
      </c>
      <c r="S38" s="240">
        <v>18849.996034</v>
      </c>
      <c r="T38" s="240">
        <v>18849.151376999998</v>
      </c>
      <c r="U38" s="240">
        <v>18844.644619999999</v>
      </c>
      <c r="V38" s="240">
        <v>18837.912723000001</v>
      </c>
      <c r="W38" s="240">
        <v>18830.666861000002</v>
      </c>
      <c r="X38" s="240">
        <v>18824.222978000002</v>
      </c>
      <c r="Y38" s="240">
        <v>18818.316095999999</v>
      </c>
      <c r="Z38" s="240">
        <v>18812.28601</v>
      </c>
      <c r="AA38" s="240">
        <v>18805.993062000001</v>
      </c>
      <c r="AB38" s="240">
        <v>18801.379786000001</v>
      </c>
      <c r="AC38" s="240">
        <v>18800.909265999999</v>
      </c>
      <c r="AD38" s="240">
        <v>18806.142133000001</v>
      </c>
      <c r="AE38" s="240">
        <v>18815.029221000001</v>
      </c>
      <c r="AF38" s="240">
        <v>18824.618909000001</v>
      </c>
      <c r="AG38" s="240">
        <v>18832.621705000001</v>
      </c>
      <c r="AH38" s="240">
        <v>18839.396603000001</v>
      </c>
      <c r="AI38" s="240">
        <v>18845.964724000001</v>
      </c>
      <c r="AJ38" s="240">
        <v>18853.12242</v>
      </c>
      <c r="AK38" s="240">
        <v>18860.766964999999</v>
      </c>
      <c r="AL38" s="240">
        <v>18868.570865000002</v>
      </c>
      <c r="AM38" s="240">
        <v>18876.276773000001</v>
      </c>
      <c r="AN38" s="240">
        <v>18883.907921000002</v>
      </c>
      <c r="AO38" s="240">
        <v>18891.557685</v>
      </c>
      <c r="AP38" s="240">
        <v>18899.516471999999</v>
      </c>
      <c r="AQ38" s="240">
        <v>18908.862808000002</v>
      </c>
      <c r="AR38" s="240">
        <v>18920.87225</v>
      </c>
      <c r="AS38" s="240">
        <v>18936.098118999998</v>
      </c>
      <c r="AT38" s="240">
        <v>18952.204804000001</v>
      </c>
      <c r="AU38" s="240">
        <v>18966.134460000001</v>
      </c>
      <c r="AV38" s="240">
        <v>18975.709298000002</v>
      </c>
      <c r="AW38" s="240">
        <v>18982.271745999999</v>
      </c>
      <c r="AX38" s="240">
        <v>18988.044290000002</v>
      </c>
      <c r="AY38" s="333">
        <v>18994.8</v>
      </c>
      <c r="AZ38" s="333">
        <v>19002.53</v>
      </c>
      <c r="BA38" s="333">
        <v>19010.75</v>
      </c>
      <c r="BB38" s="333">
        <v>19019.12</v>
      </c>
      <c r="BC38" s="333">
        <v>19027.68</v>
      </c>
      <c r="BD38" s="333">
        <v>19036.580000000002</v>
      </c>
      <c r="BE38" s="333">
        <v>19045.98</v>
      </c>
      <c r="BF38" s="333">
        <v>19055.96</v>
      </c>
      <c r="BG38" s="333">
        <v>19066.599999999999</v>
      </c>
      <c r="BH38" s="333">
        <v>19077.87</v>
      </c>
      <c r="BI38" s="333">
        <v>19089.3</v>
      </c>
      <c r="BJ38" s="333">
        <v>19100.29</v>
      </c>
      <c r="BK38" s="333">
        <v>19110.53</v>
      </c>
      <c r="BL38" s="333">
        <v>19120.7</v>
      </c>
      <c r="BM38" s="333">
        <v>19131.77</v>
      </c>
      <c r="BN38" s="333">
        <v>19144.349999999999</v>
      </c>
      <c r="BO38" s="333">
        <v>19157.68</v>
      </c>
      <c r="BP38" s="333">
        <v>19170.650000000001</v>
      </c>
      <c r="BQ38" s="333">
        <v>19182.439999999999</v>
      </c>
      <c r="BR38" s="333">
        <v>19193.240000000002</v>
      </c>
      <c r="BS38" s="333">
        <v>19203.54</v>
      </c>
      <c r="BT38" s="333">
        <v>19213.740000000002</v>
      </c>
      <c r="BU38" s="333">
        <v>19223.91</v>
      </c>
      <c r="BV38" s="333">
        <v>19234.07</v>
      </c>
    </row>
    <row r="39" spans="1:74" s="163" customFormat="1" ht="11.1" customHeight="1" x14ac:dyDescent="0.2">
      <c r="A39" s="148" t="s">
        <v>909</v>
      </c>
      <c r="B39" s="210" t="s">
        <v>567</v>
      </c>
      <c r="C39" s="240">
        <v>8447.3748400000004</v>
      </c>
      <c r="D39" s="240">
        <v>8454.6166539000005</v>
      </c>
      <c r="E39" s="240">
        <v>8461.9932566999996</v>
      </c>
      <c r="F39" s="240">
        <v>8469.4524708999998</v>
      </c>
      <c r="G39" s="240">
        <v>8476.3926443</v>
      </c>
      <c r="H39" s="240">
        <v>8482.0747558999992</v>
      </c>
      <c r="I39" s="240">
        <v>8486.0208734000007</v>
      </c>
      <c r="J39" s="240">
        <v>8488.7974199</v>
      </c>
      <c r="K39" s="240">
        <v>8491.2319074000006</v>
      </c>
      <c r="L39" s="240">
        <v>8493.9890281000007</v>
      </c>
      <c r="M39" s="240">
        <v>8497.0821957000007</v>
      </c>
      <c r="N39" s="240">
        <v>8500.3620040999995</v>
      </c>
      <c r="O39" s="240">
        <v>8503.5680828000004</v>
      </c>
      <c r="P39" s="240">
        <v>8505.9962025999994</v>
      </c>
      <c r="Q39" s="240">
        <v>8506.8311701000002</v>
      </c>
      <c r="R39" s="240">
        <v>8505.5537480999992</v>
      </c>
      <c r="S39" s="240">
        <v>8502.8285249</v>
      </c>
      <c r="T39" s="240">
        <v>8499.6160455000008</v>
      </c>
      <c r="U39" s="240">
        <v>8496.6850128999995</v>
      </c>
      <c r="V39" s="240">
        <v>8494.0367628000004</v>
      </c>
      <c r="W39" s="240">
        <v>8491.4807891</v>
      </c>
      <c r="X39" s="240">
        <v>8488.8610009999993</v>
      </c>
      <c r="Y39" s="240">
        <v>8486.1589678</v>
      </c>
      <c r="Z39" s="240">
        <v>8483.3906740000002</v>
      </c>
      <c r="AA39" s="240">
        <v>8480.7057882000008</v>
      </c>
      <c r="AB39" s="240">
        <v>8478.7887143999997</v>
      </c>
      <c r="AC39" s="240">
        <v>8478.4575409999998</v>
      </c>
      <c r="AD39" s="240">
        <v>8480.3150076999991</v>
      </c>
      <c r="AE39" s="240">
        <v>8484.1024615999995</v>
      </c>
      <c r="AF39" s="240">
        <v>8489.3459012999992</v>
      </c>
      <c r="AG39" s="240">
        <v>8495.5965407000003</v>
      </c>
      <c r="AH39" s="240">
        <v>8502.5064531999997</v>
      </c>
      <c r="AI39" s="240">
        <v>8509.7529274999997</v>
      </c>
      <c r="AJ39" s="240">
        <v>8517.0840466000009</v>
      </c>
      <c r="AK39" s="240">
        <v>8524.5310707000008</v>
      </c>
      <c r="AL39" s="240">
        <v>8532.1960546999999</v>
      </c>
      <c r="AM39" s="240">
        <v>8540.1388016000001</v>
      </c>
      <c r="AN39" s="240">
        <v>8548.2501076999997</v>
      </c>
      <c r="AO39" s="240">
        <v>8556.3785177000009</v>
      </c>
      <c r="AP39" s="240">
        <v>8564.4814421999999</v>
      </c>
      <c r="AQ39" s="240">
        <v>8572.9517570999997</v>
      </c>
      <c r="AR39" s="240">
        <v>8582.2912044000004</v>
      </c>
      <c r="AS39" s="240">
        <v>8592.7064083000005</v>
      </c>
      <c r="AT39" s="240">
        <v>8603.2235216000008</v>
      </c>
      <c r="AU39" s="240">
        <v>8612.5735791999996</v>
      </c>
      <c r="AV39" s="240">
        <v>8619.8837124000001</v>
      </c>
      <c r="AW39" s="240">
        <v>8625.8654370000004</v>
      </c>
      <c r="AX39" s="240">
        <v>8631.6263651000008</v>
      </c>
      <c r="AY39" s="333">
        <v>8638.0290000000005</v>
      </c>
      <c r="AZ39" s="333">
        <v>8644.9580000000005</v>
      </c>
      <c r="BA39" s="333">
        <v>8652.0509999999995</v>
      </c>
      <c r="BB39" s="333">
        <v>8659.0290000000005</v>
      </c>
      <c r="BC39" s="333">
        <v>8665.9359999999997</v>
      </c>
      <c r="BD39" s="333">
        <v>8672.9</v>
      </c>
      <c r="BE39" s="333">
        <v>8680.0229999999992</v>
      </c>
      <c r="BF39" s="333">
        <v>8687.3240000000005</v>
      </c>
      <c r="BG39" s="333">
        <v>8694.7980000000007</v>
      </c>
      <c r="BH39" s="333">
        <v>8702.4220000000005</v>
      </c>
      <c r="BI39" s="333">
        <v>8710.0990000000002</v>
      </c>
      <c r="BJ39" s="333">
        <v>8717.7129999999997</v>
      </c>
      <c r="BK39" s="333">
        <v>8725.19</v>
      </c>
      <c r="BL39" s="333">
        <v>8732.6080000000002</v>
      </c>
      <c r="BM39" s="333">
        <v>8740.0879999999997</v>
      </c>
      <c r="BN39" s="333">
        <v>8747.6980000000003</v>
      </c>
      <c r="BO39" s="333">
        <v>8755.3040000000001</v>
      </c>
      <c r="BP39" s="333">
        <v>8762.7219999999998</v>
      </c>
      <c r="BQ39" s="333">
        <v>8769.8130000000001</v>
      </c>
      <c r="BR39" s="333">
        <v>8776.6280000000006</v>
      </c>
      <c r="BS39" s="333">
        <v>8783.2610000000004</v>
      </c>
      <c r="BT39" s="333">
        <v>8789.7990000000009</v>
      </c>
      <c r="BU39" s="333">
        <v>8796.2790000000005</v>
      </c>
      <c r="BV39" s="333">
        <v>8802.732</v>
      </c>
    </row>
    <row r="40" spans="1:74" s="163" customFormat="1" ht="11.1" customHeight="1" x14ac:dyDescent="0.2">
      <c r="A40" s="148" t="s">
        <v>910</v>
      </c>
      <c r="B40" s="210" t="s">
        <v>568</v>
      </c>
      <c r="C40" s="240">
        <v>24583.989030000001</v>
      </c>
      <c r="D40" s="240">
        <v>24617.893545999999</v>
      </c>
      <c r="E40" s="240">
        <v>24651.632807000002</v>
      </c>
      <c r="F40" s="240">
        <v>24685.03544</v>
      </c>
      <c r="G40" s="240">
        <v>24717.494516999999</v>
      </c>
      <c r="H40" s="240">
        <v>24748.294218999999</v>
      </c>
      <c r="I40" s="240">
        <v>24776.990128000001</v>
      </c>
      <c r="J40" s="240">
        <v>24804.223418000001</v>
      </c>
      <c r="K40" s="240">
        <v>24830.906662000001</v>
      </c>
      <c r="L40" s="240">
        <v>24857.833304</v>
      </c>
      <c r="M40" s="240">
        <v>24885.320264999998</v>
      </c>
      <c r="N40" s="240">
        <v>24913.565336</v>
      </c>
      <c r="O40" s="240">
        <v>24942.162798000001</v>
      </c>
      <c r="P40" s="240">
        <v>24968.292895999999</v>
      </c>
      <c r="Q40" s="240">
        <v>24988.532364999999</v>
      </c>
      <c r="R40" s="240">
        <v>25001.073783</v>
      </c>
      <c r="S40" s="240">
        <v>25010.573100000001</v>
      </c>
      <c r="T40" s="240">
        <v>25023.302109</v>
      </c>
      <c r="U40" s="240">
        <v>25043.825558</v>
      </c>
      <c r="V40" s="240">
        <v>25069.880021000001</v>
      </c>
      <c r="W40" s="240">
        <v>25097.495024</v>
      </c>
      <c r="X40" s="240">
        <v>25123.479165000001</v>
      </c>
      <c r="Y40" s="240">
        <v>25147.757310000001</v>
      </c>
      <c r="Z40" s="240">
        <v>25171.033394999999</v>
      </c>
      <c r="AA40" s="240">
        <v>25194.430095</v>
      </c>
      <c r="AB40" s="240">
        <v>25220.745051999998</v>
      </c>
      <c r="AC40" s="240">
        <v>25253.194643999999</v>
      </c>
      <c r="AD40" s="240">
        <v>25293.60427</v>
      </c>
      <c r="AE40" s="240">
        <v>25338.235390999998</v>
      </c>
      <c r="AF40" s="240">
        <v>25381.958487</v>
      </c>
      <c r="AG40" s="240">
        <v>25420.887663000001</v>
      </c>
      <c r="AH40" s="240">
        <v>25456.111540999998</v>
      </c>
      <c r="AI40" s="240">
        <v>25489.962370000001</v>
      </c>
      <c r="AJ40" s="240">
        <v>25524.287919999999</v>
      </c>
      <c r="AK40" s="240">
        <v>25558.998045</v>
      </c>
      <c r="AL40" s="240">
        <v>25593.518122000001</v>
      </c>
      <c r="AM40" s="240">
        <v>25627.362903000001</v>
      </c>
      <c r="AN40" s="240">
        <v>25660.40465</v>
      </c>
      <c r="AO40" s="240">
        <v>25692.605006000002</v>
      </c>
      <c r="AP40" s="240">
        <v>25724.289563999999</v>
      </c>
      <c r="AQ40" s="240">
        <v>25757.239743999999</v>
      </c>
      <c r="AR40" s="240">
        <v>25793.600918</v>
      </c>
      <c r="AS40" s="240">
        <v>25834.422299000002</v>
      </c>
      <c r="AT40" s="240">
        <v>25876.368463999999</v>
      </c>
      <c r="AU40" s="240">
        <v>25915.007828000002</v>
      </c>
      <c r="AV40" s="240">
        <v>25947.269468999999</v>
      </c>
      <c r="AW40" s="240">
        <v>25975.525107000001</v>
      </c>
      <c r="AX40" s="240">
        <v>26003.507128000001</v>
      </c>
      <c r="AY40" s="333">
        <v>26034.05</v>
      </c>
      <c r="AZ40" s="333">
        <v>26066.38</v>
      </c>
      <c r="BA40" s="333">
        <v>26098.83</v>
      </c>
      <c r="BB40" s="333">
        <v>26130.11</v>
      </c>
      <c r="BC40" s="333">
        <v>26160.45</v>
      </c>
      <c r="BD40" s="333">
        <v>26190.47</v>
      </c>
      <c r="BE40" s="333">
        <v>26220.69</v>
      </c>
      <c r="BF40" s="333">
        <v>26251.34</v>
      </c>
      <c r="BG40" s="333">
        <v>26282.55</v>
      </c>
      <c r="BH40" s="333">
        <v>26314.38</v>
      </c>
      <c r="BI40" s="333">
        <v>26346.62</v>
      </c>
      <c r="BJ40" s="333">
        <v>26378.99</v>
      </c>
      <c r="BK40" s="333">
        <v>26411.29</v>
      </c>
      <c r="BL40" s="333">
        <v>26443.62</v>
      </c>
      <c r="BM40" s="333">
        <v>26476.18</v>
      </c>
      <c r="BN40" s="333">
        <v>26509.01</v>
      </c>
      <c r="BO40" s="333">
        <v>26541.67</v>
      </c>
      <c r="BP40" s="333">
        <v>26573.58</v>
      </c>
      <c r="BQ40" s="333">
        <v>26604.3</v>
      </c>
      <c r="BR40" s="333">
        <v>26634.07</v>
      </c>
      <c r="BS40" s="333">
        <v>26663.27</v>
      </c>
      <c r="BT40" s="333">
        <v>26692.21</v>
      </c>
      <c r="BU40" s="333">
        <v>26721.03</v>
      </c>
      <c r="BV40" s="333">
        <v>26749.77</v>
      </c>
    </row>
    <row r="41" spans="1:74" s="163" customFormat="1" ht="11.1" customHeight="1" x14ac:dyDescent="0.2">
      <c r="A41" s="148" t="s">
        <v>911</v>
      </c>
      <c r="B41" s="210" t="s">
        <v>569</v>
      </c>
      <c r="C41" s="240">
        <v>7529.0516539</v>
      </c>
      <c r="D41" s="240">
        <v>7534.1270103999996</v>
      </c>
      <c r="E41" s="240">
        <v>7539.0050447000003</v>
      </c>
      <c r="F41" s="240">
        <v>7543.6493878000001</v>
      </c>
      <c r="G41" s="240">
        <v>7548.1474949000003</v>
      </c>
      <c r="H41" s="240">
        <v>7552.6177770000004</v>
      </c>
      <c r="I41" s="240">
        <v>7557.1528983999997</v>
      </c>
      <c r="J41" s="240">
        <v>7561.7425356000003</v>
      </c>
      <c r="K41" s="240">
        <v>7566.3506181000002</v>
      </c>
      <c r="L41" s="240">
        <v>7570.9465313000001</v>
      </c>
      <c r="M41" s="240">
        <v>7575.5214838000002</v>
      </c>
      <c r="N41" s="240">
        <v>7580.0721399000004</v>
      </c>
      <c r="O41" s="240">
        <v>7584.5168771999997</v>
      </c>
      <c r="P41" s="240">
        <v>7588.4609266999996</v>
      </c>
      <c r="Q41" s="240">
        <v>7591.4312327999996</v>
      </c>
      <c r="R41" s="240">
        <v>7592.9847218000004</v>
      </c>
      <c r="S41" s="240">
        <v>7592.7982470999996</v>
      </c>
      <c r="T41" s="240">
        <v>7590.5786437999996</v>
      </c>
      <c r="U41" s="240">
        <v>7586.2459891999997</v>
      </c>
      <c r="V41" s="240">
        <v>7580.5733275000002</v>
      </c>
      <c r="W41" s="240">
        <v>7574.5469450000001</v>
      </c>
      <c r="X41" s="240">
        <v>7568.946371</v>
      </c>
      <c r="Y41" s="240">
        <v>7563.7241068000003</v>
      </c>
      <c r="Z41" s="240">
        <v>7558.6258967000003</v>
      </c>
      <c r="AA41" s="240">
        <v>7553.5475269999997</v>
      </c>
      <c r="AB41" s="240">
        <v>7548.9849512000001</v>
      </c>
      <c r="AC41" s="240">
        <v>7545.5841650000002</v>
      </c>
      <c r="AD41" s="240">
        <v>7543.9118019999996</v>
      </c>
      <c r="AE41" s="240">
        <v>7544.2170486000005</v>
      </c>
      <c r="AF41" s="240">
        <v>7546.6697291999999</v>
      </c>
      <c r="AG41" s="240">
        <v>7551.2532463999996</v>
      </c>
      <c r="AH41" s="240">
        <v>7557.2053145999998</v>
      </c>
      <c r="AI41" s="240">
        <v>7563.5772266000004</v>
      </c>
      <c r="AJ41" s="240">
        <v>7569.6265473000003</v>
      </c>
      <c r="AK41" s="240">
        <v>7575.4359305999997</v>
      </c>
      <c r="AL41" s="240">
        <v>7581.2943029999997</v>
      </c>
      <c r="AM41" s="240">
        <v>7587.4044157999997</v>
      </c>
      <c r="AN41" s="240">
        <v>7593.6243211999999</v>
      </c>
      <c r="AO41" s="240">
        <v>7599.7258959999999</v>
      </c>
      <c r="AP41" s="240">
        <v>7605.6358940999999</v>
      </c>
      <c r="AQ41" s="240">
        <v>7611.9005755999997</v>
      </c>
      <c r="AR41" s="240">
        <v>7619.2210776000002</v>
      </c>
      <c r="AS41" s="240">
        <v>7627.9484150999997</v>
      </c>
      <c r="AT41" s="240">
        <v>7637.0331164999998</v>
      </c>
      <c r="AU41" s="240">
        <v>7645.0755882000003</v>
      </c>
      <c r="AV41" s="240">
        <v>7651.1097327999996</v>
      </c>
      <c r="AW41" s="240">
        <v>7655.9034363999999</v>
      </c>
      <c r="AX41" s="240">
        <v>7660.6580812000002</v>
      </c>
      <c r="AY41" s="333">
        <v>7666.2950000000001</v>
      </c>
      <c r="AZ41" s="333">
        <v>7672.6139999999996</v>
      </c>
      <c r="BA41" s="333">
        <v>7679.134</v>
      </c>
      <c r="BB41" s="333">
        <v>7685.48</v>
      </c>
      <c r="BC41" s="333">
        <v>7691.692</v>
      </c>
      <c r="BD41" s="333">
        <v>7697.9110000000001</v>
      </c>
      <c r="BE41" s="333">
        <v>7704.26</v>
      </c>
      <c r="BF41" s="333">
        <v>7710.7719999999999</v>
      </c>
      <c r="BG41" s="333">
        <v>7717.4589999999998</v>
      </c>
      <c r="BH41" s="333">
        <v>7724.3090000000002</v>
      </c>
      <c r="BI41" s="333">
        <v>7731.2110000000002</v>
      </c>
      <c r="BJ41" s="333">
        <v>7738.0290000000005</v>
      </c>
      <c r="BK41" s="333">
        <v>7744.6679999999997</v>
      </c>
      <c r="BL41" s="333">
        <v>7751.1970000000001</v>
      </c>
      <c r="BM41" s="333">
        <v>7757.723</v>
      </c>
      <c r="BN41" s="333">
        <v>7764.32</v>
      </c>
      <c r="BO41" s="333">
        <v>7770.9179999999997</v>
      </c>
      <c r="BP41" s="333">
        <v>7777.4089999999997</v>
      </c>
      <c r="BQ41" s="333">
        <v>7783.7129999999997</v>
      </c>
      <c r="BR41" s="333">
        <v>7789.848</v>
      </c>
      <c r="BS41" s="333">
        <v>7795.8590000000004</v>
      </c>
      <c r="BT41" s="333">
        <v>7801.7879999999996</v>
      </c>
      <c r="BU41" s="333">
        <v>7807.6629999999996</v>
      </c>
      <c r="BV41" s="333">
        <v>7813.5119999999997</v>
      </c>
    </row>
    <row r="42" spans="1:74" s="163" customFormat="1" ht="11.1" customHeight="1" x14ac:dyDescent="0.2">
      <c r="A42" s="148" t="s">
        <v>912</v>
      </c>
      <c r="B42" s="210" t="s">
        <v>570</v>
      </c>
      <c r="C42" s="240">
        <v>14284.621562</v>
      </c>
      <c r="D42" s="240">
        <v>14303.573595</v>
      </c>
      <c r="E42" s="240">
        <v>14322.552024000001</v>
      </c>
      <c r="F42" s="240">
        <v>14341.511130000001</v>
      </c>
      <c r="G42" s="240">
        <v>14359.799150999999</v>
      </c>
      <c r="H42" s="240">
        <v>14376.612811000001</v>
      </c>
      <c r="I42" s="240">
        <v>14391.434800999999</v>
      </c>
      <c r="J42" s="240">
        <v>14404.891661</v>
      </c>
      <c r="K42" s="240">
        <v>14417.895896</v>
      </c>
      <c r="L42" s="240">
        <v>14431.207161</v>
      </c>
      <c r="M42" s="240">
        <v>14444.973696999999</v>
      </c>
      <c r="N42" s="240">
        <v>14459.190895</v>
      </c>
      <c r="O42" s="240">
        <v>14473.539640000001</v>
      </c>
      <c r="P42" s="240">
        <v>14486.442799</v>
      </c>
      <c r="Q42" s="240">
        <v>14496.008736</v>
      </c>
      <c r="R42" s="240">
        <v>14501.225119999999</v>
      </c>
      <c r="S42" s="240">
        <v>14504.596851</v>
      </c>
      <c r="T42" s="240">
        <v>14509.508136</v>
      </c>
      <c r="U42" s="240">
        <v>14518.438029999999</v>
      </c>
      <c r="V42" s="240">
        <v>14530.244972</v>
      </c>
      <c r="W42" s="240">
        <v>14542.882245999999</v>
      </c>
      <c r="X42" s="240">
        <v>14554.697408</v>
      </c>
      <c r="Y42" s="240">
        <v>14565.615096</v>
      </c>
      <c r="Z42" s="240">
        <v>14575.954216</v>
      </c>
      <c r="AA42" s="240">
        <v>14586.307854999999</v>
      </c>
      <c r="AB42" s="240">
        <v>14598.365813</v>
      </c>
      <c r="AC42" s="240">
        <v>14614.092067</v>
      </c>
      <c r="AD42" s="240">
        <v>14634.573903</v>
      </c>
      <c r="AE42" s="240">
        <v>14657.391831000001</v>
      </c>
      <c r="AF42" s="240">
        <v>14679.249668</v>
      </c>
      <c r="AG42" s="240">
        <v>14697.694866</v>
      </c>
      <c r="AH42" s="240">
        <v>14713.649414</v>
      </c>
      <c r="AI42" s="240">
        <v>14728.878936999999</v>
      </c>
      <c r="AJ42" s="240">
        <v>14744.785327</v>
      </c>
      <c r="AK42" s="240">
        <v>14761.315544999999</v>
      </c>
      <c r="AL42" s="240">
        <v>14778.052818</v>
      </c>
      <c r="AM42" s="240">
        <v>14794.635162</v>
      </c>
      <c r="AN42" s="240">
        <v>14810.919736</v>
      </c>
      <c r="AO42" s="240">
        <v>14826.818488000001</v>
      </c>
      <c r="AP42" s="240">
        <v>14842.512158</v>
      </c>
      <c r="AQ42" s="240">
        <v>14859.256667</v>
      </c>
      <c r="AR42" s="240">
        <v>14878.576729</v>
      </c>
      <c r="AS42" s="240">
        <v>14901.287410999999</v>
      </c>
      <c r="AT42" s="240">
        <v>14925.365191999999</v>
      </c>
      <c r="AU42" s="240">
        <v>14948.076902000001</v>
      </c>
      <c r="AV42" s="240">
        <v>14967.496451999999</v>
      </c>
      <c r="AW42" s="240">
        <v>14984.926073000001</v>
      </c>
      <c r="AX42" s="240">
        <v>15002.475076999999</v>
      </c>
      <c r="AY42" s="333">
        <v>15021.75</v>
      </c>
      <c r="AZ42" s="333">
        <v>15042.32</v>
      </c>
      <c r="BA42" s="333">
        <v>15063.25</v>
      </c>
      <c r="BB42" s="333">
        <v>15083.83</v>
      </c>
      <c r="BC42" s="333">
        <v>15104.1</v>
      </c>
      <c r="BD42" s="333">
        <v>15124.32</v>
      </c>
      <c r="BE42" s="333">
        <v>15144.72</v>
      </c>
      <c r="BF42" s="333">
        <v>15165.36</v>
      </c>
      <c r="BG42" s="333">
        <v>15186.29</v>
      </c>
      <c r="BH42" s="333">
        <v>15207.51</v>
      </c>
      <c r="BI42" s="333">
        <v>15228.91</v>
      </c>
      <c r="BJ42" s="333">
        <v>15250.33</v>
      </c>
      <c r="BK42" s="333">
        <v>15271.68</v>
      </c>
      <c r="BL42" s="333">
        <v>15293.03</v>
      </c>
      <c r="BM42" s="333">
        <v>15314.52</v>
      </c>
      <c r="BN42" s="333">
        <v>15336.23</v>
      </c>
      <c r="BO42" s="333">
        <v>15357.9</v>
      </c>
      <c r="BP42" s="333">
        <v>15379.22</v>
      </c>
      <c r="BQ42" s="333">
        <v>15399.96</v>
      </c>
      <c r="BR42" s="333">
        <v>15420.21</v>
      </c>
      <c r="BS42" s="333">
        <v>15440.17</v>
      </c>
      <c r="BT42" s="333">
        <v>15460.01</v>
      </c>
      <c r="BU42" s="333">
        <v>15479.76</v>
      </c>
      <c r="BV42" s="333">
        <v>15499.49</v>
      </c>
    </row>
    <row r="43" spans="1:74" s="163" customFormat="1" ht="11.1" customHeight="1" x14ac:dyDescent="0.2">
      <c r="A43" s="148" t="s">
        <v>913</v>
      </c>
      <c r="B43" s="210" t="s">
        <v>571</v>
      </c>
      <c r="C43" s="240">
        <v>8764.2422688000006</v>
      </c>
      <c r="D43" s="240">
        <v>8775.7141262000005</v>
      </c>
      <c r="E43" s="240">
        <v>8786.6991120000002</v>
      </c>
      <c r="F43" s="240">
        <v>8797.1190511000004</v>
      </c>
      <c r="G43" s="240">
        <v>8807.6300692000004</v>
      </c>
      <c r="H43" s="240">
        <v>8819.0718670999995</v>
      </c>
      <c r="I43" s="240">
        <v>8832.0110710000008</v>
      </c>
      <c r="J43" s="240">
        <v>8845.9220098999995</v>
      </c>
      <c r="K43" s="240">
        <v>8860.0059383000007</v>
      </c>
      <c r="L43" s="240">
        <v>8873.6742575000007</v>
      </c>
      <c r="M43" s="240">
        <v>8887.1789573000005</v>
      </c>
      <c r="N43" s="240">
        <v>8900.9821747000005</v>
      </c>
      <c r="O43" s="240">
        <v>8915.1915339000006</v>
      </c>
      <c r="P43" s="240">
        <v>8928.4966101999999</v>
      </c>
      <c r="Q43" s="240">
        <v>8939.2324659999995</v>
      </c>
      <c r="R43" s="240">
        <v>8946.6129574999995</v>
      </c>
      <c r="S43" s="240">
        <v>8953.3671131999999</v>
      </c>
      <c r="T43" s="240">
        <v>8963.1027549999999</v>
      </c>
      <c r="U43" s="240">
        <v>8978.3682912000004</v>
      </c>
      <c r="V43" s="240">
        <v>8997.4744762999999</v>
      </c>
      <c r="W43" s="240">
        <v>9017.6726507999992</v>
      </c>
      <c r="X43" s="240">
        <v>9036.7493763999992</v>
      </c>
      <c r="Y43" s="240">
        <v>9054.6320981999997</v>
      </c>
      <c r="Z43" s="240">
        <v>9071.7834822999994</v>
      </c>
      <c r="AA43" s="240">
        <v>9088.8630520999995</v>
      </c>
      <c r="AB43" s="240">
        <v>9107.3177617000001</v>
      </c>
      <c r="AC43" s="240">
        <v>9128.7914223999996</v>
      </c>
      <c r="AD43" s="240">
        <v>9153.9920820999996</v>
      </c>
      <c r="AE43" s="240">
        <v>9179.8847337000007</v>
      </c>
      <c r="AF43" s="240">
        <v>9202.4986066000001</v>
      </c>
      <c r="AG43" s="240">
        <v>9219.0502240000005</v>
      </c>
      <c r="AH43" s="240">
        <v>9231.5052856999991</v>
      </c>
      <c r="AI43" s="240">
        <v>9243.0167853000003</v>
      </c>
      <c r="AJ43" s="240">
        <v>9256.0709490999998</v>
      </c>
      <c r="AK43" s="240">
        <v>9270.4869349000001</v>
      </c>
      <c r="AL43" s="240">
        <v>9285.4171329000001</v>
      </c>
      <c r="AM43" s="240">
        <v>9300.1619819999996</v>
      </c>
      <c r="AN43" s="240">
        <v>9314.6141145000001</v>
      </c>
      <c r="AO43" s="240">
        <v>9328.8142115999999</v>
      </c>
      <c r="AP43" s="240">
        <v>9342.9267087000007</v>
      </c>
      <c r="AQ43" s="240">
        <v>9357.6110602000008</v>
      </c>
      <c r="AR43" s="240">
        <v>9373.6504748000007</v>
      </c>
      <c r="AS43" s="240">
        <v>9391.4046994</v>
      </c>
      <c r="AT43" s="240">
        <v>9409.5396335000005</v>
      </c>
      <c r="AU43" s="240">
        <v>9426.2977143000007</v>
      </c>
      <c r="AV43" s="240">
        <v>9440.4542430000001</v>
      </c>
      <c r="AW43" s="240">
        <v>9452.9159753999993</v>
      </c>
      <c r="AX43" s="240">
        <v>9465.1225310999998</v>
      </c>
      <c r="AY43" s="333">
        <v>9478.1749999999993</v>
      </c>
      <c r="AZ43" s="333">
        <v>9491.82</v>
      </c>
      <c r="BA43" s="333">
        <v>9505.4650000000001</v>
      </c>
      <c r="BB43" s="333">
        <v>9518.6620000000003</v>
      </c>
      <c r="BC43" s="333">
        <v>9531.5419999999995</v>
      </c>
      <c r="BD43" s="333">
        <v>9544.3790000000008</v>
      </c>
      <c r="BE43" s="333">
        <v>9557.3950000000004</v>
      </c>
      <c r="BF43" s="333">
        <v>9570.6129999999994</v>
      </c>
      <c r="BG43" s="333">
        <v>9583.9989999999998</v>
      </c>
      <c r="BH43" s="333">
        <v>9597.52</v>
      </c>
      <c r="BI43" s="333">
        <v>9611.1200000000008</v>
      </c>
      <c r="BJ43" s="333">
        <v>9624.7379999999994</v>
      </c>
      <c r="BK43" s="333">
        <v>9638.3349999999991</v>
      </c>
      <c r="BL43" s="333">
        <v>9651.9480000000003</v>
      </c>
      <c r="BM43" s="333">
        <v>9665.6370000000006</v>
      </c>
      <c r="BN43" s="333">
        <v>9679.4259999999995</v>
      </c>
      <c r="BO43" s="333">
        <v>9693.2060000000001</v>
      </c>
      <c r="BP43" s="333">
        <v>9706.8369999999995</v>
      </c>
      <c r="BQ43" s="333">
        <v>9720.2170000000006</v>
      </c>
      <c r="BR43" s="333">
        <v>9733.3989999999994</v>
      </c>
      <c r="BS43" s="333">
        <v>9746.4770000000008</v>
      </c>
      <c r="BT43" s="333">
        <v>9759.5290000000005</v>
      </c>
      <c r="BU43" s="333">
        <v>9772.5740000000005</v>
      </c>
      <c r="BV43" s="333">
        <v>9785.616</v>
      </c>
    </row>
    <row r="44" spans="1:74" s="163" customFormat="1" ht="11.1" customHeight="1" x14ac:dyDescent="0.2">
      <c r="A44" s="148" t="s">
        <v>914</v>
      </c>
      <c r="B44" s="210" t="s">
        <v>572</v>
      </c>
      <c r="C44" s="240">
        <v>18371.156341000002</v>
      </c>
      <c r="D44" s="240">
        <v>18392.535701000001</v>
      </c>
      <c r="E44" s="240">
        <v>18413.789218999998</v>
      </c>
      <c r="F44" s="240">
        <v>18434.797153</v>
      </c>
      <c r="G44" s="240">
        <v>18455.099216999999</v>
      </c>
      <c r="H44" s="240">
        <v>18474.149987000001</v>
      </c>
      <c r="I44" s="240">
        <v>18491.612880000001</v>
      </c>
      <c r="J44" s="240">
        <v>18507.986674</v>
      </c>
      <c r="K44" s="240">
        <v>18523.978985000002</v>
      </c>
      <c r="L44" s="240">
        <v>18540.189016</v>
      </c>
      <c r="M44" s="240">
        <v>18556.782317000001</v>
      </c>
      <c r="N44" s="240">
        <v>18573.816021999999</v>
      </c>
      <c r="O44" s="240">
        <v>18590.968206000001</v>
      </c>
      <c r="P44" s="240">
        <v>18606.400686000001</v>
      </c>
      <c r="Q44" s="240">
        <v>18617.896217000001</v>
      </c>
      <c r="R44" s="240">
        <v>18624.179715999999</v>
      </c>
      <c r="S44" s="240">
        <v>18627.744739000002</v>
      </c>
      <c r="T44" s="240">
        <v>18632.027004</v>
      </c>
      <c r="U44" s="240">
        <v>18639.604208000001</v>
      </c>
      <c r="V44" s="240">
        <v>18649.621965999999</v>
      </c>
      <c r="W44" s="240">
        <v>18660.367874</v>
      </c>
      <c r="X44" s="240">
        <v>18670.447555999999</v>
      </c>
      <c r="Y44" s="240">
        <v>18679.73875</v>
      </c>
      <c r="Z44" s="240">
        <v>18688.437225000001</v>
      </c>
      <c r="AA44" s="240">
        <v>18697.115677999998</v>
      </c>
      <c r="AB44" s="240">
        <v>18707.854523999998</v>
      </c>
      <c r="AC44" s="240">
        <v>18723.111108000001</v>
      </c>
      <c r="AD44" s="240">
        <v>18744.302683999998</v>
      </c>
      <c r="AE44" s="240">
        <v>18768.686143999999</v>
      </c>
      <c r="AF44" s="240">
        <v>18792.478288999999</v>
      </c>
      <c r="AG44" s="240">
        <v>18812.827302999998</v>
      </c>
      <c r="AH44" s="240">
        <v>18830.606904</v>
      </c>
      <c r="AI44" s="240">
        <v>18847.622189999998</v>
      </c>
      <c r="AJ44" s="240">
        <v>18865.326992999999</v>
      </c>
      <c r="AK44" s="240">
        <v>18883.770071999999</v>
      </c>
      <c r="AL44" s="240">
        <v>18902.648915000002</v>
      </c>
      <c r="AM44" s="240">
        <v>18921.618001999999</v>
      </c>
      <c r="AN44" s="240">
        <v>18940.159767000001</v>
      </c>
      <c r="AO44" s="240">
        <v>18957.713635</v>
      </c>
      <c r="AP44" s="240">
        <v>18974.219454999999</v>
      </c>
      <c r="AQ44" s="240">
        <v>18991.618783999998</v>
      </c>
      <c r="AR44" s="240">
        <v>19012.353604</v>
      </c>
      <c r="AS44" s="240">
        <v>19037.779374999998</v>
      </c>
      <c r="AT44" s="240">
        <v>19064.905465</v>
      </c>
      <c r="AU44" s="240">
        <v>19089.654718000002</v>
      </c>
      <c r="AV44" s="240">
        <v>19109.125851000001</v>
      </c>
      <c r="AW44" s="240">
        <v>19125.121072000002</v>
      </c>
      <c r="AX44" s="240">
        <v>19140.618463999999</v>
      </c>
      <c r="AY44" s="333">
        <v>19157.88</v>
      </c>
      <c r="AZ44" s="333">
        <v>19176.29</v>
      </c>
      <c r="BA44" s="333">
        <v>19194.52</v>
      </c>
      <c r="BB44" s="333">
        <v>19211.61</v>
      </c>
      <c r="BC44" s="333">
        <v>19228.02</v>
      </c>
      <c r="BD44" s="333">
        <v>19244.580000000002</v>
      </c>
      <c r="BE44" s="333">
        <v>19261.93</v>
      </c>
      <c r="BF44" s="333">
        <v>19279.919999999998</v>
      </c>
      <c r="BG44" s="333">
        <v>19298.22</v>
      </c>
      <c r="BH44" s="333">
        <v>19316.560000000001</v>
      </c>
      <c r="BI44" s="333">
        <v>19334.78</v>
      </c>
      <c r="BJ44" s="333">
        <v>19352.810000000001</v>
      </c>
      <c r="BK44" s="333">
        <v>19370.59</v>
      </c>
      <c r="BL44" s="333">
        <v>19388.23</v>
      </c>
      <c r="BM44" s="333">
        <v>19405.89</v>
      </c>
      <c r="BN44" s="333">
        <v>19423.68</v>
      </c>
      <c r="BO44" s="333">
        <v>19441.38</v>
      </c>
      <c r="BP44" s="333">
        <v>19458.71</v>
      </c>
      <c r="BQ44" s="333">
        <v>19475.47</v>
      </c>
      <c r="BR44" s="333">
        <v>19491.75</v>
      </c>
      <c r="BS44" s="333">
        <v>19507.71</v>
      </c>
      <c r="BT44" s="333">
        <v>19523.5</v>
      </c>
      <c r="BU44" s="333">
        <v>19539.189999999999</v>
      </c>
      <c r="BV44" s="333">
        <v>19554.830000000002</v>
      </c>
    </row>
    <row r="45" spans="1:74" s="163" customFormat="1" ht="11.1" customHeight="1" x14ac:dyDescent="0.2">
      <c r="A45" s="148"/>
      <c r="B45" s="168" t="s">
        <v>915</v>
      </c>
      <c r="C45" s="248"/>
      <c r="D45" s="248"/>
      <c r="E45" s="248"/>
      <c r="F45" s="248"/>
      <c r="G45" s="248"/>
      <c r="H45" s="248"/>
      <c r="I45" s="248"/>
      <c r="J45" s="248"/>
      <c r="K45" s="248"/>
      <c r="L45" s="248"/>
      <c r="M45" s="248"/>
      <c r="N45" s="248"/>
      <c r="O45" s="248"/>
      <c r="P45" s="248"/>
      <c r="Q45" s="248"/>
      <c r="R45" s="248"/>
      <c r="S45" s="248"/>
      <c r="T45" s="248"/>
      <c r="U45" s="248"/>
      <c r="V45" s="248"/>
      <c r="W45" s="248"/>
      <c r="X45" s="248"/>
      <c r="Y45" s="248"/>
      <c r="Z45" s="248"/>
      <c r="AA45" s="248"/>
      <c r="AB45" s="248"/>
      <c r="AC45" s="248"/>
      <c r="AD45" s="248"/>
      <c r="AE45" s="248"/>
      <c r="AF45" s="248"/>
      <c r="AG45" s="248"/>
      <c r="AH45" s="248"/>
      <c r="AI45" s="248"/>
      <c r="AJ45" s="248"/>
      <c r="AK45" s="248"/>
      <c r="AL45" s="248"/>
      <c r="AM45" s="248"/>
      <c r="AN45" s="248"/>
      <c r="AO45" s="248"/>
      <c r="AP45" s="248"/>
      <c r="AQ45" s="248"/>
      <c r="AR45" s="248"/>
      <c r="AS45" s="248"/>
      <c r="AT45" s="248"/>
      <c r="AU45" s="248"/>
      <c r="AV45" s="248"/>
      <c r="AW45" s="248"/>
      <c r="AX45" s="248"/>
      <c r="AY45" s="349"/>
      <c r="AZ45" s="349"/>
      <c r="BA45" s="349"/>
      <c r="BB45" s="349"/>
      <c r="BC45" s="349"/>
      <c r="BD45" s="349"/>
      <c r="BE45" s="349"/>
      <c r="BF45" s="349"/>
      <c r="BG45" s="349"/>
      <c r="BH45" s="349"/>
      <c r="BI45" s="349"/>
      <c r="BJ45" s="349"/>
      <c r="BK45" s="349"/>
      <c r="BL45" s="349"/>
      <c r="BM45" s="349"/>
      <c r="BN45" s="349"/>
      <c r="BO45" s="349"/>
      <c r="BP45" s="349"/>
      <c r="BQ45" s="349"/>
      <c r="BR45" s="349"/>
      <c r="BS45" s="349"/>
      <c r="BT45" s="349"/>
      <c r="BU45" s="349"/>
      <c r="BV45" s="349"/>
    </row>
    <row r="46" spans="1:74" s="163" customFormat="1" ht="11.1" customHeight="1" x14ac:dyDescent="0.2">
      <c r="A46" s="148" t="s">
        <v>916</v>
      </c>
      <c r="B46" s="210" t="s">
        <v>565</v>
      </c>
      <c r="C46" s="258">
        <v>7.1537392288000001</v>
      </c>
      <c r="D46" s="258">
        <v>7.1613748922999996</v>
      </c>
      <c r="E46" s="258">
        <v>7.1724437669999999</v>
      </c>
      <c r="F46" s="258">
        <v>7.1963831275999999</v>
      </c>
      <c r="G46" s="258">
        <v>7.2072404690000003</v>
      </c>
      <c r="H46" s="258">
        <v>7.2144530656999999</v>
      </c>
      <c r="I46" s="258">
        <v>7.2107620767</v>
      </c>
      <c r="J46" s="258">
        <v>7.2161293147999999</v>
      </c>
      <c r="K46" s="258">
        <v>7.2232959387999998</v>
      </c>
      <c r="L46" s="258">
        <v>7.2339602974000003</v>
      </c>
      <c r="M46" s="258">
        <v>7.2434519321000002</v>
      </c>
      <c r="N46" s="258">
        <v>7.2534691914999998</v>
      </c>
      <c r="O46" s="258">
        <v>7.2667143806999999</v>
      </c>
      <c r="P46" s="258">
        <v>7.2757561605000003</v>
      </c>
      <c r="Q46" s="258">
        <v>7.2832968359999999</v>
      </c>
      <c r="R46" s="258">
        <v>7.2844049931999999</v>
      </c>
      <c r="S46" s="258">
        <v>7.2926420207999998</v>
      </c>
      <c r="T46" s="258">
        <v>7.3030765047999999</v>
      </c>
      <c r="U46" s="258">
        <v>7.3231868371999997</v>
      </c>
      <c r="V46" s="258">
        <v>7.3324074397999999</v>
      </c>
      <c r="W46" s="258">
        <v>7.3382167047999998</v>
      </c>
      <c r="X46" s="258">
        <v>7.3334273671999997</v>
      </c>
      <c r="Y46" s="258">
        <v>7.3378044056</v>
      </c>
      <c r="Z46" s="258">
        <v>7.3441605550000002</v>
      </c>
      <c r="AA46" s="258">
        <v>7.3576410768000002</v>
      </c>
      <c r="AB46" s="258">
        <v>7.3640965023999998</v>
      </c>
      <c r="AC46" s="258">
        <v>7.3686720930999998</v>
      </c>
      <c r="AD46" s="258">
        <v>7.3658248147999998</v>
      </c>
      <c r="AE46" s="258">
        <v>7.3707980113999998</v>
      </c>
      <c r="AF46" s="258">
        <v>7.3780486488000001</v>
      </c>
      <c r="AG46" s="258">
        <v>7.3933577600999998</v>
      </c>
      <c r="AH46" s="258">
        <v>7.4008275039999996</v>
      </c>
      <c r="AI46" s="258">
        <v>7.4062389136000002</v>
      </c>
      <c r="AJ46" s="258">
        <v>7.4057304438999996</v>
      </c>
      <c r="AK46" s="258">
        <v>7.4099213437999998</v>
      </c>
      <c r="AL46" s="258">
        <v>7.4149500683999996</v>
      </c>
      <c r="AM46" s="258">
        <v>7.4188572421999996</v>
      </c>
      <c r="AN46" s="258">
        <v>7.4270311475000002</v>
      </c>
      <c r="AO46" s="258">
        <v>7.437512409</v>
      </c>
      <c r="AP46" s="258">
        <v>7.4547268758999996</v>
      </c>
      <c r="AQ46" s="258">
        <v>7.4665034627000004</v>
      </c>
      <c r="AR46" s="258">
        <v>7.4772680187000002</v>
      </c>
      <c r="AS46" s="258">
        <v>7.4870864234000001</v>
      </c>
      <c r="AT46" s="258">
        <v>7.4957775079999998</v>
      </c>
      <c r="AU46" s="258">
        <v>7.5034071522000003</v>
      </c>
      <c r="AV46" s="258">
        <v>7.5086854702999997</v>
      </c>
      <c r="AW46" s="258">
        <v>7.5151596477</v>
      </c>
      <c r="AX46" s="258">
        <v>7.5215397988000001</v>
      </c>
      <c r="AY46" s="346">
        <v>7.5279379999999998</v>
      </c>
      <c r="AZ46" s="346">
        <v>7.534046</v>
      </c>
      <c r="BA46" s="346">
        <v>7.5399750000000001</v>
      </c>
      <c r="BB46" s="346">
        <v>7.5457190000000001</v>
      </c>
      <c r="BC46" s="346">
        <v>7.5512969999999999</v>
      </c>
      <c r="BD46" s="346">
        <v>7.5567010000000003</v>
      </c>
      <c r="BE46" s="346">
        <v>7.5616779999999997</v>
      </c>
      <c r="BF46" s="346">
        <v>7.5669269999999997</v>
      </c>
      <c r="BG46" s="346">
        <v>7.5721939999999996</v>
      </c>
      <c r="BH46" s="346">
        <v>7.5778530000000002</v>
      </c>
      <c r="BI46" s="346">
        <v>7.5828730000000002</v>
      </c>
      <c r="BJ46" s="346">
        <v>7.5876289999999997</v>
      </c>
      <c r="BK46" s="346">
        <v>7.5907099999999996</v>
      </c>
      <c r="BL46" s="346">
        <v>7.5959979999999998</v>
      </c>
      <c r="BM46" s="346">
        <v>7.6020820000000002</v>
      </c>
      <c r="BN46" s="346">
        <v>7.6138370000000002</v>
      </c>
      <c r="BO46" s="346">
        <v>7.6178530000000002</v>
      </c>
      <c r="BP46" s="346">
        <v>7.619008</v>
      </c>
      <c r="BQ46" s="346">
        <v>7.6129959999999999</v>
      </c>
      <c r="BR46" s="346">
        <v>7.6116549999999998</v>
      </c>
      <c r="BS46" s="346">
        <v>7.6106809999999996</v>
      </c>
      <c r="BT46" s="346">
        <v>7.6100729999999999</v>
      </c>
      <c r="BU46" s="346">
        <v>7.6098309999999998</v>
      </c>
      <c r="BV46" s="346">
        <v>7.6099550000000002</v>
      </c>
    </row>
    <row r="47" spans="1:74" s="163" customFormat="1" ht="11.1" customHeight="1" x14ac:dyDescent="0.2">
      <c r="A47" s="148" t="s">
        <v>917</v>
      </c>
      <c r="B47" s="210" t="s">
        <v>598</v>
      </c>
      <c r="C47" s="258">
        <v>18.904202383000001</v>
      </c>
      <c r="D47" s="258">
        <v>18.923229238000001</v>
      </c>
      <c r="E47" s="258">
        <v>18.945499364</v>
      </c>
      <c r="F47" s="258">
        <v>18.977366329999999</v>
      </c>
      <c r="G47" s="258">
        <v>19.001357820999999</v>
      </c>
      <c r="H47" s="258">
        <v>19.023827407999999</v>
      </c>
      <c r="I47" s="258">
        <v>19.042317962999999</v>
      </c>
      <c r="J47" s="258">
        <v>19.063586583999999</v>
      </c>
      <c r="K47" s="258">
        <v>19.085176144999998</v>
      </c>
      <c r="L47" s="258">
        <v>19.107078736999998</v>
      </c>
      <c r="M47" s="258">
        <v>19.129316108000001</v>
      </c>
      <c r="N47" s="258">
        <v>19.151880348999999</v>
      </c>
      <c r="O47" s="258">
        <v>19.178097172000001</v>
      </c>
      <c r="P47" s="258">
        <v>19.198820870999999</v>
      </c>
      <c r="Q47" s="258">
        <v>19.217377157000001</v>
      </c>
      <c r="R47" s="258">
        <v>19.224636342</v>
      </c>
      <c r="S47" s="258">
        <v>19.24570507</v>
      </c>
      <c r="T47" s="258">
        <v>19.271453653999998</v>
      </c>
      <c r="U47" s="258">
        <v>19.312627584000001</v>
      </c>
      <c r="V47" s="258">
        <v>19.339676758</v>
      </c>
      <c r="W47" s="258">
        <v>19.363346667999998</v>
      </c>
      <c r="X47" s="258">
        <v>19.377332144</v>
      </c>
      <c r="Y47" s="258">
        <v>19.398972402999998</v>
      </c>
      <c r="Z47" s="258">
        <v>19.421962275999999</v>
      </c>
      <c r="AA47" s="258">
        <v>19.450615382999999</v>
      </c>
      <c r="AB47" s="258">
        <v>19.473069267</v>
      </c>
      <c r="AC47" s="258">
        <v>19.493637548999999</v>
      </c>
      <c r="AD47" s="258">
        <v>19.505729504000001</v>
      </c>
      <c r="AE47" s="258">
        <v>19.527469624999998</v>
      </c>
      <c r="AF47" s="258">
        <v>19.552267187999998</v>
      </c>
      <c r="AG47" s="258">
        <v>19.588690546999999</v>
      </c>
      <c r="AH47" s="258">
        <v>19.613176725999999</v>
      </c>
      <c r="AI47" s="258">
        <v>19.63429408</v>
      </c>
      <c r="AJ47" s="258">
        <v>19.646567623999999</v>
      </c>
      <c r="AK47" s="258">
        <v>19.665053567000001</v>
      </c>
      <c r="AL47" s="258">
        <v>19.684276922999999</v>
      </c>
      <c r="AM47" s="258">
        <v>19.707001171000002</v>
      </c>
      <c r="AN47" s="258">
        <v>19.725626747</v>
      </c>
      <c r="AO47" s="258">
        <v>19.742917126999998</v>
      </c>
      <c r="AP47" s="258">
        <v>19.758796165</v>
      </c>
      <c r="AQ47" s="258">
        <v>19.773473267</v>
      </c>
      <c r="AR47" s="258">
        <v>19.786872285000001</v>
      </c>
      <c r="AS47" s="258">
        <v>19.789519967</v>
      </c>
      <c r="AT47" s="258">
        <v>19.807467755000001</v>
      </c>
      <c r="AU47" s="258">
        <v>19.831242399000001</v>
      </c>
      <c r="AV47" s="258">
        <v>19.873593699000001</v>
      </c>
      <c r="AW47" s="258">
        <v>19.899459702000001</v>
      </c>
      <c r="AX47" s="258">
        <v>19.921590209000001</v>
      </c>
      <c r="AY47" s="346">
        <v>19.936620000000001</v>
      </c>
      <c r="AZ47" s="346">
        <v>19.953800000000001</v>
      </c>
      <c r="BA47" s="346">
        <v>19.96978</v>
      </c>
      <c r="BB47" s="346">
        <v>19.98255</v>
      </c>
      <c r="BC47" s="346">
        <v>19.997589999999999</v>
      </c>
      <c r="BD47" s="346">
        <v>20.012920000000001</v>
      </c>
      <c r="BE47" s="346">
        <v>20.029509999999998</v>
      </c>
      <c r="BF47" s="346">
        <v>20.04468</v>
      </c>
      <c r="BG47" s="346">
        <v>20.05941</v>
      </c>
      <c r="BH47" s="346">
        <v>20.0745</v>
      </c>
      <c r="BI47" s="346">
        <v>20.08774</v>
      </c>
      <c r="BJ47" s="346">
        <v>20.099920000000001</v>
      </c>
      <c r="BK47" s="346">
        <v>20.10622</v>
      </c>
      <c r="BL47" s="346">
        <v>20.119910000000001</v>
      </c>
      <c r="BM47" s="346">
        <v>20.13616</v>
      </c>
      <c r="BN47" s="346">
        <v>20.16939</v>
      </c>
      <c r="BO47" s="346">
        <v>20.179960000000001</v>
      </c>
      <c r="BP47" s="346">
        <v>20.182279999999999</v>
      </c>
      <c r="BQ47" s="346">
        <v>20.163989999999998</v>
      </c>
      <c r="BR47" s="346">
        <v>20.159089999999999</v>
      </c>
      <c r="BS47" s="346">
        <v>20.15522</v>
      </c>
      <c r="BT47" s="346">
        <v>20.152380000000001</v>
      </c>
      <c r="BU47" s="346">
        <v>20.150559999999999</v>
      </c>
      <c r="BV47" s="346">
        <v>20.14978</v>
      </c>
    </row>
    <row r="48" spans="1:74" s="163" customFormat="1" ht="11.1" customHeight="1" x14ac:dyDescent="0.2">
      <c r="A48" s="148" t="s">
        <v>918</v>
      </c>
      <c r="B48" s="210" t="s">
        <v>566</v>
      </c>
      <c r="C48" s="258">
        <v>21.320031366999999</v>
      </c>
      <c r="D48" s="258">
        <v>21.346418515</v>
      </c>
      <c r="E48" s="258">
        <v>21.377739807000001</v>
      </c>
      <c r="F48" s="258">
        <v>21.429005565000001</v>
      </c>
      <c r="G48" s="258">
        <v>21.458937406</v>
      </c>
      <c r="H48" s="258">
        <v>21.482545651999999</v>
      </c>
      <c r="I48" s="258">
        <v>21.488900704999999</v>
      </c>
      <c r="J48" s="258">
        <v>21.508058954999999</v>
      </c>
      <c r="K48" s="258">
        <v>21.529090805999999</v>
      </c>
      <c r="L48" s="258">
        <v>21.551945053000001</v>
      </c>
      <c r="M48" s="258">
        <v>21.576762508000002</v>
      </c>
      <c r="N48" s="258">
        <v>21.603491966</v>
      </c>
      <c r="O48" s="258">
        <v>21.641049375000001</v>
      </c>
      <c r="P48" s="258">
        <v>21.664915879999999</v>
      </c>
      <c r="Q48" s="258">
        <v>21.684007427000001</v>
      </c>
      <c r="R48" s="258">
        <v>21.686470443000001</v>
      </c>
      <c r="S48" s="258">
        <v>21.704902255</v>
      </c>
      <c r="T48" s="258">
        <v>21.727449289999999</v>
      </c>
      <c r="U48" s="258">
        <v>21.762043323</v>
      </c>
      <c r="V48" s="258">
        <v>21.786871969</v>
      </c>
      <c r="W48" s="258">
        <v>21.809867005000001</v>
      </c>
      <c r="X48" s="258">
        <v>21.828816421999999</v>
      </c>
      <c r="Y48" s="258">
        <v>21.849803243</v>
      </c>
      <c r="Z48" s="258">
        <v>21.87061546</v>
      </c>
      <c r="AA48" s="258">
        <v>21.894029014000001</v>
      </c>
      <c r="AB48" s="258">
        <v>21.912410068</v>
      </c>
      <c r="AC48" s="258">
        <v>21.928534561999999</v>
      </c>
      <c r="AD48" s="258">
        <v>21.935972942999999</v>
      </c>
      <c r="AE48" s="258">
        <v>21.952406483000001</v>
      </c>
      <c r="AF48" s="258">
        <v>21.97140563</v>
      </c>
      <c r="AG48" s="258">
        <v>22.003502530999999</v>
      </c>
      <c r="AH48" s="258">
        <v>22.019733776999999</v>
      </c>
      <c r="AI48" s="258">
        <v>22.030631518</v>
      </c>
      <c r="AJ48" s="258">
        <v>22.019449218999998</v>
      </c>
      <c r="AK48" s="258">
        <v>22.032239849</v>
      </c>
      <c r="AL48" s="258">
        <v>22.052256875000001</v>
      </c>
      <c r="AM48" s="258">
        <v>22.092057484000001</v>
      </c>
      <c r="AN48" s="258">
        <v>22.117109411000001</v>
      </c>
      <c r="AO48" s="258">
        <v>22.139969841999999</v>
      </c>
      <c r="AP48" s="258">
        <v>22.156767412000001</v>
      </c>
      <c r="AQ48" s="258">
        <v>22.178148376999999</v>
      </c>
      <c r="AR48" s="258">
        <v>22.200241370000001</v>
      </c>
      <c r="AS48" s="258">
        <v>22.224430902000002</v>
      </c>
      <c r="AT48" s="258">
        <v>22.246909569</v>
      </c>
      <c r="AU48" s="258">
        <v>22.269061881999999</v>
      </c>
      <c r="AV48" s="258">
        <v>22.291577651000001</v>
      </c>
      <c r="AW48" s="258">
        <v>22.312559898</v>
      </c>
      <c r="AX48" s="258">
        <v>22.332698433000001</v>
      </c>
      <c r="AY48" s="346">
        <v>22.351459999999999</v>
      </c>
      <c r="AZ48" s="346">
        <v>22.37031</v>
      </c>
      <c r="BA48" s="346">
        <v>22.388719999999999</v>
      </c>
      <c r="BB48" s="346">
        <v>22.407489999999999</v>
      </c>
      <c r="BC48" s="346">
        <v>22.424430000000001</v>
      </c>
      <c r="BD48" s="346">
        <v>22.440329999999999</v>
      </c>
      <c r="BE48" s="346">
        <v>22.452100000000002</v>
      </c>
      <c r="BF48" s="346">
        <v>22.468260000000001</v>
      </c>
      <c r="BG48" s="346">
        <v>22.485710000000001</v>
      </c>
      <c r="BH48" s="346">
        <v>22.508620000000001</v>
      </c>
      <c r="BI48" s="346">
        <v>22.525510000000001</v>
      </c>
      <c r="BJ48" s="346">
        <v>22.54055</v>
      </c>
      <c r="BK48" s="346">
        <v>22.54975</v>
      </c>
      <c r="BL48" s="346">
        <v>22.564109999999999</v>
      </c>
      <c r="BM48" s="346">
        <v>22.579619999999998</v>
      </c>
      <c r="BN48" s="346">
        <v>22.609629999999999</v>
      </c>
      <c r="BO48" s="346">
        <v>22.617460000000001</v>
      </c>
      <c r="BP48" s="346">
        <v>22.61645</v>
      </c>
      <c r="BQ48" s="346">
        <v>22.593610000000002</v>
      </c>
      <c r="BR48" s="346">
        <v>22.58465</v>
      </c>
      <c r="BS48" s="346">
        <v>22.57658</v>
      </c>
      <c r="BT48" s="346">
        <v>22.569420000000001</v>
      </c>
      <c r="BU48" s="346">
        <v>22.563140000000001</v>
      </c>
      <c r="BV48" s="346">
        <v>22.557770000000001</v>
      </c>
    </row>
    <row r="49" spans="1:74" s="163" customFormat="1" ht="11.1" customHeight="1" x14ac:dyDescent="0.2">
      <c r="A49" s="148" t="s">
        <v>919</v>
      </c>
      <c r="B49" s="210" t="s">
        <v>567</v>
      </c>
      <c r="C49" s="258">
        <v>10.409063595999999</v>
      </c>
      <c r="D49" s="258">
        <v>10.422860855</v>
      </c>
      <c r="E49" s="258">
        <v>10.435105736000001</v>
      </c>
      <c r="F49" s="258">
        <v>10.446528061</v>
      </c>
      <c r="G49" s="258">
        <v>10.455120814000001</v>
      </c>
      <c r="H49" s="258">
        <v>10.461613819</v>
      </c>
      <c r="I49" s="258">
        <v>10.461492850000001</v>
      </c>
      <c r="J49" s="258">
        <v>10.467172029</v>
      </c>
      <c r="K49" s="258">
        <v>10.474137129000001</v>
      </c>
      <c r="L49" s="258">
        <v>10.484283408</v>
      </c>
      <c r="M49" s="258">
        <v>10.492398908</v>
      </c>
      <c r="N49" s="258">
        <v>10.500378886</v>
      </c>
      <c r="O49" s="258">
        <v>10.508659828000001</v>
      </c>
      <c r="P49" s="258">
        <v>10.516041397</v>
      </c>
      <c r="Q49" s="258">
        <v>10.522960080000001</v>
      </c>
      <c r="R49" s="258">
        <v>10.525342518</v>
      </c>
      <c r="S49" s="258">
        <v>10.534390447</v>
      </c>
      <c r="T49" s="258">
        <v>10.54603051</v>
      </c>
      <c r="U49" s="258">
        <v>10.568896859000001</v>
      </c>
      <c r="V49" s="258">
        <v>10.579245572</v>
      </c>
      <c r="W49" s="258">
        <v>10.585710800999999</v>
      </c>
      <c r="X49" s="258">
        <v>10.578878863</v>
      </c>
      <c r="Y49" s="258">
        <v>10.584637389999999</v>
      </c>
      <c r="Z49" s="258">
        <v>10.593572697000001</v>
      </c>
      <c r="AA49" s="258">
        <v>10.615253020999999</v>
      </c>
      <c r="AB49" s="258">
        <v>10.623365713</v>
      </c>
      <c r="AC49" s="258">
        <v>10.627479008</v>
      </c>
      <c r="AD49" s="258">
        <v>10.617302012</v>
      </c>
      <c r="AE49" s="258">
        <v>10.621134686</v>
      </c>
      <c r="AF49" s="258">
        <v>10.628686135000001</v>
      </c>
      <c r="AG49" s="258">
        <v>10.646886421</v>
      </c>
      <c r="AH49" s="258">
        <v>10.656677873</v>
      </c>
      <c r="AI49" s="258">
        <v>10.664990552000001</v>
      </c>
      <c r="AJ49" s="258">
        <v>10.669380217</v>
      </c>
      <c r="AK49" s="258">
        <v>10.676568533999999</v>
      </c>
      <c r="AL49" s="258">
        <v>10.68411126</v>
      </c>
      <c r="AM49" s="258">
        <v>10.690306192</v>
      </c>
      <c r="AN49" s="258">
        <v>10.699834392</v>
      </c>
      <c r="AO49" s="258">
        <v>10.710993653999999</v>
      </c>
      <c r="AP49" s="258">
        <v>10.725016874</v>
      </c>
      <c r="AQ49" s="258">
        <v>10.738513593</v>
      </c>
      <c r="AR49" s="258">
        <v>10.752716704999999</v>
      </c>
      <c r="AS49" s="258">
        <v>10.77075836</v>
      </c>
      <c r="AT49" s="258">
        <v>10.784025144999999</v>
      </c>
      <c r="AU49" s="258">
        <v>10.795649210000001</v>
      </c>
      <c r="AV49" s="258">
        <v>10.803447057</v>
      </c>
      <c r="AW49" s="258">
        <v>10.813423305000001</v>
      </c>
      <c r="AX49" s="258">
        <v>10.823394457999999</v>
      </c>
      <c r="AY49" s="346">
        <v>10.833589999999999</v>
      </c>
      <c r="AZ49" s="346">
        <v>10.84338</v>
      </c>
      <c r="BA49" s="346">
        <v>10.85299</v>
      </c>
      <c r="BB49" s="346">
        <v>10.86232</v>
      </c>
      <c r="BC49" s="346">
        <v>10.87167</v>
      </c>
      <c r="BD49" s="346">
        <v>10.88092</v>
      </c>
      <c r="BE49" s="346">
        <v>10.889749999999999</v>
      </c>
      <c r="BF49" s="346">
        <v>10.89907</v>
      </c>
      <c r="BG49" s="346">
        <v>10.90854</v>
      </c>
      <c r="BH49" s="346">
        <v>10.919079999999999</v>
      </c>
      <c r="BI49" s="346">
        <v>10.9282</v>
      </c>
      <c r="BJ49" s="346">
        <v>10.936780000000001</v>
      </c>
      <c r="BK49" s="346">
        <v>10.942690000000001</v>
      </c>
      <c r="BL49" s="346">
        <v>10.95185</v>
      </c>
      <c r="BM49" s="346">
        <v>10.962109999999999</v>
      </c>
      <c r="BN49" s="346">
        <v>10.98001</v>
      </c>
      <c r="BO49" s="346">
        <v>10.98756</v>
      </c>
      <c r="BP49" s="346">
        <v>10.99132</v>
      </c>
      <c r="BQ49" s="346">
        <v>10.986090000000001</v>
      </c>
      <c r="BR49" s="346">
        <v>10.986129999999999</v>
      </c>
      <c r="BS49" s="346">
        <v>10.98625</v>
      </c>
      <c r="BT49" s="346">
        <v>10.98645</v>
      </c>
      <c r="BU49" s="346">
        <v>10.986739999999999</v>
      </c>
      <c r="BV49" s="346">
        <v>10.987109999999999</v>
      </c>
    </row>
    <row r="50" spans="1:74" s="163" customFormat="1" ht="11.1" customHeight="1" x14ac:dyDescent="0.2">
      <c r="A50" s="148" t="s">
        <v>920</v>
      </c>
      <c r="B50" s="210" t="s">
        <v>568</v>
      </c>
      <c r="C50" s="258">
        <v>26.673305756000001</v>
      </c>
      <c r="D50" s="258">
        <v>26.731497367999999</v>
      </c>
      <c r="E50" s="258">
        <v>26.789878826999999</v>
      </c>
      <c r="F50" s="258">
        <v>26.849190395000001</v>
      </c>
      <c r="G50" s="258">
        <v>26.907396353999999</v>
      </c>
      <c r="H50" s="258">
        <v>26.965236962999999</v>
      </c>
      <c r="I50" s="258">
        <v>27.016816639999998</v>
      </c>
      <c r="J50" s="258">
        <v>27.078348241</v>
      </c>
      <c r="K50" s="258">
        <v>27.143936181000001</v>
      </c>
      <c r="L50" s="258">
        <v>27.230421348</v>
      </c>
      <c r="M50" s="258">
        <v>27.291491301000001</v>
      </c>
      <c r="N50" s="258">
        <v>27.343986927</v>
      </c>
      <c r="O50" s="258">
        <v>27.372329464</v>
      </c>
      <c r="P50" s="258">
        <v>27.419360511000001</v>
      </c>
      <c r="Q50" s="258">
        <v>27.469501304000001</v>
      </c>
      <c r="R50" s="258">
        <v>27.525864782999999</v>
      </c>
      <c r="S50" s="258">
        <v>27.579890365000001</v>
      </c>
      <c r="T50" s="258">
        <v>27.634690989999999</v>
      </c>
      <c r="U50" s="258">
        <v>27.694141284000001</v>
      </c>
      <c r="V50" s="258">
        <v>27.747586023</v>
      </c>
      <c r="W50" s="258">
        <v>27.798899834</v>
      </c>
      <c r="X50" s="258">
        <v>27.847259115</v>
      </c>
      <c r="Y50" s="258">
        <v>27.894928772</v>
      </c>
      <c r="Z50" s="258">
        <v>27.941085203</v>
      </c>
      <c r="AA50" s="258">
        <v>27.991552015</v>
      </c>
      <c r="AB50" s="258">
        <v>28.03031429</v>
      </c>
      <c r="AC50" s="258">
        <v>28.063195634</v>
      </c>
      <c r="AD50" s="258">
        <v>28.084871499999998</v>
      </c>
      <c r="AE50" s="258">
        <v>28.109984395000001</v>
      </c>
      <c r="AF50" s="258">
        <v>28.133209771000001</v>
      </c>
      <c r="AG50" s="258">
        <v>28.142129187999998</v>
      </c>
      <c r="AH50" s="258">
        <v>28.170893355</v>
      </c>
      <c r="AI50" s="258">
        <v>28.207083832999999</v>
      </c>
      <c r="AJ50" s="258">
        <v>28.259759786</v>
      </c>
      <c r="AK50" s="258">
        <v>28.304008510999999</v>
      </c>
      <c r="AL50" s="258">
        <v>28.348889173</v>
      </c>
      <c r="AM50" s="258">
        <v>28.395043503</v>
      </c>
      <c r="AN50" s="258">
        <v>28.440706738999999</v>
      </c>
      <c r="AO50" s="258">
        <v>28.486520613</v>
      </c>
      <c r="AP50" s="258">
        <v>28.532078553000002</v>
      </c>
      <c r="AQ50" s="258">
        <v>28.578498629999999</v>
      </c>
      <c r="AR50" s="258">
        <v>28.625374273999999</v>
      </c>
      <c r="AS50" s="258">
        <v>28.674161972</v>
      </c>
      <c r="AT50" s="258">
        <v>28.720856382000001</v>
      </c>
      <c r="AU50" s="258">
        <v>28.766913991999999</v>
      </c>
      <c r="AV50" s="258">
        <v>28.813021375000002</v>
      </c>
      <c r="AW50" s="258">
        <v>28.857290456000001</v>
      </c>
      <c r="AX50" s="258">
        <v>28.900407809000001</v>
      </c>
      <c r="AY50" s="346">
        <v>28.944299999999998</v>
      </c>
      <c r="AZ50" s="346">
        <v>28.98367</v>
      </c>
      <c r="BA50" s="346">
        <v>29.020440000000001</v>
      </c>
      <c r="BB50" s="346">
        <v>29.050529999999998</v>
      </c>
      <c r="BC50" s="346">
        <v>29.085180000000001</v>
      </c>
      <c r="BD50" s="346">
        <v>29.12032</v>
      </c>
      <c r="BE50" s="346">
        <v>29.156300000000002</v>
      </c>
      <c r="BF50" s="346">
        <v>29.19211</v>
      </c>
      <c r="BG50" s="346">
        <v>29.228110000000001</v>
      </c>
      <c r="BH50" s="346">
        <v>29.265689999999999</v>
      </c>
      <c r="BI50" s="346">
        <v>29.30106</v>
      </c>
      <c r="BJ50" s="346">
        <v>29.33558</v>
      </c>
      <c r="BK50" s="346">
        <v>29.362690000000001</v>
      </c>
      <c r="BL50" s="346">
        <v>29.400459999999999</v>
      </c>
      <c r="BM50" s="346">
        <v>29.442319999999999</v>
      </c>
      <c r="BN50" s="346">
        <v>29.511279999999999</v>
      </c>
      <c r="BO50" s="346">
        <v>29.544080000000001</v>
      </c>
      <c r="BP50" s="346">
        <v>29.56371</v>
      </c>
      <c r="BQ50" s="346">
        <v>29.549430000000001</v>
      </c>
      <c r="BR50" s="346">
        <v>29.55829</v>
      </c>
      <c r="BS50" s="346">
        <v>29.56955</v>
      </c>
      <c r="BT50" s="346">
        <v>29.583200000000001</v>
      </c>
      <c r="BU50" s="346">
        <v>29.599250000000001</v>
      </c>
      <c r="BV50" s="346">
        <v>29.61769</v>
      </c>
    </row>
    <row r="51" spans="1:74" s="163" customFormat="1" ht="11.1" customHeight="1" x14ac:dyDescent="0.2">
      <c r="A51" s="148" t="s">
        <v>921</v>
      </c>
      <c r="B51" s="210" t="s">
        <v>569</v>
      </c>
      <c r="C51" s="258">
        <v>7.7801473447999996</v>
      </c>
      <c r="D51" s="258">
        <v>7.7898036031000002</v>
      </c>
      <c r="E51" s="258">
        <v>7.8018808568000004</v>
      </c>
      <c r="F51" s="258">
        <v>7.8213245347000004</v>
      </c>
      <c r="G51" s="258">
        <v>7.8345347072999996</v>
      </c>
      <c r="H51" s="258">
        <v>7.8464568034999997</v>
      </c>
      <c r="I51" s="258">
        <v>7.8527601750000002</v>
      </c>
      <c r="J51" s="258">
        <v>7.8653541046999997</v>
      </c>
      <c r="K51" s="258">
        <v>7.8799079442000002</v>
      </c>
      <c r="L51" s="258">
        <v>7.9011589767999997</v>
      </c>
      <c r="M51" s="258">
        <v>7.9160796735999996</v>
      </c>
      <c r="N51" s="258">
        <v>7.9294073177</v>
      </c>
      <c r="O51" s="258">
        <v>7.9409777979999996</v>
      </c>
      <c r="P51" s="258">
        <v>7.9512424202999998</v>
      </c>
      <c r="Q51" s="258">
        <v>7.9600370732999997</v>
      </c>
      <c r="R51" s="258">
        <v>7.9628049787000004</v>
      </c>
      <c r="S51" s="258">
        <v>7.9720772769000003</v>
      </c>
      <c r="T51" s="258">
        <v>7.9832971896</v>
      </c>
      <c r="U51" s="258">
        <v>8.0021008477999995</v>
      </c>
      <c r="V51" s="258">
        <v>8.0129888912999991</v>
      </c>
      <c r="W51" s="258">
        <v>8.0215974510999999</v>
      </c>
      <c r="X51" s="258">
        <v>8.0233092815999996</v>
      </c>
      <c r="Y51" s="258">
        <v>8.0308218083000007</v>
      </c>
      <c r="Z51" s="258">
        <v>8.0395177854999993</v>
      </c>
      <c r="AA51" s="258">
        <v>8.0537956858000008</v>
      </c>
      <c r="AB51" s="258">
        <v>8.0615597099999992</v>
      </c>
      <c r="AC51" s="258">
        <v>8.0672083302999997</v>
      </c>
      <c r="AD51" s="258">
        <v>8.0653811936000004</v>
      </c>
      <c r="AE51" s="258">
        <v>8.0708192714999996</v>
      </c>
      <c r="AF51" s="258">
        <v>8.0781622106000004</v>
      </c>
      <c r="AG51" s="258">
        <v>8.0913223837999997</v>
      </c>
      <c r="AH51" s="258">
        <v>8.0995407657000005</v>
      </c>
      <c r="AI51" s="258">
        <v>8.1067297290999996</v>
      </c>
      <c r="AJ51" s="258">
        <v>8.1104941662000005</v>
      </c>
      <c r="AK51" s="258">
        <v>8.1174206236999993</v>
      </c>
      <c r="AL51" s="258">
        <v>8.1251139935999994</v>
      </c>
      <c r="AM51" s="258">
        <v>8.1343238711999994</v>
      </c>
      <c r="AN51" s="258">
        <v>8.1429888697999999</v>
      </c>
      <c r="AO51" s="258">
        <v>8.1518585844999993</v>
      </c>
      <c r="AP51" s="258">
        <v>8.1615792342999995</v>
      </c>
      <c r="AQ51" s="258">
        <v>8.1703737171000004</v>
      </c>
      <c r="AR51" s="258">
        <v>8.1788882518000001</v>
      </c>
      <c r="AS51" s="258">
        <v>8.1860893431000008</v>
      </c>
      <c r="AT51" s="258">
        <v>8.1948191031000004</v>
      </c>
      <c r="AU51" s="258">
        <v>8.2040440364999991</v>
      </c>
      <c r="AV51" s="258">
        <v>8.2148416771000008</v>
      </c>
      <c r="AW51" s="258">
        <v>8.2242488070000004</v>
      </c>
      <c r="AX51" s="258">
        <v>8.2333429600999999</v>
      </c>
      <c r="AY51" s="346">
        <v>8.2423140000000004</v>
      </c>
      <c r="AZ51" s="346">
        <v>8.2506400000000006</v>
      </c>
      <c r="BA51" s="346">
        <v>8.2585110000000004</v>
      </c>
      <c r="BB51" s="346">
        <v>8.2652409999999996</v>
      </c>
      <c r="BC51" s="346">
        <v>8.2727149999999998</v>
      </c>
      <c r="BD51" s="346">
        <v>8.2802480000000003</v>
      </c>
      <c r="BE51" s="346">
        <v>8.2876510000000003</v>
      </c>
      <c r="BF51" s="346">
        <v>8.2954410000000003</v>
      </c>
      <c r="BG51" s="346">
        <v>8.3034300000000005</v>
      </c>
      <c r="BH51" s="346">
        <v>8.3125110000000006</v>
      </c>
      <c r="BI51" s="346">
        <v>8.3202289999999994</v>
      </c>
      <c r="BJ51" s="346">
        <v>8.327477</v>
      </c>
      <c r="BK51" s="346">
        <v>8.3320570000000007</v>
      </c>
      <c r="BL51" s="346">
        <v>8.3400110000000005</v>
      </c>
      <c r="BM51" s="346">
        <v>8.3491429999999998</v>
      </c>
      <c r="BN51" s="346">
        <v>8.3660160000000001</v>
      </c>
      <c r="BO51" s="346">
        <v>8.3725810000000003</v>
      </c>
      <c r="BP51" s="346">
        <v>8.3754010000000001</v>
      </c>
      <c r="BQ51" s="346">
        <v>8.3693720000000003</v>
      </c>
      <c r="BR51" s="346">
        <v>8.3685290000000006</v>
      </c>
      <c r="BS51" s="346">
        <v>8.3677689999999991</v>
      </c>
      <c r="BT51" s="346">
        <v>8.3670910000000003</v>
      </c>
      <c r="BU51" s="346">
        <v>8.3664959999999997</v>
      </c>
      <c r="BV51" s="346">
        <v>8.3659829999999999</v>
      </c>
    </row>
    <row r="52" spans="1:74" s="163" customFormat="1" ht="11.1" customHeight="1" x14ac:dyDescent="0.2">
      <c r="A52" s="148" t="s">
        <v>922</v>
      </c>
      <c r="B52" s="210" t="s">
        <v>570</v>
      </c>
      <c r="C52" s="258">
        <v>16.593542382999999</v>
      </c>
      <c r="D52" s="258">
        <v>16.610590484999999</v>
      </c>
      <c r="E52" s="258">
        <v>16.624056553999999</v>
      </c>
      <c r="F52" s="258">
        <v>16.625111392000001</v>
      </c>
      <c r="G52" s="258">
        <v>16.638035297999998</v>
      </c>
      <c r="H52" s="258">
        <v>16.653999072000001</v>
      </c>
      <c r="I52" s="258">
        <v>16.680553879000001</v>
      </c>
      <c r="J52" s="258">
        <v>16.696934017</v>
      </c>
      <c r="K52" s="258">
        <v>16.71069065</v>
      </c>
      <c r="L52" s="258">
        <v>16.720014368000001</v>
      </c>
      <c r="M52" s="258">
        <v>16.729881048999999</v>
      </c>
      <c r="N52" s="258">
        <v>16.738481283999999</v>
      </c>
      <c r="O52" s="258">
        <v>16.744602296</v>
      </c>
      <c r="P52" s="258">
        <v>16.751579219</v>
      </c>
      <c r="Q52" s="258">
        <v>16.758199277999999</v>
      </c>
      <c r="R52" s="258">
        <v>16.757897725999999</v>
      </c>
      <c r="S52" s="258">
        <v>16.768727616</v>
      </c>
      <c r="T52" s="258">
        <v>16.784124202000001</v>
      </c>
      <c r="U52" s="258">
        <v>16.809717089999999</v>
      </c>
      <c r="V52" s="258">
        <v>16.830024860999998</v>
      </c>
      <c r="W52" s="258">
        <v>16.850677123000001</v>
      </c>
      <c r="X52" s="258">
        <v>16.871197755000001</v>
      </c>
      <c r="Y52" s="258">
        <v>16.892896087</v>
      </c>
      <c r="Z52" s="258">
        <v>16.915295997000001</v>
      </c>
      <c r="AA52" s="258">
        <v>16.939403712000001</v>
      </c>
      <c r="AB52" s="258">
        <v>16.962452114000001</v>
      </c>
      <c r="AC52" s="258">
        <v>16.985447428000001</v>
      </c>
      <c r="AD52" s="258">
        <v>17.009589135999999</v>
      </c>
      <c r="AE52" s="258">
        <v>17.031578661000001</v>
      </c>
      <c r="AF52" s="258">
        <v>17.052615486000001</v>
      </c>
      <c r="AG52" s="258">
        <v>17.064805708000002</v>
      </c>
      <c r="AH52" s="258">
        <v>17.089857558999999</v>
      </c>
      <c r="AI52" s="258">
        <v>17.119877135999999</v>
      </c>
      <c r="AJ52" s="258">
        <v>17.163107297</v>
      </c>
      <c r="AK52" s="258">
        <v>17.196880183000001</v>
      </c>
      <c r="AL52" s="258">
        <v>17.229438651999999</v>
      </c>
      <c r="AM52" s="258">
        <v>17.252323119</v>
      </c>
      <c r="AN52" s="258">
        <v>17.288797443</v>
      </c>
      <c r="AO52" s="258">
        <v>17.330402037999999</v>
      </c>
      <c r="AP52" s="258">
        <v>17.392417363</v>
      </c>
      <c r="AQ52" s="258">
        <v>17.432822158</v>
      </c>
      <c r="AR52" s="258">
        <v>17.466896882</v>
      </c>
      <c r="AS52" s="258">
        <v>17.485734502</v>
      </c>
      <c r="AT52" s="258">
        <v>17.513829357999999</v>
      </c>
      <c r="AU52" s="258">
        <v>17.542274417000002</v>
      </c>
      <c r="AV52" s="258">
        <v>17.571636219999998</v>
      </c>
      <c r="AW52" s="258">
        <v>17.600356780999999</v>
      </c>
      <c r="AX52" s="258">
        <v>17.62900264</v>
      </c>
      <c r="AY52" s="346">
        <v>17.658719999999999</v>
      </c>
      <c r="AZ52" s="346">
        <v>17.686360000000001</v>
      </c>
      <c r="BA52" s="346">
        <v>17.713059999999999</v>
      </c>
      <c r="BB52" s="346">
        <v>17.73724</v>
      </c>
      <c r="BC52" s="346">
        <v>17.763259999999999</v>
      </c>
      <c r="BD52" s="346">
        <v>17.789529999999999</v>
      </c>
      <c r="BE52" s="346">
        <v>17.816649999999999</v>
      </c>
      <c r="BF52" s="346">
        <v>17.842960000000001</v>
      </c>
      <c r="BG52" s="346">
        <v>17.869070000000001</v>
      </c>
      <c r="BH52" s="346">
        <v>17.896229999999999</v>
      </c>
      <c r="BI52" s="346">
        <v>17.92099</v>
      </c>
      <c r="BJ52" s="346">
        <v>17.944610000000001</v>
      </c>
      <c r="BK52" s="346">
        <v>17.961089999999999</v>
      </c>
      <c r="BL52" s="346">
        <v>17.986920000000001</v>
      </c>
      <c r="BM52" s="346">
        <v>18.016100000000002</v>
      </c>
      <c r="BN52" s="346">
        <v>18.063130000000001</v>
      </c>
      <c r="BO52" s="346">
        <v>18.088159999999998</v>
      </c>
      <c r="BP52" s="346">
        <v>18.105689999999999</v>
      </c>
      <c r="BQ52" s="346">
        <v>18.105319999999999</v>
      </c>
      <c r="BR52" s="346">
        <v>18.115629999999999</v>
      </c>
      <c r="BS52" s="346">
        <v>18.12623</v>
      </c>
      <c r="BT52" s="346">
        <v>18.13711</v>
      </c>
      <c r="BU52" s="346">
        <v>18.148289999999999</v>
      </c>
      <c r="BV52" s="346">
        <v>18.159749999999999</v>
      </c>
    </row>
    <row r="53" spans="1:74" s="163" customFormat="1" ht="11.1" customHeight="1" x14ac:dyDescent="0.2">
      <c r="A53" s="148" t="s">
        <v>923</v>
      </c>
      <c r="B53" s="210" t="s">
        <v>571</v>
      </c>
      <c r="C53" s="258">
        <v>9.9279243649000009</v>
      </c>
      <c r="D53" s="258">
        <v>9.9517322092999994</v>
      </c>
      <c r="E53" s="258">
        <v>9.9710046357</v>
      </c>
      <c r="F53" s="258">
        <v>9.9783768530000003</v>
      </c>
      <c r="G53" s="258">
        <v>9.9941020362999993</v>
      </c>
      <c r="H53" s="258">
        <v>10.010815395</v>
      </c>
      <c r="I53" s="258">
        <v>10.026377101</v>
      </c>
      <c r="J53" s="258">
        <v>10.046671679999999</v>
      </c>
      <c r="K53" s="258">
        <v>10.069559305</v>
      </c>
      <c r="L53" s="258">
        <v>10.101200835</v>
      </c>
      <c r="M53" s="258">
        <v>10.124653905000001</v>
      </c>
      <c r="N53" s="258">
        <v>10.146079374999999</v>
      </c>
      <c r="O53" s="258">
        <v>10.163431395</v>
      </c>
      <c r="P53" s="258">
        <v>10.182336052</v>
      </c>
      <c r="Q53" s="258">
        <v>10.200747497</v>
      </c>
      <c r="R53" s="258">
        <v>10.213334285</v>
      </c>
      <c r="S53" s="258">
        <v>10.234757887000001</v>
      </c>
      <c r="T53" s="258">
        <v>10.259686859</v>
      </c>
      <c r="U53" s="258">
        <v>10.298803521</v>
      </c>
      <c r="V53" s="258">
        <v>10.322731492000001</v>
      </c>
      <c r="W53" s="258">
        <v>10.342153091</v>
      </c>
      <c r="X53" s="258">
        <v>10.347797629</v>
      </c>
      <c r="Y53" s="258">
        <v>10.365159502999999</v>
      </c>
      <c r="Z53" s="258">
        <v>10.384968023000001</v>
      </c>
      <c r="AA53" s="258">
        <v>10.41137035</v>
      </c>
      <c r="AB53" s="258">
        <v>10.432961793</v>
      </c>
      <c r="AC53" s="258">
        <v>10.453889513</v>
      </c>
      <c r="AD53" s="258">
        <v>10.471435157</v>
      </c>
      <c r="AE53" s="258">
        <v>10.493074192</v>
      </c>
      <c r="AF53" s="258">
        <v>10.516088268000001</v>
      </c>
      <c r="AG53" s="258">
        <v>10.545358911999999</v>
      </c>
      <c r="AH53" s="258">
        <v>10.567461922</v>
      </c>
      <c r="AI53" s="258">
        <v>10.587278828000001</v>
      </c>
      <c r="AJ53" s="258">
        <v>10.598506153000001</v>
      </c>
      <c r="AK53" s="258">
        <v>10.618478455</v>
      </c>
      <c r="AL53" s="258">
        <v>10.640892258999999</v>
      </c>
      <c r="AM53" s="258">
        <v>10.669959387</v>
      </c>
      <c r="AN53" s="258">
        <v>10.694097327</v>
      </c>
      <c r="AO53" s="258">
        <v>10.717517901000001</v>
      </c>
      <c r="AP53" s="258">
        <v>10.737095868999999</v>
      </c>
      <c r="AQ53" s="258">
        <v>10.761425642000001</v>
      </c>
      <c r="AR53" s="258">
        <v>10.787381980999999</v>
      </c>
      <c r="AS53" s="258">
        <v>10.822830291000001</v>
      </c>
      <c r="AT53" s="258">
        <v>10.846140704</v>
      </c>
      <c r="AU53" s="258">
        <v>10.865178627000001</v>
      </c>
      <c r="AV53" s="258">
        <v>10.872466901999999</v>
      </c>
      <c r="AW53" s="258">
        <v>10.888567713</v>
      </c>
      <c r="AX53" s="258">
        <v>10.906003901</v>
      </c>
      <c r="AY53" s="346">
        <v>10.92727</v>
      </c>
      <c r="AZ53" s="346">
        <v>10.945510000000001</v>
      </c>
      <c r="BA53" s="346">
        <v>10.963200000000001</v>
      </c>
      <c r="BB53" s="346">
        <v>10.97931</v>
      </c>
      <c r="BC53" s="346">
        <v>10.99672</v>
      </c>
      <c r="BD53" s="346">
        <v>11.01437</v>
      </c>
      <c r="BE53" s="346">
        <v>11.03267</v>
      </c>
      <c r="BF53" s="346">
        <v>11.050520000000001</v>
      </c>
      <c r="BG53" s="346">
        <v>11.06831</v>
      </c>
      <c r="BH53" s="346">
        <v>11.086930000000001</v>
      </c>
      <c r="BI53" s="346">
        <v>11.103960000000001</v>
      </c>
      <c r="BJ53" s="346">
        <v>11.12027</v>
      </c>
      <c r="BK53" s="346">
        <v>11.13133</v>
      </c>
      <c r="BL53" s="346">
        <v>11.149620000000001</v>
      </c>
      <c r="BM53" s="346">
        <v>11.1706</v>
      </c>
      <c r="BN53" s="346">
        <v>11.20515</v>
      </c>
      <c r="BO53" s="346">
        <v>11.22334</v>
      </c>
      <c r="BP53" s="346">
        <v>11.23606</v>
      </c>
      <c r="BQ53" s="346">
        <v>11.235620000000001</v>
      </c>
      <c r="BR53" s="346">
        <v>11.24314</v>
      </c>
      <c r="BS53" s="346">
        <v>11.25095</v>
      </c>
      <c r="BT53" s="346">
        <v>11.25905</v>
      </c>
      <c r="BU53" s="346">
        <v>11.267429999999999</v>
      </c>
      <c r="BV53" s="346">
        <v>11.2761</v>
      </c>
    </row>
    <row r="54" spans="1:74" s="163" customFormat="1" ht="11.1" customHeight="1" x14ac:dyDescent="0.2">
      <c r="A54" s="149" t="s">
        <v>924</v>
      </c>
      <c r="B54" s="211" t="s">
        <v>572</v>
      </c>
      <c r="C54" s="69">
        <v>21.572284062000001</v>
      </c>
      <c r="D54" s="69">
        <v>21.626725643</v>
      </c>
      <c r="E54" s="69">
        <v>21.678760206</v>
      </c>
      <c r="F54" s="69">
        <v>21.72107093</v>
      </c>
      <c r="G54" s="69">
        <v>21.773779075</v>
      </c>
      <c r="H54" s="69">
        <v>21.829567817000001</v>
      </c>
      <c r="I54" s="69">
        <v>21.894599133</v>
      </c>
      <c r="J54" s="69">
        <v>21.951927592000001</v>
      </c>
      <c r="K54" s="69">
        <v>22.007715170000001</v>
      </c>
      <c r="L54" s="69">
        <v>22.063459204000001</v>
      </c>
      <c r="M54" s="69">
        <v>22.115042015</v>
      </c>
      <c r="N54" s="69">
        <v>22.163960940999999</v>
      </c>
      <c r="O54" s="69">
        <v>22.205110636000001</v>
      </c>
      <c r="P54" s="69">
        <v>22.252530799999999</v>
      </c>
      <c r="Q54" s="69">
        <v>22.301116089000001</v>
      </c>
      <c r="R54" s="69">
        <v>22.355788561000001</v>
      </c>
      <c r="S54" s="69">
        <v>22.403012553</v>
      </c>
      <c r="T54" s="69">
        <v>22.447710125</v>
      </c>
      <c r="U54" s="69">
        <v>22.485324781999999</v>
      </c>
      <c r="V54" s="69">
        <v>22.528386885</v>
      </c>
      <c r="W54" s="69">
        <v>22.572339938999999</v>
      </c>
      <c r="X54" s="69">
        <v>22.623915288999999</v>
      </c>
      <c r="Y54" s="69">
        <v>22.664601737000002</v>
      </c>
      <c r="Z54" s="69">
        <v>22.701130629000001</v>
      </c>
      <c r="AA54" s="69">
        <v>22.720826376000002</v>
      </c>
      <c r="AB54" s="69">
        <v>22.758546844000001</v>
      </c>
      <c r="AC54" s="69">
        <v>22.801616447000001</v>
      </c>
      <c r="AD54" s="69">
        <v>22.861462853999999</v>
      </c>
      <c r="AE54" s="69">
        <v>22.906659972</v>
      </c>
      <c r="AF54" s="69">
        <v>22.948635469999999</v>
      </c>
      <c r="AG54" s="69">
        <v>22.978386274000002</v>
      </c>
      <c r="AH54" s="69">
        <v>23.020670839000001</v>
      </c>
      <c r="AI54" s="69">
        <v>23.066486091000002</v>
      </c>
      <c r="AJ54" s="69">
        <v>23.125008132000001</v>
      </c>
      <c r="AK54" s="69">
        <v>23.171002680000001</v>
      </c>
      <c r="AL54" s="69">
        <v>23.213645837000001</v>
      </c>
      <c r="AM54" s="69">
        <v>23.255079926000001</v>
      </c>
      <c r="AN54" s="69">
        <v>23.289413561</v>
      </c>
      <c r="AO54" s="69">
        <v>23.318789065000001</v>
      </c>
      <c r="AP54" s="69">
        <v>23.331023108</v>
      </c>
      <c r="AQ54" s="69">
        <v>23.359619845000001</v>
      </c>
      <c r="AR54" s="69">
        <v>23.392395948000001</v>
      </c>
      <c r="AS54" s="69">
        <v>23.436941656999998</v>
      </c>
      <c r="AT54" s="69">
        <v>23.47238381</v>
      </c>
      <c r="AU54" s="69">
        <v>23.506312646000001</v>
      </c>
      <c r="AV54" s="69">
        <v>23.53761484</v>
      </c>
      <c r="AW54" s="69">
        <v>23.569352040999998</v>
      </c>
      <c r="AX54" s="69">
        <v>23.600410921000002</v>
      </c>
      <c r="AY54" s="350">
        <v>23.630520000000001</v>
      </c>
      <c r="AZ54" s="350">
        <v>23.660430000000002</v>
      </c>
      <c r="BA54" s="350">
        <v>23.689859999999999</v>
      </c>
      <c r="BB54" s="350">
        <v>23.71819</v>
      </c>
      <c r="BC54" s="350">
        <v>23.747140000000002</v>
      </c>
      <c r="BD54" s="350">
        <v>23.77608</v>
      </c>
      <c r="BE54" s="350">
        <v>23.805389999999999</v>
      </c>
      <c r="BF54" s="350">
        <v>23.834050000000001</v>
      </c>
      <c r="BG54" s="350">
        <v>23.86243</v>
      </c>
      <c r="BH54" s="350">
        <v>23.891400000000001</v>
      </c>
      <c r="BI54" s="350">
        <v>23.91855</v>
      </c>
      <c r="BJ54" s="350">
        <v>23.944769999999998</v>
      </c>
      <c r="BK54" s="350">
        <v>23.965430000000001</v>
      </c>
      <c r="BL54" s="350">
        <v>23.99324</v>
      </c>
      <c r="BM54" s="350">
        <v>24.023589999999999</v>
      </c>
      <c r="BN54" s="350">
        <v>24.071380000000001</v>
      </c>
      <c r="BO54" s="350">
        <v>24.095590000000001</v>
      </c>
      <c r="BP54" s="350">
        <v>24.111129999999999</v>
      </c>
      <c r="BQ54" s="350">
        <v>24.105689999999999</v>
      </c>
      <c r="BR54" s="350">
        <v>24.113140000000001</v>
      </c>
      <c r="BS54" s="350">
        <v>24.121179999999999</v>
      </c>
      <c r="BT54" s="350">
        <v>24.12979</v>
      </c>
      <c r="BU54" s="350">
        <v>24.13897</v>
      </c>
      <c r="BV54" s="350">
        <v>24.14874</v>
      </c>
    </row>
    <row r="55" spans="1:74" s="163" customFormat="1" ht="11.1" customHeight="1" x14ac:dyDescent="0.2">
      <c r="A55" s="148"/>
      <c r="B55" s="164"/>
      <c r="C55" s="150"/>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c r="AE55" s="150"/>
      <c r="AF55" s="150"/>
      <c r="AG55" s="150"/>
      <c r="AH55" s="150"/>
      <c r="AI55" s="150"/>
      <c r="AJ55" s="150"/>
      <c r="AK55" s="150"/>
      <c r="AL55" s="150"/>
      <c r="AM55" s="150"/>
      <c r="AN55" s="150"/>
      <c r="AO55" s="150"/>
      <c r="AP55" s="150"/>
      <c r="AQ55" s="150"/>
      <c r="AR55" s="150"/>
      <c r="AS55" s="150"/>
      <c r="AT55" s="150"/>
      <c r="AU55" s="150"/>
      <c r="AV55" s="150"/>
      <c r="AW55" s="150"/>
      <c r="AX55" s="150"/>
      <c r="AY55" s="351"/>
      <c r="AZ55" s="351"/>
      <c r="BA55" s="351"/>
      <c r="BB55" s="351"/>
      <c r="BC55" s="351"/>
      <c r="BD55" s="719"/>
      <c r="BE55" s="719"/>
      <c r="BF55" s="719"/>
      <c r="BG55" s="719"/>
      <c r="BH55" s="351"/>
      <c r="BI55" s="351"/>
      <c r="BJ55" s="351"/>
      <c r="BK55" s="351"/>
      <c r="BL55" s="351"/>
      <c r="BM55" s="351"/>
      <c r="BN55" s="351"/>
      <c r="BO55" s="351"/>
      <c r="BP55" s="351"/>
      <c r="BQ55" s="351"/>
      <c r="BR55" s="351"/>
      <c r="BS55" s="351"/>
      <c r="BT55" s="351"/>
      <c r="BU55" s="351"/>
      <c r="BV55" s="351"/>
    </row>
    <row r="56" spans="1:74" s="163" customFormat="1" ht="12" customHeight="1" x14ac:dyDescent="0.2">
      <c r="A56" s="148"/>
      <c r="B56" s="802" t="s">
        <v>1011</v>
      </c>
      <c r="C56" s="799"/>
      <c r="D56" s="799"/>
      <c r="E56" s="799"/>
      <c r="F56" s="799"/>
      <c r="G56" s="799"/>
      <c r="H56" s="799"/>
      <c r="I56" s="799"/>
      <c r="J56" s="799"/>
      <c r="K56" s="799"/>
      <c r="L56" s="799"/>
      <c r="M56" s="799"/>
      <c r="N56" s="799"/>
      <c r="O56" s="799"/>
      <c r="P56" s="799"/>
      <c r="Q56" s="799"/>
      <c r="AY56" s="509"/>
      <c r="AZ56" s="509"/>
      <c r="BA56" s="509"/>
      <c r="BB56" s="509"/>
      <c r="BC56" s="509"/>
      <c r="BD56" s="720"/>
      <c r="BE56" s="720"/>
      <c r="BF56" s="720"/>
      <c r="BG56" s="720"/>
      <c r="BH56" s="509"/>
      <c r="BI56" s="509"/>
      <c r="BJ56" s="509"/>
    </row>
    <row r="57" spans="1:74" s="470" customFormat="1" ht="12" customHeight="1" x14ac:dyDescent="0.2">
      <c r="A57" s="469"/>
      <c r="B57" s="788" t="s">
        <v>1036</v>
      </c>
      <c r="C57" s="789"/>
      <c r="D57" s="789"/>
      <c r="E57" s="789"/>
      <c r="F57" s="789"/>
      <c r="G57" s="789"/>
      <c r="H57" s="789"/>
      <c r="I57" s="789"/>
      <c r="J57" s="789"/>
      <c r="K57" s="789"/>
      <c r="L57" s="789"/>
      <c r="M57" s="789"/>
      <c r="N57" s="789"/>
      <c r="O57" s="789"/>
      <c r="P57" s="789"/>
      <c r="Q57" s="785"/>
      <c r="AY57" s="510"/>
      <c r="AZ57" s="510"/>
      <c r="BA57" s="510"/>
      <c r="BB57" s="510"/>
      <c r="BC57" s="510"/>
      <c r="BD57" s="721"/>
      <c r="BE57" s="721"/>
      <c r="BF57" s="721"/>
      <c r="BG57" s="721"/>
      <c r="BH57" s="510"/>
      <c r="BI57" s="510"/>
      <c r="BJ57" s="510"/>
    </row>
    <row r="58" spans="1:74" s="470" customFormat="1" ht="12" customHeight="1" x14ac:dyDescent="0.2">
      <c r="A58" s="469"/>
      <c r="B58" s="783" t="s">
        <v>1073</v>
      </c>
      <c r="C58" s="789"/>
      <c r="D58" s="789"/>
      <c r="E58" s="789"/>
      <c r="F58" s="789"/>
      <c r="G58" s="789"/>
      <c r="H58" s="789"/>
      <c r="I58" s="789"/>
      <c r="J58" s="789"/>
      <c r="K58" s="789"/>
      <c r="L58" s="789"/>
      <c r="M58" s="789"/>
      <c r="N58" s="789"/>
      <c r="O58" s="789"/>
      <c r="P58" s="789"/>
      <c r="Q58" s="785"/>
      <c r="AY58" s="510"/>
      <c r="AZ58" s="510"/>
      <c r="BA58" s="510"/>
      <c r="BB58" s="510"/>
      <c r="BC58" s="510"/>
      <c r="BD58" s="721"/>
      <c r="BE58" s="721"/>
      <c r="BF58" s="721"/>
      <c r="BG58" s="721"/>
      <c r="BH58" s="510"/>
      <c r="BI58" s="510"/>
      <c r="BJ58" s="510"/>
    </row>
    <row r="59" spans="1:74" s="471" customFormat="1" ht="12" customHeight="1" x14ac:dyDescent="0.2">
      <c r="A59" s="469"/>
      <c r="B59" s="829" t="s">
        <v>1074</v>
      </c>
      <c r="C59" s="785"/>
      <c r="D59" s="785"/>
      <c r="E59" s="785"/>
      <c r="F59" s="785"/>
      <c r="G59" s="785"/>
      <c r="H59" s="785"/>
      <c r="I59" s="785"/>
      <c r="J59" s="785"/>
      <c r="K59" s="785"/>
      <c r="L59" s="785"/>
      <c r="M59" s="785"/>
      <c r="N59" s="785"/>
      <c r="O59" s="785"/>
      <c r="P59" s="785"/>
      <c r="Q59" s="785"/>
      <c r="AY59" s="511"/>
      <c r="AZ59" s="511"/>
      <c r="BA59" s="511"/>
      <c r="BB59" s="511"/>
      <c r="BC59" s="511"/>
      <c r="BD59" s="722"/>
      <c r="BE59" s="722"/>
      <c r="BF59" s="722"/>
      <c r="BG59" s="722"/>
      <c r="BH59" s="511"/>
      <c r="BI59" s="511"/>
      <c r="BJ59" s="511"/>
    </row>
    <row r="60" spans="1:74" s="470" customFormat="1" ht="12" customHeight="1" x14ac:dyDescent="0.2">
      <c r="A60" s="469"/>
      <c r="B60" s="788" t="s">
        <v>4</v>
      </c>
      <c r="C60" s="789"/>
      <c r="D60" s="789"/>
      <c r="E60" s="789"/>
      <c r="F60" s="789"/>
      <c r="G60" s="789"/>
      <c r="H60" s="789"/>
      <c r="I60" s="789"/>
      <c r="J60" s="789"/>
      <c r="K60" s="789"/>
      <c r="L60" s="789"/>
      <c r="M60" s="789"/>
      <c r="N60" s="789"/>
      <c r="O60" s="789"/>
      <c r="P60" s="789"/>
      <c r="Q60" s="785"/>
      <c r="AY60" s="510"/>
      <c r="AZ60" s="510"/>
      <c r="BA60" s="510"/>
      <c r="BB60" s="510"/>
      <c r="BC60" s="510"/>
      <c r="BD60" s="721"/>
      <c r="BE60" s="721"/>
      <c r="BF60" s="721"/>
      <c r="BG60" s="510"/>
      <c r="BH60" s="510"/>
      <c r="BI60" s="510"/>
      <c r="BJ60" s="510"/>
    </row>
    <row r="61" spans="1:74" s="470" customFormat="1" ht="12" customHeight="1" x14ac:dyDescent="0.2">
      <c r="A61" s="469"/>
      <c r="B61" s="783" t="s">
        <v>1040</v>
      </c>
      <c r="C61" s="784"/>
      <c r="D61" s="784"/>
      <c r="E61" s="784"/>
      <c r="F61" s="784"/>
      <c r="G61" s="784"/>
      <c r="H61" s="784"/>
      <c r="I61" s="784"/>
      <c r="J61" s="784"/>
      <c r="K61" s="784"/>
      <c r="L61" s="784"/>
      <c r="M61" s="784"/>
      <c r="N61" s="784"/>
      <c r="O61" s="784"/>
      <c r="P61" s="784"/>
      <c r="Q61" s="785"/>
      <c r="AY61" s="510"/>
      <c r="AZ61" s="510"/>
      <c r="BA61" s="510"/>
      <c r="BB61" s="510"/>
      <c r="BC61" s="510"/>
      <c r="BD61" s="721"/>
      <c r="BE61" s="721"/>
      <c r="BF61" s="721"/>
      <c r="BG61" s="510"/>
      <c r="BH61" s="510"/>
      <c r="BI61" s="510"/>
      <c r="BJ61" s="510"/>
    </row>
    <row r="62" spans="1:74" s="470" customFormat="1" ht="12" customHeight="1" x14ac:dyDescent="0.2">
      <c r="A62" s="436"/>
      <c r="B62" s="805" t="s">
        <v>1349</v>
      </c>
      <c r="C62" s="785"/>
      <c r="D62" s="785"/>
      <c r="E62" s="785"/>
      <c r="F62" s="785"/>
      <c r="G62" s="785"/>
      <c r="H62" s="785"/>
      <c r="I62" s="785"/>
      <c r="J62" s="785"/>
      <c r="K62" s="785"/>
      <c r="L62" s="785"/>
      <c r="M62" s="785"/>
      <c r="N62" s="785"/>
      <c r="O62" s="785"/>
      <c r="P62" s="785"/>
      <c r="Q62" s="785"/>
      <c r="AY62" s="510"/>
      <c r="AZ62" s="510"/>
      <c r="BA62" s="510"/>
      <c r="BB62" s="510"/>
      <c r="BC62" s="510"/>
      <c r="BD62" s="721"/>
      <c r="BE62" s="721"/>
      <c r="BF62" s="721"/>
      <c r="BG62" s="510"/>
      <c r="BH62" s="510"/>
      <c r="BI62" s="510"/>
      <c r="BJ62" s="510"/>
    </row>
    <row r="63" spans="1:74" x14ac:dyDescent="0.2">
      <c r="BK63" s="352"/>
      <c r="BL63" s="352"/>
      <c r="BM63" s="352"/>
      <c r="BN63" s="352"/>
      <c r="BO63" s="352"/>
      <c r="BP63" s="352"/>
      <c r="BQ63" s="352"/>
      <c r="BR63" s="352"/>
      <c r="BS63" s="352"/>
      <c r="BT63" s="352"/>
      <c r="BU63" s="352"/>
      <c r="BV63" s="352"/>
    </row>
    <row r="64" spans="1:74" x14ac:dyDescent="0.2">
      <c r="BK64" s="352"/>
      <c r="BL64" s="352"/>
      <c r="BM64" s="352"/>
      <c r="BN64" s="352"/>
      <c r="BO64" s="352"/>
      <c r="BP64" s="352"/>
      <c r="BQ64" s="352"/>
      <c r="BR64" s="352"/>
      <c r="BS64" s="352"/>
      <c r="BT64" s="352"/>
      <c r="BU64" s="352"/>
      <c r="BV64" s="352"/>
    </row>
    <row r="65" spans="63:74" x14ac:dyDescent="0.2">
      <c r="BK65" s="352"/>
      <c r="BL65" s="352"/>
      <c r="BM65" s="352"/>
      <c r="BN65" s="352"/>
      <c r="BO65" s="352"/>
      <c r="BP65" s="352"/>
      <c r="BQ65" s="352"/>
      <c r="BR65" s="352"/>
      <c r="BS65" s="352"/>
      <c r="BT65" s="352"/>
      <c r="BU65" s="352"/>
      <c r="BV65" s="352"/>
    </row>
    <row r="66" spans="63:74" x14ac:dyDescent="0.2">
      <c r="BK66" s="352"/>
      <c r="BL66" s="352"/>
      <c r="BM66" s="352"/>
      <c r="BN66" s="352"/>
      <c r="BO66" s="352"/>
      <c r="BP66" s="352"/>
      <c r="BQ66" s="352"/>
      <c r="BR66" s="352"/>
      <c r="BS66" s="352"/>
      <c r="BT66" s="352"/>
      <c r="BU66" s="352"/>
      <c r="BV66" s="352"/>
    </row>
    <row r="67" spans="63:74" x14ac:dyDescent="0.2">
      <c r="BK67" s="352"/>
      <c r="BL67" s="352"/>
      <c r="BM67" s="352"/>
      <c r="BN67" s="352"/>
      <c r="BO67" s="352"/>
      <c r="BP67" s="352"/>
      <c r="BQ67" s="352"/>
      <c r="BR67" s="352"/>
      <c r="BS67" s="352"/>
      <c r="BT67" s="352"/>
      <c r="BU67" s="352"/>
      <c r="BV67" s="352"/>
    </row>
    <row r="68" spans="63:74" x14ac:dyDescent="0.2">
      <c r="BK68" s="352"/>
      <c r="BL68" s="352"/>
      <c r="BM68" s="352"/>
      <c r="BN68" s="352"/>
      <c r="BO68" s="352"/>
      <c r="BP68" s="352"/>
      <c r="BQ68" s="352"/>
      <c r="BR68" s="352"/>
      <c r="BS68" s="352"/>
      <c r="BT68" s="352"/>
      <c r="BU68" s="352"/>
      <c r="BV68" s="352"/>
    </row>
    <row r="69" spans="63:74" x14ac:dyDescent="0.2">
      <c r="BK69" s="352"/>
      <c r="BL69" s="352"/>
      <c r="BM69" s="352"/>
      <c r="BN69" s="352"/>
      <c r="BO69" s="352"/>
      <c r="BP69" s="352"/>
      <c r="BQ69" s="352"/>
      <c r="BR69" s="352"/>
      <c r="BS69" s="352"/>
      <c r="BT69" s="352"/>
      <c r="BU69" s="352"/>
      <c r="BV69" s="352"/>
    </row>
    <row r="70" spans="63:74" x14ac:dyDescent="0.2">
      <c r="BK70" s="352"/>
      <c r="BL70" s="352"/>
      <c r="BM70" s="352"/>
      <c r="BN70" s="352"/>
      <c r="BO70" s="352"/>
      <c r="BP70" s="352"/>
      <c r="BQ70" s="352"/>
      <c r="BR70" s="352"/>
      <c r="BS70" s="352"/>
      <c r="BT70" s="352"/>
      <c r="BU70" s="352"/>
      <c r="BV70" s="352"/>
    </row>
    <row r="71" spans="63:74" x14ac:dyDescent="0.2">
      <c r="BK71" s="352"/>
      <c r="BL71" s="352"/>
      <c r="BM71" s="352"/>
      <c r="BN71" s="352"/>
      <c r="BO71" s="352"/>
      <c r="BP71" s="352"/>
      <c r="BQ71" s="352"/>
      <c r="BR71" s="352"/>
      <c r="BS71" s="352"/>
      <c r="BT71" s="352"/>
      <c r="BU71" s="352"/>
      <c r="BV71" s="352"/>
    </row>
    <row r="72" spans="63:74" x14ac:dyDescent="0.2">
      <c r="BK72" s="352"/>
      <c r="BL72" s="352"/>
      <c r="BM72" s="352"/>
      <c r="BN72" s="352"/>
      <c r="BO72" s="352"/>
      <c r="BP72" s="352"/>
      <c r="BQ72" s="352"/>
      <c r="BR72" s="352"/>
      <c r="BS72" s="352"/>
      <c r="BT72" s="352"/>
      <c r="BU72" s="352"/>
      <c r="BV72" s="352"/>
    </row>
    <row r="73" spans="63:74" x14ac:dyDescent="0.2">
      <c r="BK73" s="352"/>
      <c r="BL73" s="352"/>
      <c r="BM73" s="352"/>
      <c r="BN73" s="352"/>
      <c r="BO73" s="352"/>
      <c r="BP73" s="352"/>
      <c r="BQ73" s="352"/>
      <c r="BR73" s="352"/>
      <c r="BS73" s="352"/>
      <c r="BT73" s="352"/>
      <c r="BU73" s="352"/>
      <c r="BV73" s="352"/>
    </row>
    <row r="74" spans="63:74" x14ac:dyDescent="0.2">
      <c r="BK74" s="352"/>
      <c r="BL74" s="352"/>
      <c r="BM74" s="352"/>
      <c r="BN74" s="352"/>
      <c r="BO74" s="352"/>
      <c r="BP74" s="352"/>
      <c r="BQ74" s="352"/>
      <c r="BR74" s="352"/>
      <c r="BS74" s="352"/>
      <c r="BT74" s="352"/>
      <c r="BU74" s="352"/>
      <c r="BV74" s="352"/>
    </row>
    <row r="75" spans="63:74" x14ac:dyDescent="0.2">
      <c r="BK75" s="352"/>
      <c r="BL75" s="352"/>
      <c r="BM75" s="352"/>
      <c r="BN75" s="352"/>
      <c r="BO75" s="352"/>
      <c r="BP75" s="352"/>
      <c r="BQ75" s="352"/>
      <c r="BR75" s="352"/>
      <c r="BS75" s="352"/>
      <c r="BT75" s="352"/>
      <c r="BU75" s="352"/>
      <c r="BV75" s="352"/>
    </row>
    <row r="76" spans="63:74" x14ac:dyDescent="0.2">
      <c r="BK76" s="352"/>
      <c r="BL76" s="352"/>
      <c r="BM76" s="352"/>
      <c r="BN76" s="352"/>
      <c r="BO76" s="352"/>
      <c r="BP76" s="352"/>
      <c r="BQ76" s="352"/>
      <c r="BR76" s="352"/>
      <c r="BS76" s="352"/>
      <c r="BT76" s="352"/>
      <c r="BU76" s="352"/>
      <c r="BV76" s="352"/>
    </row>
    <row r="77" spans="63:74" x14ac:dyDescent="0.2">
      <c r="BK77" s="352"/>
      <c r="BL77" s="352"/>
      <c r="BM77" s="352"/>
      <c r="BN77" s="352"/>
      <c r="BO77" s="352"/>
      <c r="BP77" s="352"/>
      <c r="BQ77" s="352"/>
      <c r="BR77" s="352"/>
      <c r="BS77" s="352"/>
      <c r="BT77" s="352"/>
      <c r="BU77" s="352"/>
      <c r="BV77" s="352"/>
    </row>
    <row r="78" spans="63:74" x14ac:dyDescent="0.2">
      <c r="BK78" s="352"/>
      <c r="BL78" s="352"/>
      <c r="BM78" s="352"/>
      <c r="BN78" s="352"/>
      <c r="BO78" s="352"/>
      <c r="BP78" s="352"/>
      <c r="BQ78" s="352"/>
      <c r="BR78" s="352"/>
      <c r="BS78" s="352"/>
      <c r="BT78" s="352"/>
      <c r="BU78" s="352"/>
      <c r="BV78" s="352"/>
    </row>
    <row r="79" spans="63:74" x14ac:dyDescent="0.2">
      <c r="BK79" s="352"/>
      <c r="BL79" s="352"/>
      <c r="BM79" s="352"/>
      <c r="BN79" s="352"/>
      <c r="BO79" s="352"/>
      <c r="BP79" s="352"/>
      <c r="BQ79" s="352"/>
      <c r="BR79" s="352"/>
      <c r="BS79" s="352"/>
      <c r="BT79" s="352"/>
      <c r="BU79" s="352"/>
      <c r="BV79" s="352"/>
    </row>
    <row r="80" spans="63:74" x14ac:dyDescent="0.2">
      <c r="BK80" s="352"/>
      <c r="BL80" s="352"/>
      <c r="BM80" s="352"/>
      <c r="BN80" s="352"/>
      <c r="BO80" s="352"/>
      <c r="BP80" s="352"/>
      <c r="BQ80" s="352"/>
      <c r="BR80" s="352"/>
      <c r="BS80" s="352"/>
      <c r="BT80" s="352"/>
      <c r="BU80" s="352"/>
      <c r="BV80" s="352"/>
    </row>
    <row r="81" spans="63:74" x14ac:dyDescent="0.2">
      <c r="BK81" s="352"/>
      <c r="BL81" s="352"/>
      <c r="BM81" s="352"/>
      <c r="BN81" s="352"/>
      <c r="BO81" s="352"/>
      <c r="BP81" s="352"/>
      <c r="BQ81" s="352"/>
      <c r="BR81" s="352"/>
      <c r="BS81" s="352"/>
      <c r="BT81" s="352"/>
      <c r="BU81" s="352"/>
      <c r="BV81" s="352"/>
    </row>
    <row r="82" spans="63:74" x14ac:dyDescent="0.2">
      <c r="BK82" s="352"/>
      <c r="BL82" s="352"/>
      <c r="BM82" s="352"/>
      <c r="BN82" s="352"/>
      <c r="BO82" s="352"/>
      <c r="BP82" s="352"/>
      <c r="BQ82" s="352"/>
      <c r="BR82" s="352"/>
      <c r="BS82" s="352"/>
      <c r="BT82" s="352"/>
      <c r="BU82" s="352"/>
      <c r="BV82" s="352"/>
    </row>
    <row r="83" spans="63:74" x14ac:dyDescent="0.2">
      <c r="BK83" s="352"/>
      <c r="BL83" s="352"/>
      <c r="BM83" s="352"/>
      <c r="BN83" s="352"/>
      <c r="BO83" s="352"/>
      <c r="BP83" s="352"/>
      <c r="BQ83" s="352"/>
      <c r="BR83" s="352"/>
      <c r="BS83" s="352"/>
      <c r="BT83" s="352"/>
      <c r="BU83" s="352"/>
      <c r="BV83" s="352"/>
    </row>
    <row r="84" spans="63:74" x14ac:dyDescent="0.2">
      <c r="BK84" s="352"/>
      <c r="BL84" s="352"/>
      <c r="BM84" s="352"/>
      <c r="BN84" s="352"/>
      <c r="BO84" s="352"/>
      <c r="BP84" s="352"/>
      <c r="BQ84" s="352"/>
      <c r="BR84" s="352"/>
      <c r="BS84" s="352"/>
      <c r="BT84" s="352"/>
      <c r="BU84" s="352"/>
      <c r="BV84" s="352"/>
    </row>
    <row r="85" spans="63:74" x14ac:dyDescent="0.2">
      <c r="BK85" s="352"/>
      <c r="BL85" s="352"/>
      <c r="BM85" s="352"/>
      <c r="BN85" s="352"/>
      <c r="BO85" s="352"/>
      <c r="BP85" s="352"/>
      <c r="BQ85" s="352"/>
      <c r="BR85" s="352"/>
      <c r="BS85" s="352"/>
      <c r="BT85" s="352"/>
      <c r="BU85" s="352"/>
      <c r="BV85" s="352"/>
    </row>
    <row r="86" spans="63:74" x14ac:dyDescent="0.2">
      <c r="BK86" s="352"/>
      <c r="BL86" s="352"/>
      <c r="BM86" s="352"/>
      <c r="BN86" s="352"/>
      <c r="BO86" s="352"/>
      <c r="BP86" s="352"/>
      <c r="BQ86" s="352"/>
      <c r="BR86" s="352"/>
      <c r="BS86" s="352"/>
      <c r="BT86" s="352"/>
      <c r="BU86" s="352"/>
      <c r="BV86" s="352"/>
    </row>
    <row r="87" spans="63:74" x14ac:dyDescent="0.2">
      <c r="BK87" s="352"/>
      <c r="BL87" s="352"/>
      <c r="BM87" s="352"/>
      <c r="BN87" s="352"/>
      <c r="BO87" s="352"/>
      <c r="BP87" s="352"/>
      <c r="BQ87" s="352"/>
      <c r="BR87" s="352"/>
      <c r="BS87" s="352"/>
      <c r="BT87" s="352"/>
      <c r="BU87" s="352"/>
      <c r="BV87" s="352"/>
    </row>
    <row r="88" spans="63:74" x14ac:dyDescent="0.2">
      <c r="BK88" s="352"/>
      <c r="BL88" s="352"/>
      <c r="BM88" s="352"/>
      <c r="BN88" s="352"/>
      <c r="BO88" s="352"/>
      <c r="BP88" s="352"/>
      <c r="BQ88" s="352"/>
      <c r="BR88" s="352"/>
      <c r="BS88" s="352"/>
      <c r="BT88" s="352"/>
      <c r="BU88" s="352"/>
      <c r="BV88" s="352"/>
    </row>
    <row r="89" spans="63:74" x14ac:dyDescent="0.2">
      <c r="BK89" s="352"/>
      <c r="BL89" s="352"/>
      <c r="BM89" s="352"/>
      <c r="BN89" s="352"/>
      <c r="BO89" s="352"/>
      <c r="BP89" s="352"/>
      <c r="BQ89" s="352"/>
      <c r="BR89" s="352"/>
      <c r="BS89" s="352"/>
      <c r="BT89" s="352"/>
      <c r="BU89" s="352"/>
      <c r="BV89" s="352"/>
    </row>
    <row r="90" spans="63:74" x14ac:dyDescent="0.2">
      <c r="BK90" s="352"/>
      <c r="BL90" s="352"/>
      <c r="BM90" s="352"/>
      <c r="BN90" s="352"/>
      <c r="BO90" s="352"/>
      <c r="BP90" s="352"/>
      <c r="BQ90" s="352"/>
      <c r="BR90" s="352"/>
      <c r="BS90" s="352"/>
      <c r="BT90" s="352"/>
      <c r="BU90" s="352"/>
      <c r="BV90" s="352"/>
    </row>
    <row r="91" spans="63:74" x14ac:dyDescent="0.2">
      <c r="BK91" s="352"/>
      <c r="BL91" s="352"/>
      <c r="BM91" s="352"/>
      <c r="BN91" s="352"/>
      <c r="BO91" s="352"/>
      <c r="BP91" s="352"/>
      <c r="BQ91" s="352"/>
      <c r="BR91" s="352"/>
      <c r="BS91" s="352"/>
      <c r="BT91" s="352"/>
      <c r="BU91" s="352"/>
      <c r="BV91" s="352"/>
    </row>
    <row r="92" spans="63:74" x14ac:dyDescent="0.2">
      <c r="BK92" s="352"/>
      <c r="BL92" s="352"/>
      <c r="BM92" s="352"/>
      <c r="BN92" s="352"/>
      <c r="BO92" s="352"/>
      <c r="BP92" s="352"/>
      <c r="BQ92" s="352"/>
      <c r="BR92" s="352"/>
      <c r="BS92" s="352"/>
      <c r="BT92" s="352"/>
      <c r="BU92" s="352"/>
      <c r="BV92" s="352"/>
    </row>
    <row r="93" spans="63:74" x14ac:dyDescent="0.2">
      <c r="BK93" s="352"/>
      <c r="BL93" s="352"/>
      <c r="BM93" s="352"/>
      <c r="BN93" s="352"/>
      <c r="BO93" s="352"/>
      <c r="BP93" s="352"/>
      <c r="BQ93" s="352"/>
      <c r="BR93" s="352"/>
      <c r="BS93" s="352"/>
      <c r="BT93" s="352"/>
      <c r="BU93" s="352"/>
      <c r="BV93" s="352"/>
    </row>
    <row r="94" spans="63:74" x14ac:dyDescent="0.2">
      <c r="BK94" s="352"/>
      <c r="BL94" s="352"/>
      <c r="BM94" s="352"/>
      <c r="BN94" s="352"/>
      <c r="BO94" s="352"/>
      <c r="BP94" s="352"/>
      <c r="BQ94" s="352"/>
      <c r="BR94" s="352"/>
      <c r="BS94" s="352"/>
      <c r="BT94" s="352"/>
      <c r="BU94" s="352"/>
      <c r="BV94" s="352"/>
    </row>
    <row r="95" spans="63:74" x14ac:dyDescent="0.2">
      <c r="BK95" s="352"/>
      <c r="BL95" s="352"/>
      <c r="BM95" s="352"/>
      <c r="BN95" s="352"/>
      <c r="BO95" s="352"/>
      <c r="BP95" s="352"/>
      <c r="BQ95" s="352"/>
      <c r="BR95" s="352"/>
      <c r="BS95" s="352"/>
      <c r="BT95" s="352"/>
      <c r="BU95" s="352"/>
      <c r="BV95" s="352"/>
    </row>
    <row r="96" spans="63:74" x14ac:dyDescent="0.2">
      <c r="BK96" s="352"/>
      <c r="BL96" s="352"/>
      <c r="BM96" s="352"/>
      <c r="BN96" s="352"/>
      <c r="BO96" s="352"/>
      <c r="BP96" s="352"/>
      <c r="BQ96" s="352"/>
      <c r="BR96" s="352"/>
      <c r="BS96" s="352"/>
      <c r="BT96" s="352"/>
      <c r="BU96" s="352"/>
      <c r="BV96" s="352"/>
    </row>
    <row r="97" spans="63:74" x14ac:dyDescent="0.2">
      <c r="BK97" s="352"/>
      <c r="BL97" s="352"/>
      <c r="BM97" s="352"/>
      <c r="BN97" s="352"/>
      <c r="BO97" s="352"/>
      <c r="BP97" s="352"/>
      <c r="BQ97" s="352"/>
      <c r="BR97" s="352"/>
      <c r="BS97" s="352"/>
      <c r="BT97" s="352"/>
      <c r="BU97" s="352"/>
      <c r="BV97" s="352"/>
    </row>
    <row r="98" spans="63:74" x14ac:dyDescent="0.2">
      <c r="BK98" s="352"/>
      <c r="BL98" s="352"/>
      <c r="BM98" s="352"/>
      <c r="BN98" s="352"/>
      <c r="BO98" s="352"/>
      <c r="BP98" s="352"/>
      <c r="BQ98" s="352"/>
      <c r="BR98" s="352"/>
      <c r="BS98" s="352"/>
      <c r="BT98" s="352"/>
      <c r="BU98" s="352"/>
      <c r="BV98" s="352"/>
    </row>
    <row r="99" spans="63:74" x14ac:dyDescent="0.2">
      <c r="BK99" s="352"/>
      <c r="BL99" s="352"/>
      <c r="BM99" s="352"/>
      <c r="BN99" s="352"/>
      <c r="BO99" s="352"/>
      <c r="BP99" s="352"/>
      <c r="BQ99" s="352"/>
      <c r="BR99" s="352"/>
      <c r="BS99" s="352"/>
      <c r="BT99" s="352"/>
      <c r="BU99" s="352"/>
      <c r="BV99" s="352"/>
    </row>
    <row r="100" spans="63:74" x14ac:dyDescent="0.2">
      <c r="BK100" s="352"/>
      <c r="BL100" s="352"/>
      <c r="BM100" s="352"/>
      <c r="BN100" s="352"/>
      <c r="BO100" s="352"/>
      <c r="BP100" s="352"/>
      <c r="BQ100" s="352"/>
      <c r="BR100" s="352"/>
      <c r="BS100" s="352"/>
      <c r="BT100" s="352"/>
      <c r="BU100" s="352"/>
      <c r="BV100" s="352"/>
    </row>
    <row r="101" spans="63:74" x14ac:dyDescent="0.2">
      <c r="BK101" s="352"/>
      <c r="BL101" s="352"/>
      <c r="BM101" s="352"/>
      <c r="BN101" s="352"/>
      <c r="BO101" s="352"/>
      <c r="BP101" s="352"/>
      <c r="BQ101" s="352"/>
      <c r="BR101" s="352"/>
      <c r="BS101" s="352"/>
      <c r="BT101" s="352"/>
      <c r="BU101" s="352"/>
      <c r="BV101" s="352"/>
    </row>
    <row r="102" spans="63:74" x14ac:dyDescent="0.2">
      <c r="BK102" s="352"/>
      <c r="BL102" s="352"/>
      <c r="BM102" s="352"/>
      <c r="BN102" s="352"/>
      <c r="BO102" s="352"/>
      <c r="BP102" s="352"/>
      <c r="BQ102" s="352"/>
      <c r="BR102" s="352"/>
      <c r="BS102" s="352"/>
      <c r="BT102" s="352"/>
      <c r="BU102" s="352"/>
      <c r="BV102" s="352"/>
    </row>
    <row r="103" spans="63:74" x14ac:dyDescent="0.2">
      <c r="BK103" s="352"/>
      <c r="BL103" s="352"/>
      <c r="BM103" s="352"/>
      <c r="BN103" s="352"/>
      <c r="BO103" s="352"/>
      <c r="BP103" s="352"/>
      <c r="BQ103" s="352"/>
      <c r="BR103" s="352"/>
      <c r="BS103" s="352"/>
      <c r="BT103" s="352"/>
      <c r="BU103" s="352"/>
      <c r="BV103" s="352"/>
    </row>
    <row r="104" spans="63:74" x14ac:dyDescent="0.2">
      <c r="BK104" s="352"/>
      <c r="BL104" s="352"/>
      <c r="BM104" s="352"/>
      <c r="BN104" s="352"/>
      <c r="BO104" s="352"/>
      <c r="BP104" s="352"/>
      <c r="BQ104" s="352"/>
      <c r="BR104" s="352"/>
      <c r="BS104" s="352"/>
      <c r="BT104" s="352"/>
      <c r="BU104" s="352"/>
      <c r="BV104" s="352"/>
    </row>
    <row r="105" spans="63:74" x14ac:dyDescent="0.2">
      <c r="BK105" s="352"/>
      <c r="BL105" s="352"/>
      <c r="BM105" s="352"/>
      <c r="BN105" s="352"/>
      <c r="BO105" s="352"/>
      <c r="BP105" s="352"/>
      <c r="BQ105" s="352"/>
      <c r="BR105" s="352"/>
      <c r="BS105" s="352"/>
      <c r="BT105" s="352"/>
      <c r="BU105" s="352"/>
      <c r="BV105" s="352"/>
    </row>
    <row r="106" spans="63:74" x14ac:dyDescent="0.2">
      <c r="BK106" s="352"/>
      <c r="BL106" s="352"/>
      <c r="BM106" s="352"/>
      <c r="BN106" s="352"/>
      <c r="BO106" s="352"/>
      <c r="BP106" s="352"/>
      <c r="BQ106" s="352"/>
      <c r="BR106" s="352"/>
      <c r="BS106" s="352"/>
      <c r="BT106" s="352"/>
      <c r="BU106" s="352"/>
      <c r="BV106" s="352"/>
    </row>
    <row r="107" spans="63:74" x14ac:dyDescent="0.2">
      <c r="BK107" s="352"/>
      <c r="BL107" s="352"/>
      <c r="BM107" s="352"/>
      <c r="BN107" s="352"/>
      <c r="BO107" s="352"/>
      <c r="BP107" s="352"/>
      <c r="BQ107" s="352"/>
      <c r="BR107" s="352"/>
      <c r="BS107" s="352"/>
      <c r="BT107" s="352"/>
      <c r="BU107" s="352"/>
      <c r="BV107" s="352"/>
    </row>
    <row r="108" spans="63:74" x14ac:dyDescent="0.2">
      <c r="BK108" s="352"/>
      <c r="BL108" s="352"/>
      <c r="BM108" s="352"/>
      <c r="BN108" s="352"/>
      <c r="BO108" s="352"/>
      <c r="BP108" s="352"/>
      <c r="BQ108" s="352"/>
      <c r="BR108" s="352"/>
      <c r="BS108" s="352"/>
      <c r="BT108" s="352"/>
      <c r="BU108" s="352"/>
      <c r="BV108" s="352"/>
    </row>
    <row r="109" spans="63:74" x14ac:dyDescent="0.2">
      <c r="BK109" s="352"/>
      <c r="BL109" s="352"/>
      <c r="BM109" s="352"/>
      <c r="BN109" s="352"/>
      <c r="BO109" s="352"/>
      <c r="BP109" s="352"/>
      <c r="BQ109" s="352"/>
      <c r="BR109" s="352"/>
      <c r="BS109" s="352"/>
      <c r="BT109" s="352"/>
      <c r="BU109" s="352"/>
      <c r="BV109" s="352"/>
    </row>
    <row r="110" spans="63:74" x14ac:dyDescent="0.2">
      <c r="BK110" s="352"/>
      <c r="BL110" s="352"/>
      <c r="BM110" s="352"/>
      <c r="BN110" s="352"/>
      <c r="BO110" s="352"/>
      <c r="BP110" s="352"/>
      <c r="BQ110" s="352"/>
      <c r="BR110" s="352"/>
      <c r="BS110" s="352"/>
      <c r="BT110" s="352"/>
      <c r="BU110" s="352"/>
      <c r="BV110" s="352"/>
    </row>
    <row r="111" spans="63:74" x14ac:dyDescent="0.2">
      <c r="BK111" s="352"/>
      <c r="BL111" s="352"/>
      <c r="BM111" s="352"/>
      <c r="BN111" s="352"/>
      <c r="BO111" s="352"/>
      <c r="BP111" s="352"/>
      <c r="BQ111" s="352"/>
      <c r="BR111" s="352"/>
      <c r="BS111" s="352"/>
      <c r="BT111" s="352"/>
      <c r="BU111" s="352"/>
      <c r="BV111" s="352"/>
    </row>
    <row r="112" spans="63:74" x14ac:dyDescent="0.2">
      <c r="BK112" s="352"/>
      <c r="BL112" s="352"/>
      <c r="BM112" s="352"/>
      <c r="BN112" s="352"/>
      <c r="BO112" s="352"/>
      <c r="BP112" s="352"/>
      <c r="BQ112" s="352"/>
      <c r="BR112" s="352"/>
      <c r="BS112" s="352"/>
      <c r="BT112" s="352"/>
      <c r="BU112" s="352"/>
      <c r="BV112" s="352"/>
    </row>
    <row r="113" spans="63:74" x14ac:dyDescent="0.2">
      <c r="BK113" s="352"/>
      <c r="BL113" s="352"/>
      <c r="BM113" s="352"/>
      <c r="BN113" s="352"/>
      <c r="BO113" s="352"/>
      <c r="BP113" s="352"/>
      <c r="BQ113" s="352"/>
      <c r="BR113" s="352"/>
      <c r="BS113" s="352"/>
      <c r="BT113" s="352"/>
      <c r="BU113" s="352"/>
      <c r="BV113" s="352"/>
    </row>
    <row r="114" spans="63:74" x14ac:dyDescent="0.2">
      <c r="BK114" s="352"/>
      <c r="BL114" s="352"/>
      <c r="BM114" s="352"/>
      <c r="BN114" s="352"/>
      <c r="BO114" s="352"/>
      <c r="BP114" s="352"/>
      <c r="BQ114" s="352"/>
      <c r="BR114" s="352"/>
      <c r="BS114" s="352"/>
      <c r="BT114" s="352"/>
      <c r="BU114" s="352"/>
      <c r="BV114" s="352"/>
    </row>
    <row r="115" spans="63:74" x14ac:dyDescent="0.2">
      <c r="BK115" s="352"/>
      <c r="BL115" s="352"/>
      <c r="BM115" s="352"/>
      <c r="BN115" s="352"/>
      <c r="BO115" s="352"/>
      <c r="BP115" s="352"/>
      <c r="BQ115" s="352"/>
      <c r="BR115" s="352"/>
      <c r="BS115" s="352"/>
      <c r="BT115" s="352"/>
      <c r="BU115" s="352"/>
      <c r="BV115" s="352"/>
    </row>
    <row r="116" spans="63:74" x14ac:dyDescent="0.2">
      <c r="BK116" s="352"/>
      <c r="BL116" s="352"/>
      <c r="BM116" s="352"/>
      <c r="BN116" s="352"/>
      <c r="BO116" s="352"/>
      <c r="BP116" s="352"/>
      <c r="BQ116" s="352"/>
      <c r="BR116" s="352"/>
      <c r="BS116" s="352"/>
      <c r="BT116" s="352"/>
      <c r="BU116" s="352"/>
      <c r="BV116" s="352"/>
    </row>
    <row r="117" spans="63:74" x14ac:dyDescent="0.2">
      <c r="BK117" s="352"/>
      <c r="BL117" s="352"/>
      <c r="BM117" s="352"/>
      <c r="BN117" s="352"/>
      <c r="BO117" s="352"/>
      <c r="BP117" s="352"/>
      <c r="BQ117" s="352"/>
      <c r="BR117" s="352"/>
      <c r="BS117" s="352"/>
      <c r="BT117" s="352"/>
      <c r="BU117" s="352"/>
      <c r="BV117" s="352"/>
    </row>
    <row r="118" spans="63:74" x14ac:dyDescent="0.2">
      <c r="BK118" s="352"/>
      <c r="BL118" s="352"/>
      <c r="BM118" s="352"/>
      <c r="BN118" s="352"/>
      <c r="BO118" s="352"/>
      <c r="BP118" s="352"/>
      <c r="BQ118" s="352"/>
      <c r="BR118" s="352"/>
      <c r="BS118" s="352"/>
      <c r="BT118" s="352"/>
      <c r="BU118" s="352"/>
      <c r="BV118" s="352"/>
    </row>
    <row r="119" spans="63:74" x14ac:dyDescent="0.2">
      <c r="BK119" s="352"/>
      <c r="BL119" s="352"/>
      <c r="BM119" s="352"/>
      <c r="BN119" s="352"/>
      <c r="BO119" s="352"/>
      <c r="BP119" s="352"/>
      <c r="BQ119" s="352"/>
      <c r="BR119" s="352"/>
      <c r="BS119" s="352"/>
      <c r="BT119" s="352"/>
      <c r="BU119" s="352"/>
      <c r="BV119" s="352"/>
    </row>
    <row r="120" spans="63:74" x14ac:dyDescent="0.2">
      <c r="BK120" s="352"/>
      <c r="BL120" s="352"/>
      <c r="BM120" s="352"/>
      <c r="BN120" s="352"/>
      <c r="BO120" s="352"/>
      <c r="BP120" s="352"/>
      <c r="BQ120" s="352"/>
      <c r="BR120" s="352"/>
      <c r="BS120" s="352"/>
      <c r="BT120" s="352"/>
      <c r="BU120" s="352"/>
      <c r="BV120" s="352"/>
    </row>
    <row r="121" spans="63:74" x14ac:dyDescent="0.2">
      <c r="BK121" s="352"/>
      <c r="BL121" s="352"/>
      <c r="BM121" s="352"/>
      <c r="BN121" s="352"/>
      <c r="BO121" s="352"/>
      <c r="BP121" s="352"/>
      <c r="BQ121" s="352"/>
      <c r="BR121" s="352"/>
      <c r="BS121" s="352"/>
      <c r="BT121" s="352"/>
      <c r="BU121" s="352"/>
      <c r="BV121" s="352"/>
    </row>
    <row r="122" spans="63:74" x14ac:dyDescent="0.2">
      <c r="BK122" s="352"/>
      <c r="BL122" s="352"/>
      <c r="BM122" s="352"/>
      <c r="BN122" s="352"/>
      <c r="BO122" s="352"/>
      <c r="BP122" s="352"/>
      <c r="BQ122" s="352"/>
      <c r="BR122" s="352"/>
      <c r="BS122" s="352"/>
      <c r="BT122" s="352"/>
      <c r="BU122" s="352"/>
      <c r="BV122" s="352"/>
    </row>
    <row r="123" spans="63:74" x14ac:dyDescent="0.2">
      <c r="BK123" s="352"/>
      <c r="BL123" s="352"/>
      <c r="BM123" s="352"/>
      <c r="BN123" s="352"/>
      <c r="BO123" s="352"/>
      <c r="BP123" s="352"/>
      <c r="BQ123" s="352"/>
      <c r="BR123" s="352"/>
      <c r="BS123" s="352"/>
      <c r="BT123" s="352"/>
      <c r="BU123" s="352"/>
      <c r="BV123" s="352"/>
    </row>
    <row r="124" spans="63:74" x14ac:dyDescent="0.2">
      <c r="BK124" s="352"/>
      <c r="BL124" s="352"/>
      <c r="BM124" s="352"/>
      <c r="BN124" s="352"/>
      <c r="BO124" s="352"/>
      <c r="BP124" s="352"/>
      <c r="BQ124" s="352"/>
      <c r="BR124" s="352"/>
      <c r="BS124" s="352"/>
      <c r="BT124" s="352"/>
      <c r="BU124" s="352"/>
      <c r="BV124" s="352"/>
    </row>
    <row r="125" spans="63:74" x14ac:dyDescent="0.2">
      <c r="BK125" s="352"/>
      <c r="BL125" s="352"/>
      <c r="BM125" s="352"/>
      <c r="BN125" s="352"/>
      <c r="BO125" s="352"/>
      <c r="BP125" s="352"/>
      <c r="BQ125" s="352"/>
      <c r="BR125" s="352"/>
      <c r="BS125" s="352"/>
      <c r="BT125" s="352"/>
      <c r="BU125" s="352"/>
      <c r="BV125" s="352"/>
    </row>
    <row r="126" spans="63:74" x14ac:dyDescent="0.2">
      <c r="BK126" s="352"/>
      <c r="BL126" s="352"/>
      <c r="BM126" s="352"/>
      <c r="BN126" s="352"/>
      <c r="BO126" s="352"/>
      <c r="BP126" s="352"/>
      <c r="BQ126" s="352"/>
      <c r="BR126" s="352"/>
      <c r="BS126" s="352"/>
      <c r="BT126" s="352"/>
      <c r="BU126" s="352"/>
      <c r="BV126" s="352"/>
    </row>
    <row r="127" spans="63:74" x14ac:dyDescent="0.2">
      <c r="BK127" s="352"/>
      <c r="BL127" s="352"/>
      <c r="BM127" s="352"/>
      <c r="BN127" s="352"/>
      <c r="BO127" s="352"/>
      <c r="BP127" s="352"/>
      <c r="BQ127" s="352"/>
      <c r="BR127" s="352"/>
      <c r="BS127" s="352"/>
      <c r="BT127" s="352"/>
      <c r="BU127" s="352"/>
      <c r="BV127" s="352"/>
    </row>
    <row r="128" spans="63:74" x14ac:dyDescent="0.2">
      <c r="BK128" s="352"/>
      <c r="BL128" s="352"/>
      <c r="BM128" s="352"/>
      <c r="BN128" s="352"/>
      <c r="BO128" s="352"/>
      <c r="BP128" s="352"/>
      <c r="BQ128" s="352"/>
      <c r="BR128" s="352"/>
      <c r="BS128" s="352"/>
      <c r="BT128" s="352"/>
      <c r="BU128" s="352"/>
      <c r="BV128" s="352"/>
    </row>
    <row r="129" spans="63:74" x14ac:dyDescent="0.2">
      <c r="BK129" s="352"/>
      <c r="BL129" s="352"/>
      <c r="BM129" s="352"/>
      <c r="BN129" s="352"/>
      <c r="BO129" s="352"/>
      <c r="BP129" s="352"/>
      <c r="BQ129" s="352"/>
      <c r="BR129" s="352"/>
      <c r="BS129" s="352"/>
      <c r="BT129" s="352"/>
      <c r="BU129" s="352"/>
      <c r="BV129" s="352"/>
    </row>
    <row r="130" spans="63:74" x14ac:dyDescent="0.2">
      <c r="BK130" s="352"/>
      <c r="BL130" s="352"/>
      <c r="BM130" s="352"/>
      <c r="BN130" s="352"/>
      <c r="BO130" s="352"/>
      <c r="BP130" s="352"/>
      <c r="BQ130" s="352"/>
      <c r="BR130" s="352"/>
      <c r="BS130" s="352"/>
      <c r="BT130" s="352"/>
      <c r="BU130" s="352"/>
      <c r="BV130" s="352"/>
    </row>
    <row r="131" spans="63:74" x14ac:dyDescent="0.2">
      <c r="BK131" s="352"/>
      <c r="BL131" s="352"/>
      <c r="BM131" s="352"/>
      <c r="BN131" s="352"/>
      <c r="BO131" s="352"/>
      <c r="BP131" s="352"/>
      <c r="BQ131" s="352"/>
      <c r="BR131" s="352"/>
      <c r="BS131" s="352"/>
      <c r="BT131" s="352"/>
      <c r="BU131" s="352"/>
      <c r="BV131" s="352"/>
    </row>
    <row r="132" spans="63:74" x14ac:dyDescent="0.2">
      <c r="BK132" s="352"/>
      <c r="BL132" s="352"/>
      <c r="BM132" s="352"/>
      <c r="BN132" s="352"/>
      <c r="BO132" s="352"/>
      <c r="BP132" s="352"/>
      <c r="BQ132" s="352"/>
      <c r="BR132" s="352"/>
      <c r="BS132" s="352"/>
      <c r="BT132" s="352"/>
      <c r="BU132" s="352"/>
      <c r="BV132" s="352"/>
    </row>
    <row r="133" spans="63:74" x14ac:dyDescent="0.2">
      <c r="BK133" s="352"/>
      <c r="BL133" s="352"/>
      <c r="BM133" s="352"/>
      <c r="BN133" s="352"/>
      <c r="BO133" s="352"/>
      <c r="BP133" s="352"/>
      <c r="BQ133" s="352"/>
      <c r="BR133" s="352"/>
      <c r="BS133" s="352"/>
      <c r="BT133" s="352"/>
      <c r="BU133" s="352"/>
      <c r="BV133" s="352"/>
    </row>
    <row r="134" spans="63:74" x14ac:dyDescent="0.2">
      <c r="BK134" s="352"/>
      <c r="BL134" s="352"/>
      <c r="BM134" s="352"/>
      <c r="BN134" s="352"/>
      <c r="BO134" s="352"/>
      <c r="BP134" s="352"/>
      <c r="BQ134" s="352"/>
      <c r="BR134" s="352"/>
      <c r="BS134" s="352"/>
      <c r="BT134" s="352"/>
      <c r="BU134" s="352"/>
      <c r="BV134" s="352"/>
    </row>
    <row r="135" spans="63:74" x14ac:dyDescent="0.2">
      <c r="BK135" s="352"/>
      <c r="BL135" s="352"/>
      <c r="BM135" s="352"/>
      <c r="BN135" s="352"/>
      <c r="BO135" s="352"/>
      <c r="BP135" s="352"/>
      <c r="BQ135" s="352"/>
      <c r="BR135" s="352"/>
      <c r="BS135" s="352"/>
      <c r="BT135" s="352"/>
      <c r="BU135" s="352"/>
      <c r="BV135" s="352"/>
    </row>
    <row r="136" spans="63:74" x14ac:dyDescent="0.2">
      <c r="BK136" s="352"/>
      <c r="BL136" s="352"/>
      <c r="BM136" s="352"/>
      <c r="BN136" s="352"/>
      <c r="BO136" s="352"/>
      <c r="BP136" s="352"/>
      <c r="BQ136" s="352"/>
      <c r="BR136" s="352"/>
      <c r="BS136" s="352"/>
      <c r="BT136" s="352"/>
      <c r="BU136" s="352"/>
      <c r="BV136" s="352"/>
    </row>
    <row r="137" spans="63:74" x14ac:dyDescent="0.2">
      <c r="BK137" s="352"/>
      <c r="BL137" s="352"/>
      <c r="BM137" s="352"/>
      <c r="BN137" s="352"/>
      <c r="BO137" s="352"/>
      <c r="BP137" s="352"/>
      <c r="BQ137" s="352"/>
      <c r="BR137" s="352"/>
      <c r="BS137" s="352"/>
      <c r="BT137" s="352"/>
      <c r="BU137" s="352"/>
      <c r="BV137" s="352"/>
    </row>
    <row r="138" spans="63:74" x14ac:dyDescent="0.2">
      <c r="BK138" s="352"/>
      <c r="BL138" s="352"/>
      <c r="BM138" s="352"/>
      <c r="BN138" s="352"/>
      <c r="BO138" s="352"/>
      <c r="BP138" s="352"/>
      <c r="BQ138" s="352"/>
      <c r="BR138" s="352"/>
      <c r="BS138" s="352"/>
      <c r="BT138" s="352"/>
      <c r="BU138" s="352"/>
      <c r="BV138" s="352"/>
    </row>
    <row r="139" spans="63:74" x14ac:dyDescent="0.2">
      <c r="BK139" s="352"/>
      <c r="BL139" s="352"/>
      <c r="BM139" s="352"/>
      <c r="BN139" s="352"/>
      <c r="BO139" s="352"/>
      <c r="BP139" s="352"/>
      <c r="BQ139" s="352"/>
      <c r="BR139" s="352"/>
      <c r="BS139" s="352"/>
      <c r="BT139" s="352"/>
      <c r="BU139" s="352"/>
      <c r="BV139" s="352"/>
    </row>
    <row r="140" spans="63:74" x14ac:dyDescent="0.2">
      <c r="BK140" s="352"/>
      <c r="BL140" s="352"/>
      <c r="BM140" s="352"/>
      <c r="BN140" s="352"/>
      <c r="BO140" s="352"/>
      <c r="BP140" s="352"/>
      <c r="BQ140" s="352"/>
      <c r="BR140" s="352"/>
      <c r="BS140" s="352"/>
      <c r="BT140" s="352"/>
      <c r="BU140" s="352"/>
      <c r="BV140" s="352"/>
    </row>
    <row r="141" spans="63:74" x14ac:dyDescent="0.2">
      <c r="BK141" s="352"/>
      <c r="BL141" s="352"/>
      <c r="BM141" s="352"/>
      <c r="BN141" s="352"/>
      <c r="BO141" s="352"/>
      <c r="BP141" s="352"/>
      <c r="BQ141" s="352"/>
      <c r="BR141" s="352"/>
      <c r="BS141" s="352"/>
      <c r="BT141" s="352"/>
      <c r="BU141" s="352"/>
      <c r="BV141" s="352"/>
    </row>
    <row r="142" spans="63:74" x14ac:dyDescent="0.2">
      <c r="BK142" s="352"/>
      <c r="BL142" s="352"/>
      <c r="BM142" s="352"/>
      <c r="BN142" s="352"/>
      <c r="BO142" s="352"/>
      <c r="BP142" s="352"/>
      <c r="BQ142" s="352"/>
      <c r="BR142" s="352"/>
      <c r="BS142" s="352"/>
      <c r="BT142" s="352"/>
      <c r="BU142" s="352"/>
      <c r="BV142" s="352"/>
    </row>
    <row r="143" spans="63:74" x14ac:dyDescent="0.2">
      <c r="BK143" s="352"/>
      <c r="BL143" s="352"/>
      <c r="BM143" s="352"/>
      <c r="BN143" s="352"/>
      <c r="BO143" s="352"/>
      <c r="BP143" s="352"/>
      <c r="BQ143" s="352"/>
      <c r="BR143" s="352"/>
      <c r="BS143" s="352"/>
      <c r="BT143" s="352"/>
      <c r="BU143" s="352"/>
      <c r="BV143" s="352"/>
    </row>
  </sheetData>
  <mergeCells count="15">
    <mergeCell ref="A1:A2"/>
    <mergeCell ref="AM3:AX3"/>
    <mergeCell ref="AY3:BJ3"/>
    <mergeCell ref="BK3:BV3"/>
    <mergeCell ref="B1:AL1"/>
    <mergeCell ref="C3:N3"/>
    <mergeCell ref="O3:Z3"/>
    <mergeCell ref="AA3:AL3"/>
    <mergeCell ref="B60:Q60"/>
    <mergeCell ref="B61:Q61"/>
    <mergeCell ref="B62:Q62"/>
    <mergeCell ref="B56:Q56"/>
    <mergeCell ref="B57:Q57"/>
    <mergeCell ref="B58:Q58"/>
    <mergeCell ref="B59:Q59"/>
  </mergeCells>
  <phoneticPr fontId="6"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C5" activePane="bottomRight" state="frozen"/>
      <selection activeCell="BF63" sqref="BF63"/>
      <selection pane="topRight" activeCell="BF63" sqref="BF63"/>
      <selection pane="bottomLeft" activeCell="BF63" sqref="BF63"/>
      <selection pane="bottomRight" activeCell="B1" sqref="B1:AL1"/>
    </sheetView>
  </sheetViews>
  <sheetFormatPr defaultColWidth="9.5703125" defaultRowHeight="12" x14ac:dyDescent="0.15"/>
  <cols>
    <col min="1" max="1" width="13.42578125" style="191" customWidth="1"/>
    <col min="2" max="2" width="36.42578125" style="191" customWidth="1"/>
    <col min="3" max="50" width="6.5703125" style="191" customWidth="1"/>
    <col min="51" max="55" width="6.5703125" style="344" customWidth="1"/>
    <col min="56" max="58" width="6.5703125" style="724" customWidth="1"/>
    <col min="59" max="62" width="6.5703125" style="344" customWidth="1"/>
    <col min="63" max="74" width="6.5703125" style="191" customWidth="1"/>
    <col min="75" max="16384" width="9.5703125" style="191"/>
  </cols>
  <sheetData>
    <row r="1" spans="1:74" ht="13.35" customHeight="1" x14ac:dyDescent="0.2">
      <c r="A1" s="791" t="s">
        <v>990</v>
      </c>
      <c r="B1" s="858" t="s">
        <v>253</v>
      </c>
      <c r="C1" s="859"/>
      <c r="D1" s="859"/>
      <c r="E1" s="859"/>
      <c r="F1" s="859"/>
      <c r="G1" s="859"/>
      <c r="H1" s="859"/>
      <c r="I1" s="859"/>
      <c r="J1" s="859"/>
      <c r="K1" s="859"/>
      <c r="L1" s="859"/>
      <c r="M1" s="859"/>
      <c r="N1" s="859"/>
      <c r="O1" s="859"/>
      <c r="P1" s="859"/>
      <c r="Q1" s="859"/>
      <c r="R1" s="859"/>
      <c r="S1" s="859"/>
      <c r="T1" s="859"/>
      <c r="U1" s="859"/>
      <c r="V1" s="859"/>
      <c r="W1" s="859"/>
      <c r="X1" s="859"/>
      <c r="Y1" s="859"/>
      <c r="Z1" s="859"/>
      <c r="AA1" s="859"/>
      <c r="AB1" s="859"/>
      <c r="AC1" s="859"/>
      <c r="AD1" s="859"/>
      <c r="AE1" s="859"/>
      <c r="AF1" s="859"/>
      <c r="AG1" s="859"/>
      <c r="AH1" s="859"/>
      <c r="AI1" s="859"/>
      <c r="AJ1" s="859"/>
      <c r="AK1" s="859"/>
      <c r="AL1" s="859"/>
      <c r="AM1" s="197"/>
    </row>
    <row r="2" spans="1:74" s="192" customFormat="1" ht="13.35" customHeight="1" x14ac:dyDescent="0.2">
      <c r="A2" s="792"/>
      <c r="B2" s="776" t="str">
        <f>"U.S. Energy Information Administration  |  Short-Term Energy Outlook  - "&amp;Dates!D1</f>
        <v>U.S. Energy Information Administration  |  Short-Term Energy Outlook  - January 2019</v>
      </c>
      <c r="C2" s="777"/>
      <c r="D2" s="777"/>
      <c r="E2" s="777"/>
      <c r="F2" s="777"/>
      <c r="G2" s="777"/>
      <c r="H2" s="777"/>
      <c r="I2" s="777"/>
      <c r="J2" s="777"/>
      <c r="K2" s="777"/>
      <c r="L2" s="777"/>
      <c r="M2" s="777"/>
      <c r="N2" s="777"/>
      <c r="O2" s="777"/>
      <c r="P2" s="777"/>
      <c r="Q2" s="777"/>
      <c r="R2" s="777"/>
      <c r="S2" s="777"/>
      <c r="T2" s="777"/>
      <c r="U2" s="777"/>
      <c r="V2" s="777"/>
      <c r="W2" s="777"/>
      <c r="X2" s="777"/>
      <c r="Y2" s="777"/>
      <c r="Z2" s="777"/>
      <c r="AA2" s="777"/>
      <c r="AB2" s="777"/>
      <c r="AC2" s="777"/>
      <c r="AD2" s="777"/>
      <c r="AE2" s="777"/>
      <c r="AF2" s="777"/>
      <c r="AG2" s="777"/>
      <c r="AH2" s="777"/>
      <c r="AI2" s="777"/>
      <c r="AJ2" s="777"/>
      <c r="AK2" s="777"/>
      <c r="AL2" s="777"/>
      <c r="AM2" s="299"/>
      <c r="AY2" s="504"/>
      <c r="AZ2" s="504"/>
      <c r="BA2" s="504"/>
      <c r="BB2" s="504"/>
      <c r="BC2" s="504"/>
      <c r="BD2" s="725"/>
      <c r="BE2" s="725"/>
      <c r="BF2" s="725"/>
      <c r="BG2" s="504"/>
      <c r="BH2" s="504"/>
      <c r="BI2" s="504"/>
      <c r="BJ2" s="504"/>
    </row>
    <row r="3" spans="1:74" s="12" customFormat="1" ht="12.75" x14ac:dyDescent="0.2">
      <c r="A3" s="14"/>
      <c r="B3" s="15"/>
      <c r="C3" s="800">
        <f>Dates!D3</f>
        <v>2015</v>
      </c>
      <c r="D3" s="796"/>
      <c r="E3" s="796"/>
      <c r="F3" s="796"/>
      <c r="G3" s="796"/>
      <c r="H3" s="796"/>
      <c r="I3" s="796"/>
      <c r="J3" s="796"/>
      <c r="K3" s="796"/>
      <c r="L3" s="796"/>
      <c r="M3" s="796"/>
      <c r="N3" s="797"/>
      <c r="O3" s="800">
        <f>C3+1</f>
        <v>2016</v>
      </c>
      <c r="P3" s="801"/>
      <c r="Q3" s="801"/>
      <c r="R3" s="801"/>
      <c r="S3" s="801"/>
      <c r="T3" s="801"/>
      <c r="U3" s="801"/>
      <c r="V3" s="801"/>
      <c r="W3" s="801"/>
      <c r="X3" s="796"/>
      <c r="Y3" s="796"/>
      <c r="Z3" s="797"/>
      <c r="AA3" s="793">
        <f>O3+1</f>
        <v>2017</v>
      </c>
      <c r="AB3" s="796"/>
      <c r="AC3" s="796"/>
      <c r="AD3" s="796"/>
      <c r="AE3" s="796"/>
      <c r="AF3" s="796"/>
      <c r="AG3" s="796"/>
      <c r="AH3" s="796"/>
      <c r="AI3" s="796"/>
      <c r="AJ3" s="796"/>
      <c r="AK3" s="796"/>
      <c r="AL3" s="797"/>
      <c r="AM3" s="793">
        <f>AA3+1</f>
        <v>2018</v>
      </c>
      <c r="AN3" s="796"/>
      <c r="AO3" s="796"/>
      <c r="AP3" s="796"/>
      <c r="AQ3" s="796"/>
      <c r="AR3" s="796"/>
      <c r="AS3" s="796"/>
      <c r="AT3" s="796"/>
      <c r="AU3" s="796"/>
      <c r="AV3" s="796"/>
      <c r="AW3" s="796"/>
      <c r="AX3" s="797"/>
      <c r="AY3" s="793">
        <f>AM3+1</f>
        <v>2019</v>
      </c>
      <c r="AZ3" s="794"/>
      <c r="BA3" s="794"/>
      <c r="BB3" s="794"/>
      <c r="BC3" s="794"/>
      <c r="BD3" s="794"/>
      <c r="BE3" s="794"/>
      <c r="BF3" s="794"/>
      <c r="BG3" s="794"/>
      <c r="BH3" s="794"/>
      <c r="BI3" s="794"/>
      <c r="BJ3" s="795"/>
      <c r="BK3" s="793">
        <f>AY3+1</f>
        <v>2020</v>
      </c>
      <c r="BL3" s="796"/>
      <c r="BM3" s="796"/>
      <c r="BN3" s="796"/>
      <c r="BO3" s="796"/>
      <c r="BP3" s="796"/>
      <c r="BQ3" s="796"/>
      <c r="BR3" s="796"/>
      <c r="BS3" s="796"/>
      <c r="BT3" s="796"/>
      <c r="BU3" s="796"/>
      <c r="BV3" s="797"/>
    </row>
    <row r="4" spans="1:74" s="12" customFormat="1" ht="11.25" x14ac:dyDescent="0.2">
      <c r="A4" s="16"/>
      <c r="B4" s="17"/>
      <c r="C4" s="18" t="s">
        <v>603</v>
      </c>
      <c r="D4" s="18" t="s">
        <v>604</v>
      </c>
      <c r="E4" s="18" t="s">
        <v>605</v>
      </c>
      <c r="F4" s="18" t="s">
        <v>606</v>
      </c>
      <c r="G4" s="18" t="s">
        <v>607</v>
      </c>
      <c r="H4" s="18" t="s">
        <v>608</v>
      </c>
      <c r="I4" s="18" t="s">
        <v>609</v>
      </c>
      <c r="J4" s="18" t="s">
        <v>610</v>
      </c>
      <c r="K4" s="18" t="s">
        <v>611</v>
      </c>
      <c r="L4" s="18" t="s">
        <v>612</v>
      </c>
      <c r="M4" s="18" t="s">
        <v>613</v>
      </c>
      <c r="N4" s="18" t="s">
        <v>614</v>
      </c>
      <c r="O4" s="18" t="s">
        <v>603</v>
      </c>
      <c r="P4" s="18" t="s">
        <v>604</v>
      </c>
      <c r="Q4" s="18" t="s">
        <v>605</v>
      </c>
      <c r="R4" s="18" t="s">
        <v>606</v>
      </c>
      <c r="S4" s="18" t="s">
        <v>607</v>
      </c>
      <c r="T4" s="18" t="s">
        <v>608</v>
      </c>
      <c r="U4" s="18" t="s">
        <v>609</v>
      </c>
      <c r="V4" s="18" t="s">
        <v>610</v>
      </c>
      <c r="W4" s="18" t="s">
        <v>611</v>
      </c>
      <c r="X4" s="18" t="s">
        <v>612</v>
      </c>
      <c r="Y4" s="18" t="s">
        <v>613</v>
      </c>
      <c r="Z4" s="18" t="s">
        <v>614</v>
      </c>
      <c r="AA4" s="18" t="s">
        <v>603</v>
      </c>
      <c r="AB4" s="18" t="s">
        <v>604</v>
      </c>
      <c r="AC4" s="18" t="s">
        <v>605</v>
      </c>
      <c r="AD4" s="18" t="s">
        <v>606</v>
      </c>
      <c r="AE4" s="18" t="s">
        <v>607</v>
      </c>
      <c r="AF4" s="18" t="s">
        <v>608</v>
      </c>
      <c r="AG4" s="18" t="s">
        <v>609</v>
      </c>
      <c r="AH4" s="18" t="s">
        <v>610</v>
      </c>
      <c r="AI4" s="18" t="s">
        <v>611</v>
      </c>
      <c r="AJ4" s="18" t="s">
        <v>612</v>
      </c>
      <c r="AK4" s="18" t="s">
        <v>613</v>
      </c>
      <c r="AL4" s="18" t="s">
        <v>614</v>
      </c>
      <c r="AM4" s="18" t="s">
        <v>603</v>
      </c>
      <c r="AN4" s="18" t="s">
        <v>604</v>
      </c>
      <c r="AO4" s="18" t="s">
        <v>605</v>
      </c>
      <c r="AP4" s="18" t="s">
        <v>606</v>
      </c>
      <c r="AQ4" s="18" t="s">
        <v>607</v>
      </c>
      <c r="AR4" s="18" t="s">
        <v>608</v>
      </c>
      <c r="AS4" s="18" t="s">
        <v>609</v>
      </c>
      <c r="AT4" s="18" t="s">
        <v>610</v>
      </c>
      <c r="AU4" s="18" t="s">
        <v>611</v>
      </c>
      <c r="AV4" s="18" t="s">
        <v>612</v>
      </c>
      <c r="AW4" s="18" t="s">
        <v>613</v>
      </c>
      <c r="AX4" s="18" t="s">
        <v>614</v>
      </c>
      <c r="AY4" s="18" t="s">
        <v>603</v>
      </c>
      <c r="AZ4" s="18" t="s">
        <v>604</v>
      </c>
      <c r="BA4" s="18" t="s">
        <v>605</v>
      </c>
      <c r="BB4" s="18" t="s">
        <v>606</v>
      </c>
      <c r="BC4" s="18" t="s">
        <v>607</v>
      </c>
      <c r="BD4" s="18" t="s">
        <v>608</v>
      </c>
      <c r="BE4" s="18" t="s">
        <v>609</v>
      </c>
      <c r="BF4" s="18" t="s">
        <v>610</v>
      </c>
      <c r="BG4" s="18" t="s">
        <v>611</v>
      </c>
      <c r="BH4" s="18" t="s">
        <v>612</v>
      </c>
      <c r="BI4" s="18" t="s">
        <v>613</v>
      </c>
      <c r="BJ4" s="18" t="s">
        <v>614</v>
      </c>
      <c r="BK4" s="18" t="s">
        <v>603</v>
      </c>
      <c r="BL4" s="18" t="s">
        <v>604</v>
      </c>
      <c r="BM4" s="18" t="s">
        <v>605</v>
      </c>
      <c r="BN4" s="18" t="s">
        <v>606</v>
      </c>
      <c r="BO4" s="18" t="s">
        <v>607</v>
      </c>
      <c r="BP4" s="18" t="s">
        <v>608</v>
      </c>
      <c r="BQ4" s="18" t="s">
        <v>609</v>
      </c>
      <c r="BR4" s="18" t="s">
        <v>610</v>
      </c>
      <c r="BS4" s="18" t="s">
        <v>611</v>
      </c>
      <c r="BT4" s="18" t="s">
        <v>612</v>
      </c>
      <c r="BU4" s="18" t="s">
        <v>613</v>
      </c>
      <c r="BV4" s="18" t="s">
        <v>614</v>
      </c>
    </row>
    <row r="5" spans="1:74" ht="11.1" customHeight="1" x14ac:dyDescent="0.2">
      <c r="A5" s="8"/>
      <c r="B5" s="193" t="s">
        <v>166</v>
      </c>
      <c r="C5" s="194"/>
      <c r="D5" s="194"/>
      <c r="E5" s="194"/>
      <c r="F5" s="194"/>
      <c r="G5" s="194"/>
      <c r="H5" s="194"/>
      <c r="I5" s="194"/>
      <c r="J5" s="194"/>
      <c r="K5" s="194"/>
      <c r="L5" s="194"/>
      <c r="M5" s="194"/>
      <c r="N5" s="194"/>
      <c r="O5" s="194"/>
      <c r="P5" s="194"/>
      <c r="Q5" s="194"/>
      <c r="R5" s="194"/>
      <c r="S5" s="194"/>
      <c r="T5" s="194"/>
      <c r="U5" s="194"/>
      <c r="V5" s="194"/>
      <c r="W5" s="194"/>
      <c r="X5" s="194"/>
      <c r="Y5" s="194"/>
      <c r="Z5" s="194"/>
      <c r="AA5" s="194"/>
      <c r="AB5" s="194"/>
      <c r="AC5" s="194"/>
      <c r="AD5" s="194"/>
      <c r="AE5" s="194"/>
      <c r="AF5" s="194"/>
      <c r="AG5" s="194"/>
      <c r="AH5" s="194"/>
      <c r="AI5" s="194"/>
      <c r="AJ5" s="194"/>
      <c r="AK5" s="194"/>
      <c r="AL5" s="194"/>
      <c r="AM5" s="194"/>
      <c r="AN5" s="194"/>
      <c r="AO5" s="194"/>
      <c r="AP5" s="194"/>
      <c r="AQ5" s="194"/>
      <c r="AR5" s="194"/>
      <c r="AS5" s="194"/>
      <c r="AT5" s="194"/>
      <c r="AU5" s="194"/>
      <c r="AV5" s="194"/>
      <c r="AW5" s="194"/>
      <c r="AX5" s="194"/>
      <c r="AY5" s="500"/>
      <c r="AZ5" s="500"/>
      <c r="BA5" s="500"/>
      <c r="BB5" s="723"/>
      <c r="BC5" s="500"/>
      <c r="BD5" s="194"/>
      <c r="BE5" s="194"/>
      <c r="BF5" s="194"/>
      <c r="BG5" s="194"/>
      <c r="BH5" s="194"/>
      <c r="BI5" s="194"/>
      <c r="BJ5" s="500"/>
      <c r="BK5" s="417"/>
      <c r="BL5" s="417"/>
      <c r="BM5" s="417"/>
      <c r="BN5" s="417"/>
      <c r="BO5" s="417"/>
      <c r="BP5" s="417"/>
      <c r="BQ5" s="417"/>
      <c r="BR5" s="417"/>
      <c r="BS5" s="417"/>
      <c r="BT5" s="417"/>
      <c r="BU5" s="417"/>
      <c r="BV5" s="417"/>
    </row>
    <row r="6" spans="1:74" ht="11.1" customHeight="1" x14ac:dyDescent="0.2">
      <c r="A6" s="9" t="s">
        <v>69</v>
      </c>
      <c r="B6" s="212" t="s">
        <v>565</v>
      </c>
      <c r="C6" s="275">
        <v>1335.9364168</v>
      </c>
      <c r="D6" s="275">
        <v>1412.0625705</v>
      </c>
      <c r="E6" s="275">
        <v>1101.2462152999999</v>
      </c>
      <c r="F6" s="275">
        <v>587.98693288000004</v>
      </c>
      <c r="G6" s="275">
        <v>147.51887296999999</v>
      </c>
      <c r="H6" s="275">
        <v>84.035582036999998</v>
      </c>
      <c r="I6" s="275">
        <v>6.9921482868</v>
      </c>
      <c r="J6" s="275">
        <v>7.8519819647000002</v>
      </c>
      <c r="K6" s="275">
        <v>43.156485410000002</v>
      </c>
      <c r="L6" s="275">
        <v>458.23992994999998</v>
      </c>
      <c r="M6" s="275">
        <v>610.00344874999996</v>
      </c>
      <c r="N6" s="275">
        <v>725.69624123000006</v>
      </c>
      <c r="O6" s="275">
        <v>1127.1842357999999</v>
      </c>
      <c r="P6" s="275">
        <v>956.87656314000003</v>
      </c>
      <c r="Q6" s="275">
        <v>754.21542982000005</v>
      </c>
      <c r="R6" s="275">
        <v>604.79878965</v>
      </c>
      <c r="S6" s="275">
        <v>251.24873184</v>
      </c>
      <c r="T6" s="275">
        <v>44.534918115000004</v>
      </c>
      <c r="U6" s="275">
        <v>3.5469609391999999</v>
      </c>
      <c r="V6" s="275">
        <v>4.9747832191999999</v>
      </c>
      <c r="W6" s="275">
        <v>67.076388015000006</v>
      </c>
      <c r="X6" s="275">
        <v>388.40014422000002</v>
      </c>
      <c r="Y6" s="275">
        <v>672.17485871999997</v>
      </c>
      <c r="Z6" s="275">
        <v>1053.4507836</v>
      </c>
      <c r="AA6" s="275">
        <v>1037.0429611</v>
      </c>
      <c r="AB6" s="275">
        <v>905.49812497999994</v>
      </c>
      <c r="AC6" s="275">
        <v>1037.7441001</v>
      </c>
      <c r="AD6" s="275">
        <v>451.58650434999998</v>
      </c>
      <c r="AE6" s="275">
        <v>302.70789557000001</v>
      </c>
      <c r="AF6" s="275">
        <v>44.367493230999997</v>
      </c>
      <c r="AG6" s="275">
        <v>8.9924201454000006</v>
      </c>
      <c r="AH6" s="275">
        <v>27.050016399</v>
      </c>
      <c r="AI6" s="275">
        <v>57.322814715</v>
      </c>
      <c r="AJ6" s="275">
        <v>236.8986094</v>
      </c>
      <c r="AK6" s="275">
        <v>742.51296285000001</v>
      </c>
      <c r="AL6" s="275">
        <v>1186.0774349999999</v>
      </c>
      <c r="AM6" s="275">
        <v>1254.6387253</v>
      </c>
      <c r="AN6" s="275">
        <v>869.48568221000005</v>
      </c>
      <c r="AO6" s="275">
        <v>926.41891740999995</v>
      </c>
      <c r="AP6" s="275">
        <v>676.55431179000004</v>
      </c>
      <c r="AQ6" s="275">
        <v>166.56257887000001</v>
      </c>
      <c r="AR6" s="275">
        <v>63.486076304000001</v>
      </c>
      <c r="AS6" s="275">
        <v>1.5932494093</v>
      </c>
      <c r="AT6" s="275">
        <v>3.4141114223</v>
      </c>
      <c r="AU6" s="275">
        <v>64.827605513999998</v>
      </c>
      <c r="AV6" s="275">
        <v>457.17369502999998</v>
      </c>
      <c r="AW6" s="275">
        <v>803.13353222000001</v>
      </c>
      <c r="AX6" s="275">
        <v>1003.6077349</v>
      </c>
      <c r="AY6" s="338">
        <v>1248.286865</v>
      </c>
      <c r="AZ6" s="338">
        <v>1044.6110255999999</v>
      </c>
      <c r="BA6" s="338">
        <v>923.08145604000003</v>
      </c>
      <c r="BB6" s="338">
        <v>563.64413223999998</v>
      </c>
      <c r="BC6" s="338">
        <v>258.45065996</v>
      </c>
      <c r="BD6" s="338">
        <v>41.896129260999999</v>
      </c>
      <c r="BE6" s="338">
        <v>5.9103185504000004</v>
      </c>
      <c r="BF6" s="338">
        <v>15.484485836999999</v>
      </c>
      <c r="BG6" s="338">
        <v>104.72208721</v>
      </c>
      <c r="BH6" s="338">
        <v>418.86760774999999</v>
      </c>
      <c r="BI6" s="338">
        <v>682.77023104</v>
      </c>
      <c r="BJ6" s="338">
        <v>1026.4202269</v>
      </c>
      <c r="BK6" s="338">
        <v>1212.8789343999999</v>
      </c>
      <c r="BL6" s="338">
        <v>1027.8345437999999</v>
      </c>
      <c r="BM6" s="338">
        <v>912.67989216000001</v>
      </c>
      <c r="BN6" s="338">
        <v>563.65276679999999</v>
      </c>
      <c r="BO6" s="338">
        <v>258.45451960999998</v>
      </c>
      <c r="BP6" s="338">
        <v>41.892776703000003</v>
      </c>
      <c r="BQ6" s="338">
        <v>5.9072337050000003</v>
      </c>
      <c r="BR6" s="338">
        <v>15.482126779</v>
      </c>
      <c r="BS6" s="338">
        <v>104.72064091999999</v>
      </c>
      <c r="BT6" s="338">
        <v>418.87076839999997</v>
      </c>
      <c r="BU6" s="338">
        <v>682.76708073999998</v>
      </c>
      <c r="BV6" s="338">
        <v>1026.4146762</v>
      </c>
    </row>
    <row r="7" spans="1:74" ht="11.1" customHeight="1" x14ac:dyDescent="0.2">
      <c r="A7" s="9" t="s">
        <v>71</v>
      </c>
      <c r="B7" s="212" t="s">
        <v>598</v>
      </c>
      <c r="C7" s="275">
        <v>1259.544431</v>
      </c>
      <c r="D7" s="275">
        <v>1318.4612949</v>
      </c>
      <c r="E7" s="275">
        <v>1002.1901468</v>
      </c>
      <c r="F7" s="275">
        <v>481.1345116</v>
      </c>
      <c r="G7" s="275">
        <v>99.745574684999994</v>
      </c>
      <c r="H7" s="275">
        <v>29.686986731000001</v>
      </c>
      <c r="I7" s="275">
        <v>4.3988511082999997</v>
      </c>
      <c r="J7" s="275">
        <v>8.7667676691</v>
      </c>
      <c r="K7" s="275">
        <v>26.825771411000002</v>
      </c>
      <c r="L7" s="275">
        <v>391.39822502999999</v>
      </c>
      <c r="M7" s="275">
        <v>529.41031669999995</v>
      </c>
      <c r="N7" s="275">
        <v>625.53945083999997</v>
      </c>
      <c r="O7" s="275">
        <v>1118.7067493</v>
      </c>
      <c r="P7" s="275">
        <v>901.12089166999999</v>
      </c>
      <c r="Q7" s="275">
        <v>643.83491413000002</v>
      </c>
      <c r="R7" s="275">
        <v>515.00260854999999</v>
      </c>
      <c r="S7" s="275">
        <v>212.95119523</v>
      </c>
      <c r="T7" s="275">
        <v>21.915602308</v>
      </c>
      <c r="U7" s="275">
        <v>0.78412372852000001</v>
      </c>
      <c r="V7" s="275">
        <v>1.2608183075999999</v>
      </c>
      <c r="W7" s="275">
        <v>37.617570788000002</v>
      </c>
      <c r="X7" s="275">
        <v>316.02122641</v>
      </c>
      <c r="Y7" s="275">
        <v>608.85353124999995</v>
      </c>
      <c r="Z7" s="275">
        <v>974.66700821999996</v>
      </c>
      <c r="AA7" s="275">
        <v>971.31660818</v>
      </c>
      <c r="AB7" s="275">
        <v>779.18801340000005</v>
      </c>
      <c r="AC7" s="275">
        <v>907.63670589000003</v>
      </c>
      <c r="AD7" s="275">
        <v>341.94884172000002</v>
      </c>
      <c r="AE7" s="275">
        <v>233.19831934999999</v>
      </c>
      <c r="AF7" s="275">
        <v>24.919876347999999</v>
      </c>
      <c r="AG7" s="275">
        <v>3.3041278232</v>
      </c>
      <c r="AH7" s="275">
        <v>17.678248105000002</v>
      </c>
      <c r="AI7" s="275">
        <v>52.277574135000002</v>
      </c>
      <c r="AJ7" s="275">
        <v>214.67984405999999</v>
      </c>
      <c r="AK7" s="275">
        <v>698.58277317</v>
      </c>
      <c r="AL7" s="275">
        <v>1086.6571808000001</v>
      </c>
      <c r="AM7" s="275">
        <v>1213.7819377999999</v>
      </c>
      <c r="AN7" s="275">
        <v>809.72318502999997</v>
      </c>
      <c r="AO7" s="275">
        <v>912.42070423999996</v>
      </c>
      <c r="AP7" s="275">
        <v>617.18775818999995</v>
      </c>
      <c r="AQ7" s="275">
        <v>107.89250004</v>
      </c>
      <c r="AR7" s="275">
        <v>28.290961218</v>
      </c>
      <c r="AS7" s="275">
        <v>1.0907032566999999</v>
      </c>
      <c r="AT7" s="275">
        <v>2.6573891856</v>
      </c>
      <c r="AU7" s="275">
        <v>33.769610229000001</v>
      </c>
      <c r="AV7" s="275">
        <v>350.58520736999998</v>
      </c>
      <c r="AW7" s="275">
        <v>757.99497200999997</v>
      </c>
      <c r="AX7" s="275">
        <v>898.46925098999998</v>
      </c>
      <c r="AY7" s="338">
        <v>1160.2356275</v>
      </c>
      <c r="AZ7" s="338">
        <v>973.96091946000001</v>
      </c>
      <c r="BA7" s="338">
        <v>839.33666638</v>
      </c>
      <c r="BB7" s="338">
        <v>477.37607049000002</v>
      </c>
      <c r="BC7" s="338">
        <v>197.27271331</v>
      </c>
      <c r="BD7" s="338">
        <v>21.510345862000001</v>
      </c>
      <c r="BE7" s="338">
        <v>1</v>
      </c>
      <c r="BF7" s="338">
        <v>6.4392095679999999</v>
      </c>
      <c r="BG7" s="338">
        <v>70.223330532999995</v>
      </c>
      <c r="BH7" s="338">
        <v>357.79574803000003</v>
      </c>
      <c r="BI7" s="338">
        <v>633.54482086999997</v>
      </c>
      <c r="BJ7" s="338">
        <v>977.06888212000001</v>
      </c>
      <c r="BK7" s="338">
        <v>1139.7013158</v>
      </c>
      <c r="BL7" s="338">
        <v>965.49852754999995</v>
      </c>
      <c r="BM7" s="338">
        <v>835.99840514000005</v>
      </c>
      <c r="BN7" s="338">
        <v>477.34360326000001</v>
      </c>
      <c r="BO7" s="338">
        <v>197.24761437999999</v>
      </c>
      <c r="BP7" s="338">
        <v>21.503512805</v>
      </c>
      <c r="BQ7" s="338">
        <v>1</v>
      </c>
      <c r="BR7" s="338">
        <v>6.4378320928999999</v>
      </c>
      <c r="BS7" s="338">
        <v>70.212078130999998</v>
      </c>
      <c r="BT7" s="338">
        <v>357.77603868</v>
      </c>
      <c r="BU7" s="338">
        <v>633.52182447999996</v>
      </c>
      <c r="BV7" s="338">
        <v>977.04061160000003</v>
      </c>
    </row>
    <row r="8" spans="1:74" ht="11.1" customHeight="1" x14ac:dyDescent="0.2">
      <c r="A8" s="9" t="s">
        <v>72</v>
      </c>
      <c r="B8" s="212" t="s">
        <v>566</v>
      </c>
      <c r="C8" s="275">
        <v>1333.8270989</v>
      </c>
      <c r="D8" s="275">
        <v>1404.7310500999999</v>
      </c>
      <c r="E8" s="275">
        <v>951.31084679000003</v>
      </c>
      <c r="F8" s="275">
        <v>454.38736519999998</v>
      </c>
      <c r="G8" s="275">
        <v>158.7824324</v>
      </c>
      <c r="H8" s="275">
        <v>44.593987103000003</v>
      </c>
      <c r="I8" s="275">
        <v>11.612451539</v>
      </c>
      <c r="J8" s="275">
        <v>24.348545903000002</v>
      </c>
      <c r="K8" s="275">
        <v>38.691787667</v>
      </c>
      <c r="L8" s="275">
        <v>365.33716902999998</v>
      </c>
      <c r="M8" s="275">
        <v>603.12304711000002</v>
      </c>
      <c r="N8" s="275">
        <v>774.70354320000001</v>
      </c>
      <c r="O8" s="275">
        <v>1241.2928009</v>
      </c>
      <c r="P8" s="275">
        <v>956.81058842000004</v>
      </c>
      <c r="Q8" s="275">
        <v>669.54258041000003</v>
      </c>
      <c r="R8" s="275">
        <v>506.11176999000003</v>
      </c>
      <c r="S8" s="275">
        <v>221.29974797</v>
      </c>
      <c r="T8" s="275">
        <v>25.168096909999999</v>
      </c>
      <c r="U8" s="275">
        <v>2.4533706032999998</v>
      </c>
      <c r="V8" s="275">
        <v>5.0071602331999996</v>
      </c>
      <c r="W8" s="275">
        <v>40.418579291999997</v>
      </c>
      <c r="X8" s="275">
        <v>285.02526962000002</v>
      </c>
      <c r="Y8" s="275">
        <v>581.83274389999997</v>
      </c>
      <c r="Z8" s="275">
        <v>1165.6889899</v>
      </c>
      <c r="AA8" s="275">
        <v>1081.6137897999999</v>
      </c>
      <c r="AB8" s="275">
        <v>775.60094735999996</v>
      </c>
      <c r="AC8" s="275">
        <v>833.65562695000006</v>
      </c>
      <c r="AD8" s="275">
        <v>349.23993515000001</v>
      </c>
      <c r="AE8" s="275">
        <v>249.59220206000001</v>
      </c>
      <c r="AF8" s="275">
        <v>27.383833008</v>
      </c>
      <c r="AG8" s="275">
        <v>6.4594976644999997</v>
      </c>
      <c r="AH8" s="275">
        <v>34.296932712999997</v>
      </c>
      <c r="AI8" s="275">
        <v>64.325870406999996</v>
      </c>
      <c r="AJ8" s="275">
        <v>291.26664688</v>
      </c>
      <c r="AK8" s="275">
        <v>773.86436948999994</v>
      </c>
      <c r="AL8" s="275">
        <v>1197.3209927</v>
      </c>
      <c r="AM8" s="275">
        <v>1308.2344513</v>
      </c>
      <c r="AN8" s="275">
        <v>980.06685414000003</v>
      </c>
      <c r="AO8" s="275">
        <v>921.04484226</v>
      </c>
      <c r="AP8" s="275">
        <v>702.63070290999997</v>
      </c>
      <c r="AQ8" s="275">
        <v>98.513025432999996</v>
      </c>
      <c r="AR8" s="275">
        <v>23.809477223999998</v>
      </c>
      <c r="AS8" s="275">
        <v>3.8155562835999999</v>
      </c>
      <c r="AT8" s="275">
        <v>8.0723082911000006</v>
      </c>
      <c r="AU8" s="275">
        <v>47.681396849000002</v>
      </c>
      <c r="AV8" s="275">
        <v>419.27819319999998</v>
      </c>
      <c r="AW8" s="275">
        <v>904.59950803000004</v>
      </c>
      <c r="AX8" s="275">
        <v>980.13273509999999</v>
      </c>
      <c r="AY8" s="338">
        <v>1262.9952206999999</v>
      </c>
      <c r="AZ8" s="338">
        <v>1038.0926334000001</v>
      </c>
      <c r="BA8" s="338">
        <v>852.24164648999999</v>
      </c>
      <c r="BB8" s="338">
        <v>473.44330929</v>
      </c>
      <c r="BC8" s="338">
        <v>221.52255406</v>
      </c>
      <c r="BD8" s="338">
        <v>37.787420767999997</v>
      </c>
      <c r="BE8" s="338">
        <v>7.7789107920999996</v>
      </c>
      <c r="BF8" s="338">
        <v>19.927521861999999</v>
      </c>
      <c r="BG8" s="338">
        <v>99.348255866000002</v>
      </c>
      <c r="BH8" s="338">
        <v>395.79349352000003</v>
      </c>
      <c r="BI8" s="338">
        <v>718.05051995999997</v>
      </c>
      <c r="BJ8" s="338">
        <v>1116.6081982000001</v>
      </c>
      <c r="BK8" s="338">
        <v>1254.5088145</v>
      </c>
      <c r="BL8" s="338">
        <v>1042.2678532</v>
      </c>
      <c r="BM8" s="338">
        <v>855.14682323</v>
      </c>
      <c r="BN8" s="338">
        <v>473.46678840999999</v>
      </c>
      <c r="BO8" s="338">
        <v>221.53926516999999</v>
      </c>
      <c r="BP8" s="338">
        <v>37.796106186999999</v>
      </c>
      <c r="BQ8" s="338">
        <v>7.7824872613</v>
      </c>
      <c r="BR8" s="338">
        <v>19.932974944000001</v>
      </c>
      <c r="BS8" s="338">
        <v>99.364200193000002</v>
      </c>
      <c r="BT8" s="338">
        <v>395.81763145999997</v>
      </c>
      <c r="BU8" s="338">
        <v>718.07916856999998</v>
      </c>
      <c r="BV8" s="338">
        <v>1116.6422740999999</v>
      </c>
    </row>
    <row r="9" spans="1:74" ht="11.1" customHeight="1" x14ac:dyDescent="0.2">
      <c r="A9" s="9" t="s">
        <v>73</v>
      </c>
      <c r="B9" s="212" t="s">
        <v>567</v>
      </c>
      <c r="C9" s="275">
        <v>1266.6292612</v>
      </c>
      <c r="D9" s="275">
        <v>1305.506298</v>
      </c>
      <c r="E9" s="275">
        <v>802.45066316999998</v>
      </c>
      <c r="F9" s="275">
        <v>398.64385478000003</v>
      </c>
      <c r="G9" s="275">
        <v>214.84339152999999</v>
      </c>
      <c r="H9" s="275">
        <v>39.536510243999999</v>
      </c>
      <c r="I9" s="275">
        <v>12.288319924</v>
      </c>
      <c r="J9" s="275">
        <v>32.996414158</v>
      </c>
      <c r="K9" s="275">
        <v>49.657527035999998</v>
      </c>
      <c r="L9" s="275">
        <v>355.62435995999999</v>
      </c>
      <c r="M9" s="275">
        <v>650.16367780999997</v>
      </c>
      <c r="N9" s="275">
        <v>960.47389346</v>
      </c>
      <c r="O9" s="275">
        <v>1303.48253</v>
      </c>
      <c r="P9" s="275">
        <v>937.04940852000004</v>
      </c>
      <c r="Q9" s="275">
        <v>653.43380909999996</v>
      </c>
      <c r="R9" s="275">
        <v>424.33554197000001</v>
      </c>
      <c r="S9" s="275">
        <v>207.20955239</v>
      </c>
      <c r="T9" s="275">
        <v>27.435199875999999</v>
      </c>
      <c r="U9" s="275">
        <v>11.00079642</v>
      </c>
      <c r="V9" s="275">
        <v>16.839815416</v>
      </c>
      <c r="W9" s="275">
        <v>75.237210840000003</v>
      </c>
      <c r="X9" s="275">
        <v>304.18146213</v>
      </c>
      <c r="Y9" s="275">
        <v>568.86010062000003</v>
      </c>
      <c r="Z9" s="275">
        <v>1257.3606683</v>
      </c>
      <c r="AA9" s="275">
        <v>1211.9727951</v>
      </c>
      <c r="AB9" s="275">
        <v>817.85869779999996</v>
      </c>
      <c r="AC9" s="275">
        <v>782.44304451999994</v>
      </c>
      <c r="AD9" s="275">
        <v>400.42460464999999</v>
      </c>
      <c r="AE9" s="275">
        <v>223.93020995000001</v>
      </c>
      <c r="AF9" s="275">
        <v>36.852753864</v>
      </c>
      <c r="AG9" s="275">
        <v>10.015980422</v>
      </c>
      <c r="AH9" s="275">
        <v>49.419059638999997</v>
      </c>
      <c r="AI9" s="275">
        <v>77.680894089000006</v>
      </c>
      <c r="AJ9" s="275">
        <v>362.53813501000002</v>
      </c>
      <c r="AK9" s="275">
        <v>805.16564545000006</v>
      </c>
      <c r="AL9" s="275">
        <v>1218.6038262</v>
      </c>
      <c r="AM9" s="275">
        <v>1373.7990533</v>
      </c>
      <c r="AN9" s="275">
        <v>1178.0238297999999</v>
      </c>
      <c r="AO9" s="275">
        <v>869.32374735999997</v>
      </c>
      <c r="AP9" s="275">
        <v>715.38277238000001</v>
      </c>
      <c r="AQ9" s="275">
        <v>89.132158357999998</v>
      </c>
      <c r="AR9" s="275">
        <v>23.139820013000001</v>
      </c>
      <c r="AS9" s="275">
        <v>10.945086922</v>
      </c>
      <c r="AT9" s="275">
        <v>19.385952152000002</v>
      </c>
      <c r="AU9" s="275">
        <v>89.373346679999997</v>
      </c>
      <c r="AV9" s="275">
        <v>494.64890191000001</v>
      </c>
      <c r="AW9" s="275">
        <v>1005.4921665000001</v>
      </c>
      <c r="AX9" s="275">
        <v>1094.3411840000001</v>
      </c>
      <c r="AY9" s="338">
        <v>1327.0275239</v>
      </c>
      <c r="AZ9" s="338">
        <v>1060.2572751</v>
      </c>
      <c r="BA9" s="338">
        <v>842.40426661000004</v>
      </c>
      <c r="BB9" s="338">
        <v>456.40988035999999</v>
      </c>
      <c r="BC9" s="338">
        <v>204.68193711000001</v>
      </c>
      <c r="BD9" s="338">
        <v>46.684959081000002</v>
      </c>
      <c r="BE9" s="338">
        <v>14.62722808</v>
      </c>
      <c r="BF9" s="338">
        <v>25.357448709</v>
      </c>
      <c r="BG9" s="338">
        <v>120.98622095</v>
      </c>
      <c r="BH9" s="338">
        <v>409.09657594999999</v>
      </c>
      <c r="BI9" s="338">
        <v>785.57056852000005</v>
      </c>
      <c r="BJ9" s="338">
        <v>1216.7792019000001</v>
      </c>
      <c r="BK9" s="338">
        <v>1318.6200054999999</v>
      </c>
      <c r="BL9" s="338">
        <v>1064.5381408000001</v>
      </c>
      <c r="BM9" s="338">
        <v>842.05569773000002</v>
      </c>
      <c r="BN9" s="338">
        <v>456.57585478999999</v>
      </c>
      <c r="BO9" s="338">
        <v>204.78854656999999</v>
      </c>
      <c r="BP9" s="338">
        <v>46.732985667999998</v>
      </c>
      <c r="BQ9" s="338">
        <v>14.644386976</v>
      </c>
      <c r="BR9" s="338">
        <v>25.378325676999999</v>
      </c>
      <c r="BS9" s="338">
        <v>121.06558321</v>
      </c>
      <c r="BT9" s="338">
        <v>409.25145275</v>
      </c>
      <c r="BU9" s="338">
        <v>785.77718618999995</v>
      </c>
      <c r="BV9" s="338">
        <v>1217.0129331999999</v>
      </c>
    </row>
    <row r="10" spans="1:74" ht="11.1" customHeight="1" x14ac:dyDescent="0.2">
      <c r="A10" s="9" t="s">
        <v>347</v>
      </c>
      <c r="B10" s="212" t="s">
        <v>599</v>
      </c>
      <c r="C10" s="275">
        <v>643.18910345999996</v>
      </c>
      <c r="D10" s="275">
        <v>666.12137373999997</v>
      </c>
      <c r="E10" s="275">
        <v>357.42879031000001</v>
      </c>
      <c r="F10" s="275">
        <v>131.48370352000001</v>
      </c>
      <c r="G10" s="275">
        <v>22.116927619999998</v>
      </c>
      <c r="H10" s="275">
        <v>0.74035072908999999</v>
      </c>
      <c r="I10" s="275">
        <v>5.8020595893000002E-2</v>
      </c>
      <c r="J10" s="275">
        <v>0.39281759502000002</v>
      </c>
      <c r="K10" s="275">
        <v>7.8388814205999999</v>
      </c>
      <c r="L10" s="275">
        <v>142.87856269</v>
      </c>
      <c r="M10" s="275">
        <v>236.56575859</v>
      </c>
      <c r="N10" s="275">
        <v>278.62255446</v>
      </c>
      <c r="O10" s="275">
        <v>658.84877325000002</v>
      </c>
      <c r="P10" s="275">
        <v>482.86003055999998</v>
      </c>
      <c r="Q10" s="275">
        <v>239.60324086</v>
      </c>
      <c r="R10" s="275">
        <v>151.87188080000001</v>
      </c>
      <c r="S10" s="275">
        <v>58.176277560000003</v>
      </c>
      <c r="T10" s="275">
        <v>0.97220911319000003</v>
      </c>
      <c r="U10" s="275">
        <v>2.8489971252999999E-2</v>
      </c>
      <c r="V10" s="275">
        <v>0</v>
      </c>
      <c r="W10" s="275">
        <v>2.438492976</v>
      </c>
      <c r="X10" s="275">
        <v>91.285537388999998</v>
      </c>
      <c r="Y10" s="275">
        <v>290.47936385999998</v>
      </c>
      <c r="Z10" s="275">
        <v>479.37247313</v>
      </c>
      <c r="AA10" s="275">
        <v>476.54845757999999</v>
      </c>
      <c r="AB10" s="275">
        <v>322.70898714999998</v>
      </c>
      <c r="AC10" s="275">
        <v>345.98616090000002</v>
      </c>
      <c r="AD10" s="275">
        <v>75.911781027999993</v>
      </c>
      <c r="AE10" s="275">
        <v>46.68540694</v>
      </c>
      <c r="AF10" s="275">
        <v>2.3416636174000001</v>
      </c>
      <c r="AG10" s="275">
        <v>5.5951315214999998E-2</v>
      </c>
      <c r="AH10" s="275">
        <v>0.55928281150000003</v>
      </c>
      <c r="AI10" s="275">
        <v>14.246000192</v>
      </c>
      <c r="AJ10" s="275">
        <v>89.173501255999994</v>
      </c>
      <c r="AK10" s="275">
        <v>321.79940894999999</v>
      </c>
      <c r="AL10" s="275">
        <v>535.01819454999998</v>
      </c>
      <c r="AM10" s="275">
        <v>700.14027328999998</v>
      </c>
      <c r="AN10" s="275">
        <v>307.65170140999999</v>
      </c>
      <c r="AO10" s="275">
        <v>435.66676589999997</v>
      </c>
      <c r="AP10" s="275">
        <v>206.50372125000001</v>
      </c>
      <c r="AQ10" s="275">
        <v>12.315645161999999</v>
      </c>
      <c r="AR10" s="275">
        <v>1.1698928533999999</v>
      </c>
      <c r="AS10" s="275">
        <v>5.5087546296000003E-2</v>
      </c>
      <c r="AT10" s="275">
        <v>5.5026018885999999E-2</v>
      </c>
      <c r="AU10" s="275">
        <v>2.0939828635</v>
      </c>
      <c r="AV10" s="275">
        <v>99.034523376999999</v>
      </c>
      <c r="AW10" s="275">
        <v>371.50442055000002</v>
      </c>
      <c r="AX10" s="275">
        <v>480.22248962999998</v>
      </c>
      <c r="AY10" s="338">
        <v>625.47720041000002</v>
      </c>
      <c r="AZ10" s="338">
        <v>482.38675119999999</v>
      </c>
      <c r="BA10" s="338">
        <v>354.50332393000002</v>
      </c>
      <c r="BB10" s="338">
        <v>149.02162333999999</v>
      </c>
      <c r="BC10" s="338">
        <v>40.321990321999998</v>
      </c>
      <c r="BD10" s="338">
        <v>1.3541357419</v>
      </c>
      <c r="BE10" s="338">
        <v>2.7214144159E-2</v>
      </c>
      <c r="BF10" s="338">
        <v>0.35809457535</v>
      </c>
      <c r="BG10" s="338">
        <v>13.070478230999999</v>
      </c>
      <c r="BH10" s="338">
        <v>136.31229730000001</v>
      </c>
      <c r="BI10" s="338">
        <v>316.09560859999999</v>
      </c>
      <c r="BJ10" s="338">
        <v>537.81504472999995</v>
      </c>
      <c r="BK10" s="338">
        <v>607.84898938000003</v>
      </c>
      <c r="BL10" s="338">
        <v>470.27968443999998</v>
      </c>
      <c r="BM10" s="338">
        <v>352.33522090000002</v>
      </c>
      <c r="BN10" s="338">
        <v>148.71235179999999</v>
      </c>
      <c r="BO10" s="338">
        <v>40.212603428000001</v>
      </c>
      <c r="BP10" s="338">
        <v>1.3484162744999999</v>
      </c>
      <c r="BQ10" s="338">
        <v>2.6924188419E-2</v>
      </c>
      <c r="BR10" s="338">
        <v>0.35592327847999999</v>
      </c>
      <c r="BS10" s="338">
        <v>13.028951653</v>
      </c>
      <c r="BT10" s="338">
        <v>136.05266638000001</v>
      </c>
      <c r="BU10" s="338">
        <v>315.64213832000002</v>
      </c>
      <c r="BV10" s="338">
        <v>537.16964098000005</v>
      </c>
    </row>
    <row r="11" spans="1:74" ht="11.1" customHeight="1" x14ac:dyDescent="0.2">
      <c r="A11" s="9" t="s">
        <v>74</v>
      </c>
      <c r="B11" s="212" t="s">
        <v>569</v>
      </c>
      <c r="C11" s="275">
        <v>835.53359549000004</v>
      </c>
      <c r="D11" s="275">
        <v>863.84415073000002</v>
      </c>
      <c r="E11" s="275">
        <v>444.80010792000002</v>
      </c>
      <c r="F11" s="275">
        <v>146.58012844000001</v>
      </c>
      <c r="G11" s="275">
        <v>37.068044276999998</v>
      </c>
      <c r="H11" s="275">
        <v>0.70374817023000003</v>
      </c>
      <c r="I11" s="275">
        <v>0</v>
      </c>
      <c r="J11" s="275">
        <v>1.1726738752000001</v>
      </c>
      <c r="K11" s="275">
        <v>13.183504374</v>
      </c>
      <c r="L11" s="275">
        <v>164.42529253999999</v>
      </c>
      <c r="M11" s="275">
        <v>313.11867362999999</v>
      </c>
      <c r="N11" s="275">
        <v>401.63806434999998</v>
      </c>
      <c r="O11" s="275">
        <v>857.18288299999995</v>
      </c>
      <c r="P11" s="275">
        <v>573.52062476000003</v>
      </c>
      <c r="Q11" s="275">
        <v>324.04003383999998</v>
      </c>
      <c r="R11" s="275">
        <v>162.24505053999999</v>
      </c>
      <c r="S11" s="275">
        <v>71.295178129000007</v>
      </c>
      <c r="T11" s="275">
        <v>0.23430269589</v>
      </c>
      <c r="U11" s="275">
        <v>0</v>
      </c>
      <c r="V11" s="275">
        <v>0</v>
      </c>
      <c r="W11" s="275">
        <v>5.0383867855000002</v>
      </c>
      <c r="X11" s="275">
        <v>89.063052112999998</v>
      </c>
      <c r="Y11" s="275">
        <v>339.24765360999999</v>
      </c>
      <c r="Z11" s="275">
        <v>671.99332520999997</v>
      </c>
      <c r="AA11" s="275">
        <v>579.13324880000005</v>
      </c>
      <c r="AB11" s="275">
        <v>408.74407119</v>
      </c>
      <c r="AC11" s="275">
        <v>386.92083752000002</v>
      </c>
      <c r="AD11" s="275">
        <v>93.702734441999993</v>
      </c>
      <c r="AE11" s="275">
        <v>56.617052159000004</v>
      </c>
      <c r="AF11" s="275">
        <v>3.3997478926000002</v>
      </c>
      <c r="AG11" s="275">
        <v>0</v>
      </c>
      <c r="AH11" s="275">
        <v>0.70204971402000005</v>
      </c>
      <c r="AI11" s="275">
        <v>24.282754897</v>
      </c>
      <c r="AJ11" s="275">
        <v>146.09005171999999</v>
      </c>
      <c r="AK11" s="275">
        <v>407.81127347</v>
      </c>
      <c r="AL11" s="275">
        <v>728.75779301</v>
      </c>
      <c r="AM11" s="275">
        <v>930.11486427</v>
      </c>
      <c r="AN11" s="275">
        <v>411.95911142</v>
      </c>
      <c r="AO11" s="275">
        <v>475.43170033000001</v>
      </c>
      <c r="AP11" s="275">
        <v>313.2563217</v>
      </c>
      <c r="AQ11" s="275">
        <v>13.327306183999999</v>
      </c>
      <c r="AR11" s="275">
        <v>0</v>
      </c>
      <c r="AS11" s="275">
        <v>0</v>
      </c>
      <c r="AT11" s="275">
        <v>0</v>
      </c>
      <c r="AU11" s="275">
        <v>2.3382448481</v>
      </c>
      <c r="AV11" s="275">
        <v>138.76542499000001</v>
      </c>
      <c r="AW11" s="275">
        <v>568.07261020999999</v>
      </c>
      <c r="AX11" s="275">
        <v>635.05043536999995</v>
      </c>
      <c r="AY11" s="338">
        <v>809.19851832999996</v>
      </c>
      <c r="AZ11" s="338">
        <v>615.48490257000003</v>
      </c>
      <c r="BA11" s="338">
        <v>443.49388505000002</v>
      </c>
      <c r="BB11" s="338">
        <v>186.79549736999999</v>
      </c>
      <c r="BC11" s="338">
        <v>52.501576288000003</v>
      </c>
      <c r="BD11" s="338">
        <v>1.8797578589999999</v>
      </c>
      <c r="BE11" s="338">
        <v>0</v>
      </c>
      <c r="BF11" s="338">
        <v>0.23373445433000001</v>
      </c>
      <c r="BG11" s="338">
        <v>21.018607965000001</v>
      </c>
      <c r="BH11" s="338">
        <v>185.73299717</v>
      </c>
      <c r="BI11" s="338">
        <v>427.61262164999999</v>
      </c>
      <c r="BJ11" s="338">
        <v>713.1447776</v>
      </c>
      <c r="BK11" s="338">
        <v>787.09805211000003</v>
      </c>
      <c r="BL11" s="338">
        <v>600.79209463999996</v>
      </c>
      <c r="BM11" s="338">
        <v>437.96448261</v>
      </c>
      <c r="BN11" s="338">
        <v>186.87778175</v>
      </c>
      <c r="BO11" s="338">
        <v>52.539714152000002</v>
      </c>
      <c r="BP11" s="338">
        <v>1.8812389087000001</v>
      </c>
      <c r="BQ11" s="338">
        <v>0</v>
      </c>
      <c r="BR11" s="338">
        <v>0.233679795</v>
      </c>
      <c r="BS11" s="338">
        <v>21.034326373999999</v>
      </c>
      <c r="BT11" s="338">
        <v>185.81279534000001</v>
      </c>
      <c r="BU11" s="338">
        <v>427.73046506999998</v>
      </c>
      <c r="BV11" s="338">
        <v>713.30556721000005</v>
      </c>
    </row>
    <row r="12" spans="1:74" ht="11.1" customHeight="1" x14ac:dyDescent="0.2">
      <c r="A12" s="9" t="s">
        <v>75</v>
      </c>
      <c r="B12" s="212" t="s">
        <v>570</v>
      </c>
      <c r="C12" s="275">
        <v>622.87009977000002</v>
      </c>
      <c r="D12" s="275">
        <v>497.70993870000001</v>
      </c>
      <c r="E12" s="275">
        <v>278.01279103000002</v>
      </c>
      <c r="F12" s="275">
        <v>55.216056283999997</v>
      </c>
      <c r="G12" s="275">
        <v>14.302545549</v>
      </c>
      <c r="H12" s="275">
        <v>0</v>
      </c>
      <c r="I12" s="275">
        <v>0</v>
      </c>
      <c r="J12" s="275">
        <v>0.42815250273</v>
      </c>
      <c r="K12" s="275">
        <v>1.2312362733</v>
      </c>
      <c r="L12" s="275">
        <v>41.668232273999998</v>
      </c>
      <c r="M12" s="275">
        <v>217.88952422</v>
      </c>
      <c r="N12" s="275">
        <v>357.61300211999998</v>
      </c>
      <c r="O12" s="275">
        <v>564.69881961999999</v>
      </c>
      <c r="P12" s="275">
        <v>310.10100977000002</v>
      </c>
      <c r="Q12" s="275">
        <v>178.67915728</v>
      </c>
      <c r="R12" s="275">
        <v>60.809619484999999</v>
      </c>
      <c r="S12" s="275">
        <v>17.071010349000002</v>
      </c>
      <c r="T12" s="275">
        <v>0</v>
      </c>
      <c r="U12" s="275">
        <v>0</v>
      </c>
      <c r="V12" s="275">
        <v>7.5549556771999996E-2</v>
      </c>
      <c r="W12" s="275">
        <v>1.2685577024000001</v>
      </c>
      <c r="X12" s="275">
        <v>21.882159819999998</v>
      </c>
      <c r="Y12" s="275">
        <v>153.86983323999999</v>
      </c>
      <c r="Z12" s="275">
        <v>443.57858024000001</v>
      </c>
      <c r="AA12" s="275">
        <v>417.65438977999997</v>
      </c>
      <c r="AB12" s="275">
        <v>208.45444634</v>
      </c>
      <c r="AC12" s="275">
        <v>147.31623508000001</v>
      </c>
      <c r="AD12" s="275">
        <v>50.838866406999998</v>
      </c>
      <c r="AE12" s="275">
        <v>13.924893175999999</v>
      </c>
      <c r="AF12" s="275">
        <v>0.15043031351</v>
      </c>
      <c r="AG12" s="275">
        <v>0</v>
      </c>
      <c r="AH12" s="275">
        <v>0.49709097941000002</v>
      </c>
      <c r="AI12" s="275">
        <v>3.2573111524999998</v>
      </c>
      <c r="AJ12" s="275">
        <v>58.733594760000003</v>
      </c>
      <c r="AK12" s="275">
        <v>179.69746989999999</v>
      </c>
      <c r="AL12" s="275">
        <v>500.75310350000001</v>
      </c>
      <c r="AM12" s="275">
        <v>659.71158429000002</v>
      </c>
      <c r="AN12" s="275">
        <v>346.06707734000003</v>
      </c>
      <c r="AO12" s="275">
        <v>186.22507632</v>
      </c>
      <c r="AP12" s="275">
        <v>141.41326799000001</v>
      </c>
      <c r="AQ12" s="275">
        <v>0.49459057628000003</v>
      </c>
      <c r="AR12" s="275">
        <v>0</v>
      </c>
      <c r="AS12" s="275">
        <v>0</v>
      </c>
      <c r="AT12" s="275">
        <v>7.4659433578999998E-2</v>
      </c>
      <c r="AU12" s="275">
        <v>2.5019109436</v>
      </c>
      <c r="AV12" s="275">
        <v>68.621029010000001</v>
      </c>
      <c r="AW12" s="275">
        <v>384.75988726000003</v>
      </c>
      <c r="AX12" s="275">
        <v>458.92285301999999</v>
      </c>
      <c r="AY12" s="338">
        <v>559.72249999999997</v>
      </c>
      <c r="AZ12" s="338">
        <v>403.00435793999998</v>
      </c>
      <c r="BA12" s="338">
        <v>259.71233824000001</v>
      </c>
      <c r="BB12" s="338">
        <v>82.558917476000005</v>
      </c>
      <c r="BC12" s="338">
        <v>10.421512512</v>
      </c>
      <c r="BD12" s="338">
        <v>0.34248983821000001</v>
      </c>
      <c r="BE12" s="338">
        <v>0</v>
      </c>
      <c r="BF12" s="338">
        <v>0.24516853415000001</v>
      </c>
      <c r="BG12" s="338">
        <v>4.0595130424999999</v>
      </c>
      <c r="BH12" s="338">
        <v>59.017354071</v>
      </c>
      <c r="BI12" s="338">
        <v>238.96500650999999</v>
      </c>
      <c r="BJ12" s="338">
        <v>485.76714887000003</v>
      </c>
      <c r="BK12" s="338">
        <v>528.63107227</v>
      </c>
      <c r="BL12" s="338">
        <v>375.99870120999998</v>
      </c>
      <c r="BM12" s="338">
        <v>237.58859502999999</v>
      </c>
      <c r="BN12" s="338">
        <v>82.442363460999999</v>
      </c>
      <c r="BO12" s="338">
        <v>10.387323681</v>
      </c>
      <c r="BP12" s="338">
        <v>0.34025186604000002</v>
      </c>
      <c r="BQ12" s="338">
        <v>0</v>
      </c>
      <c r="BR12" s="338">
        <v>0.24350695215000001</v>
      </c>
      <c r="BS12" s="338">
        <v>4.0399008321999998</v>
      </c>
      <c r="BT12" s="338">
        <v>58.885579700000001</v>
      </c>
      <c r="BU12" s="338">
        <v>238.72888742000001</v>
      </c>
      <c r="BV12" s="338">
        <v>485.45781907999998</v>
      </c>
    </row>
    <row r="13" spans="1:74" ht="11.1" customHeight="1" x14ac:dyDescent="0.2">
      <c r="A13" s="9" t="s">
        <v>76</v>
      </c>
      <c r="B13" s="212" t="s">
        <v>571</v>
      </c>
      <c r="C13" s="275">
        <v>818.25909061000004</v>
      </c>
      <c r="D13" s="275">
        <v>600.55837336000002</v>
      </c>
      <c r="E13" s="275">
        <v>483.92057581</v>
      </c>
      <c r="F13" s="275">
        <v>396.18941027</v>
      </c>
      <c r="G13" s="275">
        <v>267.68024360999999</v>
      </c>
      <c r="H13" s="275">
        <v>41.604417857999998</v>
      </c>
      <c r="I13" s="275">
        <v>23.962122888</v>
      </c>
      <c r="J13" s="275">
        <v>20.544136576</v>
      </c>
      <c r="K13" s="275">
        <v>77.997657028999996</v>
      </c>
      <c r="L13" s="275">
        <v>247.36650711999999</v>
      </c>
      <c r="M13" s="275">
        <v>686.75459650000005</v>
      </c>
      <c r="N13" s="275">
        <v>937.06550176999997</v>
      </c>
      <c r="O13" s="275">
        <v>917.83614998999997</v>
      </c>
      <c r="P13" s="275">
        <v>618.62388226999997</v>
      </c>
      <c r="Q13" s="275">
        <v>542.74424169999998</v>
      </c>
      <c r="R13" s="275">
        <v>381.11915650999998</v>
      </c>
      <c r="S13" s="275">
        <v>254.05984409000001</v>
      </c>
      <c r="T13" s="275">
        <v>42.194170894000003</v>
      </c>
      <c r="U13" s="275">
        <v>14.641080522999999</v>
      </c>
      <c r="V13" s="275">
        <v>30.715845448</v>
      </c>
      <c r="W13" s="275">
        <v>114.85992869</v>
      </c>
      <c r="X13" s="275">
        <v>265.17972508999998</v>
      </c>
      <c r="Y13" s="275">
        <v>512.55038810999997</v>
      </c>
      <c r="Z13" s="275">
        <v>926.57057984000005</v>
      </c>
      <c r="AA13" s="275">
        <v>961.58580516999996</v>
      </c>
      <c r="AB13" s="275">
        <v>627.23534919999997</v>
      </c>
      <c r="AC13" s="275">
        <v>467.70052958000002</v>
      </c>
      <c r="AD13" s="275">
        <v>403.35385702999997</v>
      </c>
      <c r="AE13" s="275">
        <v>235.12137104000001</v>
      </c>
      <c r="AF13" s="275">
        <v>58.039481549000001</v>
      </c>
      <c r="AG13" s="275">
        <v>6.3899727231999996</v>
      </c>
      <c r="AH13" s="275">
        <v>26.495312576</v>
      </c>
      <c r="AI13" s="275">
        <v>120.00647687999999</v>
      </c>
      <c r="AJ13" s="275">
        <v>358.41064512999998</v>
      </c>
      <c r="AK13" s="275">
        <v>489.43734398999999</v>
      </c>
      <c r="AL13" s="275">
        <v>815.51553178999995</v>
      </c>
      <c r="AM13" s="275">
        <v>769.05173752999997</v>
      </c>
      <c r="AN13" s="275">
        <v>747.05470248999995</v>
      </c>
      <c r="AO13" s="275">
        <v>602.75930079</v>
      </c>
      <c r="AP13" s="275">
        <v>379.54913564999998</v>
      </c>
      <c r="AQ13" s="275">
        <v>162.49268703999999</v>
      </c>
      <c r="AR13" s="275">
        <v>56.373899969</v>
      </c>
      <c r="AS13" s="275">
        <v>8.9544790042999995</v>
      </c>
      <c r="AT13" s="275">
        <v>24.879915979</v>
      </c>
      <c r="AU13" s="275">
        <v>89.695109512000002</v>
      </c>
      <c r="AV13" s="275">
        <v>382.77653228999998</v>
      </c>
      <c r="AW13" s="275">
        <v>675.21078291000003</v>
      </c>
      <c r="AX13" s="275">
        <v>873.83262864000005</v>
      </c>
      <c r="AY13" s="338">
        <v>881.85338620000005</v>
      </c>
      <c r="AZ13" s="338">
        <v>714.86590644</v>
      </c>
      <c r="BA13" s="338">
        <v>602.03063581000004</v>
      </c>
      <c r="BB13" s="338">
        <v>404.81068083000002</v>
      </c>
      <c r="BC13" s="338">
        <v>212.91943839999999</v>
      </c>
      <c r="BD13" s="338">
        <v>75.219662905000007</v>
      </c>
      <c r="BE13" s="338">
        <v>13.927927901</v>
      </c>
      <c r="BF13" s="338">
        <v>19.937183181000002</v>
      </c>
      <c r="BG13" s="338">
        <v>108.92264373</v>
      </c>
      <c r="BH13" s="338">
        <v>319.12156332000001</v>
      </c>
      <c r="BI13" s="338">
        <v>608.73087699999996</v>
      </c>
      <c r="BJ13" s="338">
        <v>891.02980847000003</v>
      </c>
      <c r="BK13" s="338">
        <v>880.83287372999996</v>
      </c>
      <c r="BL13" s="338">
        <v>713.64718920999996</v>
      </c>
      <c r="BM13" s="338">
        <v>595.12066307999999</v>
      </c>
      <c r="BN13" s="338">
        <v>404.59476860000001</v>
      </c>
      <c r="BO13" s="338">
        <v>212.77908067000001</v>
      </c>
      <c r="BP13" s="338">
        <v>75.156759758999996</v>
      </c>
      <c r="BQ13" s="338">
        <v>13.897569568</v>
      </c>
      <c r="BR13" s="338">
        <v>19.905448834000001</v>
      </c>
      <c r="BS13" s="338">
        <v>108.82396829</v>
      </c>
      <c r="BT13" s="338">
        <v>318.90560712000001</v>
      </c>
      <c r="BU13" s="338">
        <v>608.45753643</v>
      </c>
      <c r="BV13" s="338">
        <v>890.7411879</v>
      </c>
    </row>
    <row r="14" spans="1:74" ht="11.1" customHeight="1" x14ac:dyDescent="0.2">
      <c r="A14" s="9" t="s">
        <v>77</v>
      </c>
      <c r="B14" s="212" t="s">
        <v>572</v>
      </c>
      <c r="C14" s="275">
        <v>470.40016093999998</v>
      </c>
      <c r="D14" s="275">
        <v>334.21610296</v>
      </c>
      <c r="E14" s="275">
        <v>284.63731088999998</v>
      </c>
      <c r="F14" s="275">
        <v>294.42224694999999</v>
      </c>
      <c r="G14" s="275">
        <v>208.40109580000001</v>
      </c>
      <c r="H14" s="275">
        <v>26.138231261000001</v>
      </c>
      <c r="I14" s="275">
        <v>7.8555073811999998</v>
      </c>
      <c r="J14" s="275">
        <v>12.745848065000001</v>
      </c>
      <c r="K14" s="275">
        <v>57.481611866000001</v>
      </c>
      <c r="L14" s="275">
        <v>111.79798207</v>
      </c>
      <c r="M14" s="275">
        <v>470.57026940999998</v>
      </c>
      <c r="N14" s="275">
        <v>619.29155987000001</v>
      </c>
      <c r="O14" s="275">
        <v>569.07476427999995</v>
      </c>
      <c r="P14" s="275">
        <v>341.43124139000003</v>
      </c>
      <c r="Q14" s="275">
        <v>395.44889627999999</v>
      </c>
      <c r="R14" s="275">
        <v>242.13003320000001</v>
      </c>
      <c r="S14" s="275">
        <v>180.98489932999999</v>
      </c>
      <c r="T14" s="275">
        <v>44.007309605000003</v>
      </c>
      <c r="U14" s="275">
        <v>19.765763906</v>
      </c>
      <c r="V14" s="275">
        <v>11.633045573</v>
      </c>
      <c r="W14" s="275">
        <v>65.890861147999999</v>
      </c>
      <c r="X14" s="275">
        <v>200.40666019</v>
      </c>
      <c r="Y14" s="275">
        <v>331.38121639000002</v>
      </c>
      <c r="Z14" s="275">
        <v>627.02263592999998</v>
      </c>
      <c r="AA14" s="275">
        <v>665.84436248999998</v>
      </c>
      <c r="AB14" s="275">
        <v>495.82920730000001</v>
      </c>
      <c r="AC14" s="275">
        <v>392.09114264999999</v>
      </c>
      <c r="AD14" s="275">
        <v>308.02740834999997</v>
      </c>
      <c r="AE14" s="275">
        <v>171.77804806</v>
      </c>
      <c r="AF14" s="275">
        <v>49.519305553000002</v>
      </c>
      <c r="AG14" s="275">
        <v>14.080067951</v>
      </c>
      <c r="AH14" s="275">
        <v>8.6005968280000005</v>
      </c>
      <c r="AI14" s="275">
        <v>44.869661633</v>
      </c>
      <c r="AJ14" s="275">
        <v>177.77788432</v>
      </c>
      <c r="AK14" s="275">
        <v>350.65980811999998</v>
      </c>
      <c r="AL14" s="275">
        <v>507.64110893999998</v>
      </c>
      <c r="AM14" s="275">
        <v>458.60812634000001</v>
      </c>
      <c r="AN14" s="275">
        <v>495.09767497000001</v>
      </c>
      <c r="AO14" s="275">
        <v>486.06312451999997</v>
      </c>
      <c r="AP14" s="275">
        <v>298.25026525999999</v>
      </c>
      <c r="AQ14" s="275">
        <v>175.94334652000001</v>
      </c>
      <c r="AR14" s="275">
        <v>64.740692154000001</v>
      </c>
      <c r="AS14" s="275">
        <v>8.1563206661999992</v>
      </c>
      <c r="AT14" s="275">
        <v>13.737432503000001</v>
      </c>
      <c r="AU14" s="275">
        <v>62.077482513</v>
      </c>
      <c r="AV14" s="275">
        <v>184.83403630999999</v>
      </c>
      <c r="AW14" s="275">
        <v>338.45187249999998</v>
      </c>
      <c r="AX14" s="275">
        <v>523.80438245000005</v>
      </c>
      <c r="AY14" s="338">
        <v>547.14599863000001</v>
      </c>
      <c r="AZ14" s="338">
        <v>455.13903227999998</v>
      </c>
      <c r="BA14" s="338">
        <v>419.38880704000002</v>
      </c>
      <c r="BB14" s="338">
        <v>307.83371338000001</v>
      </c>
      <c r="BC14" s="338">
        <v>168.29749430999999</v>
      </c>
      <c r="BD14" s="338">
        <v>60.882710705000001</v>
      </c>
      <c r="BE14" s="338">
        <v>19.673240552999999</v>
      </c>
      <c r="BF14" s="338">
        <v>18.500031407000002</v>
      </c>
      <c r="BG14" s="338">
        <v>47.052715538000001</v>
      </c>
      <c r="BH14" s="338">
        <v>193.64161331</v>
      </c>
      <c r="BI14" s="338">
        <v>413.69888845999998</v>
      </c>
      <c r="BJ14" s="338">
        <v>595.89922392999995</v>
      </c>
      <c r="BK14" s="338">
        <v>573.95282182000005</v>
      </c>
      <c r="BL14" s="338">
        <v>473.18645956</v>
      </c>
      <c r="BM14" s="338">
        <v>431.29021840000001</v>
      </c>
      <c r="BN14" s="338">
        <v>308.00040840000003</v>
      </c>
      <c r="BO14" s="338">
        <v>168.42774116999999</v>
      </c>
      <c r="BP14" s="338">
        <v>60.965331014</v>
      </c>
      <c r="BQ14" s="338">
        <v>19.701130398</v>
      </c>
      <c r="BR14" s="338">
        <v>18.517466092999999</v>
      </c>
      <c r="BS14" s="338">
        <v>47.122664210000003</v>
      </c>
      <c r="BT14" s="338">
        <v>193.82578898</v>
      </c>
      <c r="BU14" s="338">
        <v>413.92387477</v>
      </c>
      <c r="BV14" s="338">
        <v>596.14895625999998</v>
      </c>
    </row>
    <row r="15" spans="1:74" ht="11.1" customHeight="1" x14ac:dyDescent="0.2">
      <c r="A15" s="9" t="s">
        <v>698</v>
      </c>
      <c r="B15" s="212" t="s">
        <v>600</v>
      </c>
      <c r="C15" s="275">
        <v>890.24238127000001</v>
      </c>
      <c r="D15" s="275">
        <v>867.06262842000001</v>
      </c>
      <c r="E15" s="275">
        <v>583.8437735</v>
      </c>
      <c r="F15" s="275">
        <v>299.86310250999998</v>
      </c>
      <c r="G15" s="275">
        <v>118.73716285</v>
      </c>
      <c r="H15" s="275">
        <v>24.274779708000001</v>
      </c>
      <c r="I15" s="275">
        <v>6.4316002295999999</v>
      </c>
      <c r="J15" s="275">
        <v>10.980928262000001</v>
      </c>
      <c r="K15" s="275">
        <v>31.886903160999999</v>
      </c>
      <c r="L15" s="275">
        <v>227.19669834999999</v>
      </c>
      <c r="M15" s="275">
        <v>445.21403170000002</v>
      </c>
      <c r="N15" s="275">
        <v>581.27966817000004</v>
      </c>
      <c r="O15" s="275">
        <v>870.76341028000002</v>
      </c>
      <c r="P15" s="275">
        <v>627.98764391999998</v>
      </c>
      <c r="Q15" s="275">
        <v>449.81198644</v>
      </c>
      <c r="R15" s="275">
        <v>309.51711137000001</v>
      </c>
      <c r="S15" s="275">
        <v>150.49304025000001</v>
      </c>
      <c r="T15" s="275">
        <v>20.790452082000002</v>
      </c>
      <c r="U15" s="275">
        <v>5.6518743002000003</v>
      </c>
      <c r="V15" s="275">
        <v>6.3904489891000003</v>
      </c>
      <c r="W15" s="275">
        <v>38.827468705999998</v>
      </c>
      <c r="X15" s="275">
        <v>197.62480923999999</v>
      </c>
      <c r="Y15" s="275">
        <v>418.19930588</v>
      </c>
      <c r="Z15" s="275">
        <v>783.00140676000001</v>
      </c>
      <c r="AA15" s="275">
        <v>766.43597051999996</v>
      </c>
      <c r="AB15" s="275">
        <v>547.24141984000005</v>
      </c>
      <c r="AC15" s="275">
        <v>542.77214701000003</v>
      </c>
      <c r="AD15" s="275">
        <v>247.80740204</v>
      </c>
      <c r="AE15" s="275">
        <v>153.96928740999999</v>
      </c>
      <c r="AF15" s="275">
        <v>24.637418771</v>
      </c>
      <c r="AG15" s="275">
        <v>5.2021035263000002</v>
      </c>
      <c r="AH15" s="275">
        <v>15.233785301999999</v>
      </c>
      <c r="AI15" s="275">
        <v>44.504017908000002</v>
      </c>
      <c r="AJ15" s="275">
        <v>192.87602215000001</v>
      </c>
      <c r="AK15" s="275">
        <v>490.18167177999999</v>
      </c>
      <c r="AL15" s="275">
        <v>798.06077049999999</v>
      </c>
      <c r="AM15" s="275">
        <v>896.01679152999998</v>
      </c>
      <c r="AN15" s="275">
        <v>624.51447665000001</v>
      </c>
      <c r="AO15" s="275">
        <v>608.81633440999997</v>
      </c>
      <c r="AP15" s="275">
        <v>410.47392227</v>
      </c>
      <c r="AQ15" s="275">
        <v>85.404521001999996</v>
      </c>
      <c r="AR15" s="275">
        <v>26.428147413000001</v>
      </c>
      <c r="AS15" s="275">
        <v>3.4857161944000001</v>
      </c>
      <c r="AT15" s="275">
        <v>7.0400821089000001</v>
      </c>
      <c r="AU15" s="275">
        <v>37.598457711999998</v>
      </c>
      <c r="AV15" s="275">
        <v>252.53891994</v>
      </c>
      <c r="AW15" s="275">
        <v>587.89133900000002</v>
      </c>
      <c r="AX15" s="275">
        <v>711.28087811</v>
      </c>
      <c r="AY15" s="338">
        <v>866.98772790999999</v>
      </c>
      <c r="AZ15" s="338">
        <v>697.82608164999999</v>
      </c>
      <c r="BA15" s="338">
        <v>566.92858305000004</v>
      </c>
      <c r="BB15" s="338">
        <v>314.71926474000003</v>
      </c>
      <c r="BC15" s="338">
        <v>137.4629314</v>
      </c>
      <c r="BD15" s="338">
        <v>29.081576969</v>
      </c>
      <c r="BE15" s="338">
        <v>6.7296783812000003</v>
      </c>
      <c r="BF15" s="338">
        <v>10.644033541000001</v>
      </c>
      <c r="BG15" s="338">
        <v>55.831756597000002</v>
      </c>
      <c r="BH15" s="338">
        <v>248.05261479000001</v>
      </c>
      <c r="BI15" s="338">
        <v>495.22989604000003</v>
      </c>
      <c r="BJ15" s="338">
        <v>781.37423178999995</v>
      </c>
      <c r="BK15" s="338">
        <v>855.65579487000002</v>
      </c>
      <c r="BL15" s="338">
        <v>692.18866023999999</v>
      </c>
      <c r="BM15" s="338">
        <v>563.51996376</v>
      </c>
      <c r="BN15" s="338">
        <v>314.17761338999998</v>
      </c>
      <c r="BO15" s="338">
        <v>137.23318660999999</v>
      </c>
      <c r="BP15" s="338">
        <v>29.083513299</v>
      </c>
      <c r="BQ15" s="338">
        <v>6.7351305874999996</v>
      </c>
      <c r="BR15" s="338">
        <v>10.634102002000001</v>
      </c>
      <c r="BS15" s="338">
        <v>55.739749771</v>
      </c>
      <c r="BT15" s="338">
        <v>247.61761877999999</v>
      </c>
      <c r="BU15" s="338">
        <v>494.59119835000001</v>
      </c>
      <c r="BV15" s="338">
        <v>780.46118151999997</v>
      </c>
    </row>
    <row r="16" spans="1:74" ht="11.1" customHeight="1" x14ac:dyDescent="0.2">
      <c r="A16" s="9"/>
      <c r="B16" s="193" t="s">
        <v>167</v>
      </c>
      <c r="C16" s="249"/>
      <c r="D16" s="249"/>
      <c r="E16" s="249"/>
      <c r="F16" s="249"/>
      <c r="G16" s="249"/>
      <c r="H16" s="249"/>
      <c r="I16" s="249"/>
      <c r="J16" s="249"/>
      <c r="K16" s="249"/>
      <c r="L16" s="249"/>
      <c r="M16" s="249"/>
      <c r="N16" s="249"/>
      <c r="O16" s="249"/>
      <c r="P16" s="249"/>
      <c r="Q16" s="249"/>
      <c r="R16" s="249"/>
      <c r="S16" s="249"/>
      <c r="T16" s="249"/>
      <c r="U16" s="249"/>
      <c r="V16" s="249"/>
      <c r="W16" s="249"/>
      <c r="X16" s="249"/>
      <c r="Y16" s="249"/>
      <c r="Z16" s="249"/>
      <c r="AA16" s="249"/>
      <c r="AB16" s="249"/>
      <c r="AC16" s="249"/>
      <c r="AD16" s="249"/>
      <c r="AE16" s="249"/>
      <c r="AF16" s="249"/>
      <c r="AG16" s="249"/>
      <c r="AH16" s="249"/>
      <c r="AI16" s="249"/>
      <c r="AJ16" s="249"/>
      <c r="AK16" s="249"/>
      <c r="AL16" s="249"/>
      <c r="AM16" s="249"/>
      <c r="AN16" s="249"/>
      <c r="AO16" s="249"/>
      <c r="AP16" s="249"/>
      <c r="AQ16" s="249"/>
      <c r="AR16" s="249"/>
      <c r="AS16" s="249"/>
      <c r="AT16" s="249"/>
      <c r="AU16" s="249"/>
      <c r="AV16" s="249"/>
      <c r="AW16" s="249"/>
      <c r="AX16" s="249"/>
      <c r="AY16" s="339"/>
      <c r="AZ16" s="339"/>
      <c r="BA16" s="339"/>
      <c r="BB16" s="339"/>
      <c r="BC16" s="339"/>
      <c r="BD16" s="339"/>
      <c r="BE16" s="339"/>
      <c r="BF16" s="339"/>
      <c r="BG16" s="339"/>
      <c r="BH16" s="339"/>
      <c r="BI16" s="339"/>
      <c r="BJ16" s="339"/>
      <c r="BK16" s="339"/>
      <c r="BL16" s="339"/>
      <c r="BM16" s="339"/>
      <c r="BN16" s="339"/>
      <c r="BO16" s="339"/>
      <c r="BP16" s="339"/>
      <c r="BQ16" s="339"/>
      <c r="BR16" s="339"/>
      <c r="BS16" s="339"/>
      <c r="BT16" s="339"/>
      <c r="BU16" s="339"/>
      <c r="BV16" s="339"/>
    </row>
    <row r="17" spans="1:74" ht="11.1" customHeight="1" x14ac:dyDescent="0.2">
      <c r="A17" s="9" t="s">
        <v>146</v>
      </c>
      <c r="B17" s="212" t="s">
        <v>565</v>
      </c>
      <c r="C17" s="275">
        <v>1204.0789267</v>
      </c>
      <c r="D17" s="275">
        <v>1047.4599948</v>
      </c>
      <c r="E17" s="275">
        <v>914.79796510999995</v>
      </c>
      <c r="F17" s="275">
        <v>531.88140883000005</v>
      </c>
      <c r="G17" s="275">
        <v>260.01152982999997</v>
      </c>
      <c r="H17" s="275">
        <v>46.504844337999998</v>
      </c>
      <c r="I17" s="275">
        <v>5.9059641887999996</v>
      </c>
      <c r="J17" s="275">
        <v>19.344005756000001</v>
      </c>
      <c r="K17" s="275">
        <v>109.31450981</v>
      </c>
      <c r="L17" s="275">
        <v>405.99249321999997</v>
      </c>
      <c r="M17" s="275">
        <v>706.13521649999996</v>
      </c>
      <c r="N17" s="275">
        <v>1035.6117598999999</v>
      </c>
      <c r="O17" s="275">
        <v>1206.8376095000001</v>
      </c>
      <c r="P17" s="275">
        <v>1084.952759</v>
      </c>
      <c r="Q17" s="275">
        <v>920.64555174999998</v>
      </c>
      <c r="R17" s="275">
        <v>538.75575999</v>
      </c>
      <c r="S17" s="275">
        <v>232.71075820999999</v>
      </c>
      <c r="T17" s="275">
        <v>52.636056834999998</v>
      </c>
      <c r="U17" s="275">
        <v>6.2298833976000001</v>
      </c>
      <c r="V17" s="275">
        <v>19.468237763000001</v>
      </c>
      <c r="W17" s="275">
        <v>107.02928568</v>
      </c>
      <c r="X17" s="275">
        <v>411.90045471000002</v>
      </c>
      <c r="Y17" s="275">
        <v>698.92471781999996</v>
      </c>
      <c r="Z17" s="275">
        <v>994.40166949000002</v>
      </c>
      <c r="AA17" s="275">
        <v>1219.2595085</v>
      </c>
      <c r="AB17" s="275">
        <v>1077.3255687999999</v>
      </c>
      <c r="AC17" s="275">
        <v>904.18655510999997</v>
      </c>
      <c r="AD17" s="275">
        <v>547.20132102000002</v>
      </c>
      <c r="AE17" s="275">
        <v>230.17760254000001</v>
      </c>
      <c r="AF17" s="275">
        <v>53.286045633000001</v>
      </c>
      <c r="AG17" s="275">
        <v>6.4344950790000004</v>
      </c>
      <c r="AH17" s="275">
        <v>17.175737865999999</v>
      </c>
      <c r="AI17" s="275">
        <v>98.680617248000004</v>
      </c>
      <c r="AJ17" s="275">
        <v>404.55589722000002</v>
      </c>
      <c r="AK17" s="275">
        <v>707.86140437999995</v>
      </c>
      <c r="AL17" s="275">
        <v>1012.5709084</v>
      </c>
      <c r="AM17" s="275">
        <v>1212.1981891</v>
      </c>
      <c r="AN17" s="275">
        <v>1047.6354357</v>
      </c>
      <c r="AO17" s="275">
        <v>911.59936801000003</v>
      </c>
      <c r="AP17" s="275">
        <v>527.19986818999996</v>
      </c>
      <c r="AQ17" s="275">
        <v>237.40562491</v>
      </c>
      <c r="AR17" s="275">
        <v>52.793078700999999</v>
      </c>
      <c r="AS17" s="275">
        <v>6.2314494363000001</v>
      </c>
      <c r="AT17" s="275">
        <v>17.972446133999998</v>
      </c>
      <c r="AU17" s="275">
        <v>95.100496586999995</v>
      </c>
      <c r="AV17" s="275">
        <v>399.72585935000001</v>
      </c>
      <c r="AW17" s="275">
        <v>703.41786884999999</v>
      </c>
      <c r="AX17" s="275">
        <v>1017.2841728</v>
      </c>
      <c r="AY17" s="338">
        <v>1223.7650000000001</v>
      </c>
      <c r="AZ17" s="338">
        <v>1032.2380000000001</v>
      </c>
      <c r="BA17" s="338">
        <v>909.34619999999995</v>
      </c>
      <c r="BB17" s="338">
        <v>543.0403</v>
      </c>
      <c r="BC17" s="338">
        <v>220.7945</v>
      </c>
      <c r="BD17" s="338">
        <v>56.027119999999996</v>
      </c>
      <c r="BE17" s="338">
        <v>6.0378499999999997</v>
      </c>
      <c r="BF17" s="338">
        <v>14.72974</v>
      </c>
      <c r="BG17" s="338">
        <v>90.321629999999999</v>
      </c>
      <c r="BH17" s="338">
        <v>396.66230000000002</v>
      </c>
      <c r="BI17" s="338">
        <v>708.41459999999995</v>
      </c>
      <c r="BJ17" s="338">
        <v>1012.713</v>
      </c>
      <c r="BK17" s="338">
        <v>1207.867</v>
      </c>
      <c r="BL17" s="338">
        <v>1034.5450000000001</v>
      </c>
      <c r="BM17" s="338">
        <v>908.78129999999999</v>
      </c>
      <c r="BN17" s="338">
        <v>548.69079999999997</v>
      </c>
      <c r="BO17" s="338">
        <v>220.41630000000001</v>
      </c>
      <c r="BP17" s="338">
        <v>50.472799999999999</v>
      </c>
      <c r="BQ17" s="338">
        <v>3.9673699999999998</v>
      </c>
      <c r="BR17" s="338">
        <v>15.35417</v>
      </c>
      <c r="BS17" s="338">
        <v>84.400599999999997</v>
      </c>
      <c r="BT17" s="338">
        <v>387.00310000000002</v>
      </c>
      <c r="BU17" s="338">
        <v>717.18290000000002</v>
      </c>
      <c r="BV17" s="338">
        <v>1004.297</v>
      </c>
    </row>
    <row r="18" spans="1:74" ht="11.1" customHeight="1" x14ac:dyDescent="0.2">
      <c r="A18" s="9" t="s">
        <v>147</v>
      </c>
      <c r="B18" s="212" t="s">
        <v>598</v>
      </c>
      <c r="C18" s="275">
        <v>1122.1340692000001</v>
      </c>
      <c r="D18" s="275">
        <v>986.66897573000006</v>
      </c>
      <c r="E18" s="275">
        <v>827.23194061000004</v>
      </c>
      <c r="F18" s="275">
        <v>450.17968855999999</v>
      </c>
      <c r="G18" s="275">
        <v>195.49354521000001</v>
      </c>
      <c r="H18" s="275">
        <v>20.952498120000001</v>
      </c>
      <c r="I18" s="275">
        <v>3.9321460813</v>
      </c>
      <c r="J18" s="275">
        <v>10.51626321</v>
      </c>
      <c r="K18" s="275">
        <v>75.351909536999997</v>
      </c>
      <c r="L18" s="275">
        <v>350.47254527000001</v>
      </c>
      <c r="M18" s="275">
        <v>659.40182447999996</v>
      </c>
      <c r="N18" s="275">
        <v>966.63890813</v>
      </c>
      <c r="O18" s="275">
        <v>1129.0488347999999</v>
      </c>
      <c r="P18" s="275">
        <v>1023.3284486</v>
      </c>
      <c r="Q18" s="275">
        <v>831.06335052999998</v>
      </c>
      <c r="R18" s="275">
        <v>454.64432092999999</v>
      </c>
      <c r="S18" s="275">
        <v>173.20203057000001</v>
      </c>
      <c r="T18" s="275">
        <v>23.340780704</v>
      </c>
      <c r="U18" s="275">
        <v>4.2935352514999998</v>
      </c>
      <c r="V18" s="275">
        <v>11.1574525</v>
      </c>
      <c r="W18" s="275">
        <v>74.356034546000004</v>
      </c>
      <c r="X18" s="275">
        <v>355.60154557999999</v>
      </c>
      <c r="Y18" s="275">
        <v>652.24171134000005</v>
      </c>
      <c r="Z18" s="275">
        <v>919.35183467000002</v>
      </c>
      <c r="AA18" s="275">
        <v>1150.9325117000001</v>
      </c>
      <c r="AB18" s="275">
        <v>1018.5670397</v>
      </c>
      <c r="AC18" s="275">
        <v>813.35797118999994</v>
      </c>
      <c r="AD18" s="275">
        <v>463.95664273</v>
      </c>
      <c r="AE18" s="275">
        <v>174.05961585</v>
      </c>
      <c r="AF18" s="275">
        <v>22.864811923000001</v>
      </c>
      <c r="AG18" s="275">
        <v>4.2934509059000003</v>
      </c>
      <c r="AH18" s="275">
        <v>10.402099381999999</v>
      </c>
      <c r="AI18" s="275">
        <v>66.275773100999999</v>
      </c>
      <c r="AJ18" s="275">
        <v>345.0820233</v>
      </c>
      <c r="AK18" s="275">
        <v>658.73480314999995</v>
      </c>
      <c r="AL18" s="275">
        <v>937.08947868999996</v>
      </c>
      <c r="AM18" s="275">
        <v>1148.3799733000001</v>
      </c>
      <c r="AN18" s="275">
        <v>979.84457091000002</v>
      </c>
      <c r="AO18" s="275">
        <v>818.84959634999996</v>
      </c>
      <c r="AP18" s="275">
        <v>441.41378742000001</v>
      </c>
      <c r="AQ18" s="275">
        <v>180.86594350999999</v>
      </c>
      <c r="AR18" s="275">
        <v>23.561519095000001</v>
      </c>
      <c r="AS18" s="275">
        <v>3.7602869846</v>
      </c>
      <c r="AT18" s="275">
        <v>11.444843358</v>
      </c>
      <c r="AU18" s="275">
        <v>66.023950928000005</v>
      </c>
      <c r="AV18" s="275">
        <v>346.91455437000002</v>
      </c>
      <c r="AW18" s="275">
        <v>656.77251530000001</v>
      </c>
      <c r="AX18" s="275">
        <v>945.22181259000001</v>
      </c>
      <c r="AY18" s="338">
        <v>1165.4169999999999</v>
      </c>
      <c r="AZ18" s="338">
        <v>964.90869999999995</v>
      </c>
      <c r="BA18" s="338">
        <v>825.27350000000001</v>
      </c>
      <c r="BB18" s="338">
        <v>462.75700000000001</v>
      </c>
      <c r="BC18" s="338">
        <v>162.12989999999999</v>
      </c>
      <c r="BD18" s="338">
        <v>25.369990000000001</v>
      </c>
      <c r="BE18" s="338">
        <v>3.5553210000000002</v>
      </c>
      <c r="BF18" s="338">
        <v>9.4241279999999996</v>
      </c>
      <c r="BG18" s="338">
        <v>62.756869999999999</v>
      </c>
      <c r="BH18" s="338">
        <v>338.4665</v>
      </c>
      <c r="BI18" s="338">
        <v>661.49739999999997</v>
      </c>
      <c r="BJ18" s="338">
        <v>936.48040000000003</v>
      </c>
      <c r="BK18" s="338">
        <v>1150.8820000000001</v>
      </c>
      <c r="BL18" s="338">
        <v>968.59130000000005</v>
      </c>
      <c r="BM18" s="338">
        <v>827.04420000000005</v>
      </c>
      <c r="BN18" s="338">
        <v>466.11619999999999</v>
      </c>
      <c r="BO18" s="338">
        <v>161.45580000000001</v>
      </c>
      <c r="BP18" s="338">
        <v>22.5532</v>
      </c>
      <c r="BQ18" s="338">
        <v>1.9682249999999999</v>
      </c>
      <c r="BR18" s="338">
        <v>9.3926549999999995</v>
      </c>
      <c r="BS18" s="338">
        <v>58.930300000000003</v>
      </c>
      <c r="BT18" s="338">
        <v>330.15809999999999</v>
      </c>
      <c r="BU18" s="338">
        <v>670.19359999999995</v>
      </c>
      <c r="BV18" s="338">
        <v>929.88229999999999</v>
      </c>
    </row>
    <row r="19" spans="1:74" ht="11.1" customHeight="1" x14ac:dyDescent="0.2">
      <c r="A19" s="9" t="s">
        <v>148</v>
      </c>
      <c r="B19" s="212" t="s">
        <v>566</v>
      </c>
      <c r="C19" s="275">
        <v>1248.7139139999999</v>
      </c>
      <c r="D19" s="275">
        <v>1097.4107346000001</v>
      </c>
      <c r="E19" s="275">
        <v>846.53239235000001</v>
      </c>
      <c r="F19" s="275">
        <v>458.46373983000001</v>
      </c>
      <c r="G19" s="275">
        <v>206.5420239</v>
      </c>
      <c r="H19" s="275">
        <v>29.831509513</v>
      </c>
      <c r="I19" s="275">
        <v>9.9536200274999995</v>
      </c>
      <c r="J19" s="275">
        <v>16.062162140000002</v>
      </c>
      <c r="K19" s="275">
        <v>97.271743646999994</v>
      </c>
      <c r="L19" s="275">
        <v>404.00932662000002</v>
      </c>
      <c r="M19" s="275">
        <v>742.59823421999999</v>
      </c>
      <c r="N19" s="275">
        <v>1115.8628229999999</v>
      </c>
      <c r="O19" s="275">
        <v>1258.4093617999999</v>
      </c>
      <c r="P19" s="275">
        <v>1143.2454112999999</v>
      </c>
      <c r="Q19" s="275">
        <v>845.16296089000002</v>
      </c>
      <c r="R19" s="275">
        <v>462.98264861000001</v>
      </c>
      <c r="S19" s="275">
        <v>193.29265194000001</v>
      </c>
      <c r="T19" s="275">
        <v>33.244655921000003</v>
      </c>
      <c r="U19" s="275">
        <v>10.882512489</v>
      </c>
      <c r="V19" s="275">
        <v>17.593990714</v>
      </c>
      <c r="W19" s="275">
        <v>96.771875640000005</v>
      </c>
      <c r="X19" s="275">
        <v>404.52155003000001</v>
      </c>
      <c r="Y19" s="275">
        <v>734.02134231000002</v>
      </c>
      <c r="Z19" s="275">
        <v>1067.3741553</v>
      </c>
      <c r="AA19" s="275">
        <v>1291.3297843</v>
      </c>
      <c r="AB19" s="275">
        <v>1136.2091278</v>
      </c>
      <c r="AC19" s="275">
        <v>827.04401365000001</v>
      </c>
      <c r="AD19" s="275">
        <v>476.62880992999999</v>
      </c>
      <c r="AE19" s="275">
        <v>193.02104159000001</v>
      </c>
      <c r="AF19" s="275">
        <v>31.187630063</v>
      </c>
      <c r="AG19" s="275">
        <v>11.023758809</v>
      </c>
      <c r="AH19" s="275">
        <v>16.817578483999998</v>
      </c>
      <c r="AI19" s="275">
        <v>86.097098122999995</v>
      </c>
      <c r="AJ19" s="275">
        <v>382.69774877999998</v>
      </c>
      <c r="AK19" s="275">
        <v>724.67652176000001</v>
      </c>
      <c r="AL19" s="275">
        <v>1090.224369</v>
      </c>
      <c r="AM19" s="275">
        <v>1287.6617767</v>
      </c>
      <c r="AN19" s="275">
        <v>1081.9146294</v>
      </c>
      <c r="AO19" s="275">
        <v>839.14719619000005</v>
      </c>
      <c r="AP19" s="275">
        <v>457.33128010000001</v>
      </c>
      <c r="AQ19" s="275">
        <v>203.34423867000001</v>
      </c>
      <c r="AR19" s="275">
        <v>31.594180965</v>
      </c>
      <c r="AS19" s="275">
        <v>10.511526963</v>
      </c>
      <c r="AT19" s="275">
        <v>19.391986551999999</v>
      </c>
      <c r="AU19" s="275">
        <v>86.526603538000003</v>
      </c>
      <c r="AV19" s="275">
        <v>388.52414469000001</v>
      </c>
      <c r="AW19" s="275">
        <v>725.45569911999996</v>
      </c>
      <c r="AX19" s="275">
        <v>1096.5202328</v>
      </c>
      <c r="AY19" s="338">
        <v>1295.684</v>
      </c>
      <c r="AZ19" s="338">
        <v>1064.191</v>
      </c>
      <c r="BA19" s="338">
        <v>835.82349999999997</v>
      </c>
      <c r="BB19" s="338">
        <v>483.27359999999999</v>
      </c>
      <c r="BC19" s="338">
        <v>182.80170000000001</v>
      </c>
      <c r="BD19" s="338">
        <v>31.129819999999999</v>
      </c>
      <c r="BE19" s="338">
        <v>10.14667</v>
      </c>
      <c r="BF19" s="338">
        <v>17.839120000000001</v>
      </c>
      <c r="BG19" s="338">
        <v>83.757189999999994</v>
      </c>
      <c r="BH19" s="338">
        <v>386.86489999999998</v>
      </c>
      <c r="BI19" s="338">
        <v>737.2296</v>
      </c>
      <c r="BJ19" s="338">
        <v>1071.085</v>
      </c>
      <c r="BK19" s="338">
        <v>1273.0609999999999</v>
      </c>
      <c r="BL19" s="338">
        <v>1066.181</v>
      </c>
      <c r="BM19" s="338">
        <v>841.02459999999996</v>
      </c>
      <c r="BN19" s="338">
        <v>481.2251</v>
      </c>
      <c r="BO19" s="338">
        <v>183.30279999999999</v>
      </c>
      <c r="BP19" s="338">
        <v>30.337869999999999</v>
      </c>
      <c r="BQ19" s="338">
        <v>7.1943089999999996</v>
      </c>
      <c r="BR19" s="338">
        <v>16.861450000000001</v>
      </c>
      <c r="BS19" s="338">
        <v>84.239549999999994</v>
      </c>
      <c r="BT19" s="338">
        <v>374.90440000000001</v>
      </c>
      <c r="BU19" s="338">
        <v>748.09500000000003</v>
      </c>
      <c r="BV19" s="338">
        <v>1066.4749999999999</v>
      </c>
    </row>
    <row r="20" spans="1:74" ht="11.1" customHeight="1" x14ac:dyDescent="0.2">
      <c r="A20" s="9" t="s">
        <v>149</v>
      </c>
      <c r="B20" s="212" t="s">
        <v>567</v>
      </c>
      <c r="C20" s="275">
        <v>1320.7415229000001</v>
      </c>
      <c r="D20" s="275">
        <v>1121.6252795</v>
      </c>
      <c r="E20" s="275">
        <v>830.68731163999996</v>
      </c>
      <c r="F20" s="275">
        <v>452.37062159999999</v>
      </c>
      <c r="G20" s="275">
        <v>199.80640195000001</v>
      </c>
      <c r="H20" s="275">
        <v>38.875250356999999</v>
      </c>
      <c r="I20" s="275">
        <v>12.978642839000001</v>
      </c>
      <c r="J20" s="275">
        <v>20.902843489999999</v>
      </c>
      <c r="K20" s="275">
        <v>115.97361084000001</v>
      </c>
      <c r="L20" s="275">
        <v>418.42352665999999</v>
      </c>
      <c r="M20" s="275">
        <v>782.09270576999995</v>
      </c>
      <c r="N20" s="275">
        <v>1232.6596109</v>
      </c>
      <c r="O20" s="275">
        <v>1313.2289059</v>
      </c>
      <c r="P20" s="275">
        <v>1160.6063852</v>
      </c>
      <c r="Q20" s="275">
        <v>824.37179131000005</v>
      </c>
      <c r="R20" s="275">
        <v>455.22070445000003</v>
      </c>
      <c r="S20" s="275">
        <v>197.37551218999999</v>
      </c>
      <c r="T20" s="275">
        <v>40.486341615999997</v>
      </c>
      <c r="U20" s="275">
        <v>13.518988424</v>
      </c>
      <c r="V20" s="275">
        <v>22.059522296000001</v>
      </c>
      <c r="W20" s="275">
        <v>114.65229309</v>
      </c>
      <c r="X20" s="275">
        <v>416.64650254999998</v>
      </c>
      <c r="Y20" s="275">
        <v>774.99054544000001</v>
      </c>
      <c r="Z20" s="275">
        <v>1201.4222844000001</v>
      </c>
      <c r="AA20" s="275">
        <v>1348.679711</v>
      </c>
      <c r="AB20" s="275">
        <v>1145.8335322999999</v>
      </c>
      <c r="AC20" s="275">
        <v>807.97275740999999</v>
      </c>
      <c r="AD20" s="275">
        <v>466.62911402999998</v>
      </c>
      <c r="AE20" s="275">
        <v>200.46632568999999</v>
      </c>
      <c r="AF20" s="275">
        <v>39.869635178999999</v>
      </c>
      <c r="AG20" s="275">
        <v>14.336571768000001</v>
      </c>
      <c r="AH20" s="275">
        <v>22.209484299</v>
      </c>
      <c r="AI20" s="275">
        <v>105.17628805</v>
      </c>
      <c r="AJ20" s="275">
        <v>397.36221054999999</v>
      </c>
      <c r="AK20" s="275">
        <v>757.47248157000001</v>
      </c>
      <c r="AL20" s="275">
        <v>1224.9630428999999</v>
      </c>
      <c r="AM20" s="275">
        <v>1342.0310849</v>
      </c>
      <c r="AN20" s="275">
        <v>1101.5678725</v>
      </c>
      <c r="AO20" s="275">
        <v>820.38676998000005</v>
      </c>
      <c r="AP20" s="275">
        <v>454.64445962999997</v>
      </c>
      <c r="AQ20" s="275">
        <v>209.86390718999999</v>
      </c>
      <c r="AR20" s="275">
        <v>40.622576836999997</v>
      </c>
      <c r="AS20" s="275">
        <v>14.505702554999999</v>
      </c>
      <c r="AT20" s="275">
        <v>25.387995637</v>
      </c>
      <c r="AU20" s="275">
        <v>103.71130014000001</v>
      </c>
      <c r="AV20" s="275">
        <v>402.80099567000002</v>
      </c>
      <c r="AW20" s="275">
        <v>759.67161534000002</v>
      </c>
      <c r="AX20" s="275">
        <v>1216.9649707000001</v>
      </c>
      <c r="AY20" s="338">
        <v>1342.423</v>
      </c>
      <c r="AZ20" s="338">
        <v>1098.2260000000001</v>
      </c>
      <c r="BA20" s="338">
        <v>814.3954</v>
      </c>
      <c r="BB20" s="338">
        <v>471.30759999999998</v>
      </c>
      <c r="BC20" s="338">
        <v>193.1542</v>
      </c>
      <c r="BD20" s="338">
        <v>37.869280000000003</v>
      </c>
      <c r="BE20" s="338">
        <v>14.3216</v>
      </c>
      <c r="BF20" s="338">
        <v>24.691970000000001</v>
      </c>
      <c r="BG20" s="338">
        <v>100.5592</v>
      </c>
      <c r="BH20" s="338">
        <v>410.0247</v>
      </c>
      <c r="BI20" s="338">
        <v>780.81280000000004</v>
      </c>
      <c r="BJ20" s="338">
        <v>1188.6559999999999</v>
      </c>
      <c r="BK20" s="338">
        <v>1328.2370000000001</v>
      </c>
      <c r="BL20" s="338">
        <v>1103.442</v>
      </c>
      <c r="BM20" s="338">
        <v>813.80709999999999</v>
      </c>
      <c r="BN20" s="338">
        <v>466.44319999999999</v>
      </c>
      <c r="BO20" s="338">
        <v>192.4256</v>
      </c>
      <c r="BP20" s="338">
        <v>37.126640000000002</v>
      </c>
      <c r="BQ20" s="338">
        <v>11.502470000000001</v>
      </c>
      <c r="BR20" s="338">
        <v>22.87369</v>
      </c>
      <c r="BS20" s="338">
        <v>102.3724</v>
      </c>
      <c r="BT20" s="338">
        <v>391.10770000000002</v>
      </c>
      <c r="BU20" s="338">
        <v>797.58910000000003</v>
      </c>
      <c r="BV20" s="338">
        <v>1176.2940000000001</v>
      </c>
    </row>
    <row r="21" spans="1:74" ht="11.1" customHeight="1" x14ac:dyDescent="0.2">
      <c r="A21" s="9" t="s">
        <v>150</v>
      </c>
      <c r="B21" s="212" t="s">
        <v>599</v>
      </c>
      <c r="C21" s="275">
        <v>606.47595129000001</v>
      </c>
      <c r="D21" s="275">
        <v>501.76994566000002</v>
      </c>
      <c r="E21" s="275">
        <v>370.16971290999999</v>
      </c>
      <c r="F21" s="275">
        <v>145.15883296000001</v>
      </c>
      <c r="G21" s="275">
        <v>48.059649311999998</v>
      </c>
      <c r="H21" s="275">
        <v>1.492175459</v>
      </c>
      <c r="I21" s="275">
        <v>0.30128942927000002</v>
      </c>
      <c r="J21" s="275">
        <v>0.39897235458000002</v>
      </c>
      <c r="K21" s="275">
        <v>13.079230917</v>
      </c>
      <c r="L21" s="275">
        <v>137.22003092</v>
      </c>
      <c r="M21" s="275">
        <v>352.86389111</v>
      </c>
      <c r="N21" s="275">
        <v>519.86886707999997</v>
      </c>
      <c r="O21" s="275">
        <v>614.71188380000001</v>
      </c>
      <c r="P21" s="275">
        <v>521.56217924999999</v>
      </c>
      <c r="Q21" s="275">
        <v>362.23937216000002</v>
      </c>
      <c r="R21" s="275">
        <v>141.09590743000001</v>
      </c>
      <c r="S21" s="275">
        <v>41.565661419999998</v>
      </c>
      <c r="T21" s="275">
        <v>1.4045045491000001</v>
      </c>
      <c r="U21" s="275">
        <v>0.30385634493000002</v>
      </c>
      <c r="V21" s="275">
        <v>0.43502286639999999</v>
      </c>
      <c r="W21" s="275">
        <v>13.410977215000001</v>
      </c>
      <c r="X21" s="275">
        <v>139.83445040999999</v>
      </c>
      <c r="Y21" s="275">
        <v>347.21597688000003</v>
      </c>
      <c r="Z21" s="275">
        <v>484.88874349999998</v>
      </c>
      <c r="AA21" s="275">
        <v>633.56161239000005</v>
      </c>
      <c r="AB21" s="275">
        <v>518.05539304000001</v>
      </c>
      <c r="AC21" s="275">
        <v>350.31560888000001</v>
      </c>
      <c r="AD21" s="275">
        <v>145.79183508</v>
      </c>
      <c r="AE21" s="275">
        <v>40.959149254000003</v>
      </c>
      <c r="AF21" s="275">
        <v>1.2265008618</v>
      </c>
      <c r="AG21" s="275">
        <v>0.30032067565999998</v>
      </c>
      <c r="AH21" s="275">
        <v>0.43183338731999998</v>
      </c>
      <c r="AI21" s="275">
        <v>10.921448051</v>
      </c>
      <c r="AJ21" s="275">
        <v>131.27189271</v>
      </c>
      <c r="AK21" s="275">
        <v>344.41604347999998</v>
      </c>
      <c r="AL21" s="275">
        <v>490.00633302</v>
      </c>
      <c r="AM21" s="275">
        <v>629.64535189000003</v>
      </c>
      <c r="AN21" s="275">
        <v>490.85399376999999</v>
      </c>
      <c r="AO21" s="275">
        <v>355.40741008999998</v>
      </c>
      <c r="AP21" s="275">
        <v>133.6901771</v>
      </c>
      <c r="AQ21" s="275">
        <v>41.531268226999998</v>
      </c>
      <c r="AR21" s="275">
        <v>1.3357933745999999</v>
      </c>
      <c r="AS21" s="275">
        <v>0.24520307877</v>
      </c>
      <c r="AT21" s="275">
        <v>0.48776166847000002</v>
      </c>
      <c r="AU21" s="275">
        <v>11.701979092</v>
      </c>
      <c r="AV21" s="275">
        <v>133.44374582</v>
      </c>
      <c r="AW21" s="275">
        <v>341.62731552000002</v>
      </c>
      <c r="AX21" s="275">
        <v>498.49453425000002</v>
      </c>
      <c r="AY21" s="338">
        <v>638.57360000000006</v>
      </c>
      <c r="AZ21" s="338">
        <v>477.6995</v>
      </c>
      <c r="BA21" s="338">
        <v>363.5188</v>
      </c>
      <c r="BB21" s="338">
        <v>139.26689999999999</v>
      </c>
      <c r="BC21" s="338">
        <v>35.949489999999997</v>
      </c>
      <c r="BD21" s="338">
        <v>1.363218</v>
      </c>
      <c r="BE21" s="338">
        <v>0.22170129999999999</v>
      </c>
      <c r="BF21" s="338">
        <v>0.40366239999999998</v>
      </c>
      <c r="BG21" s="338">
        <v>10.814209999999999</v>
      </c>
      <c r="BH21" s="338">
        <v>126.0583</v>
      </c>
      <c r="BI21" s="338">
        <v>337.72550000000001</v>
      </c>
      <c r="BJ21" s="338">
        <v>498.09500000000003</v>
      </c>
      <c r="BK21" s="338">
        <v>634.25130000000001</v>
      </c>
      <c r="BL21" s="338">
        <v>475.51330000000002</v>
      </c>
      <c r="BM21" s="338">
        <v>361.93700000000001</v>
      </c>
      <c r="BN21" s="338">
        <v>138.22190000000001</v>
      </c>
      <c r="BO21" s="338">
        <v>35.738759999999999</v>
      </c>
      <c r="BP21" s="338">
        <v>1.2819</v>
      </c>
      <c r="BQ21" s="338">
        <v>9.0243100000000007E-2</v>
      </c>
      <c r="BR21" s="338">
        <v>0.43014049999999998</v>
      </c>
      <c r="BS21" s="338">
        <v>10.362410000000001</v>
      </c>
      <c r="BT21" s="338">
        <v>123.42959999999999</v>
      </c>
      <c r="BU21" s="338">
        <v>340.48070000000001</v>
      </c>
      <c r="BV21" s="338">
        <v>493.06130000000002</v>
      </c>
    </row>
    <row r="22" spans="1:74" ht="11.1" customHeight="1" x14ac:dyDescent="0.2">
      <c r="A22" s="9" t="s">
        <v>151</v>
      </c>
      <c r="B22" s="212" t="s">
        <v>569</v>
      </c>
      <c r="C22" s="275">
        <v>776.90562125999998</v>
      </c>
      <c r="D22" s="275">
        <v>635.63788407000004</v>
      </c>
      <c r="E22" s="275">
        <v>441.06864371</v>
      </c>
      <c r="F22" s="275">
        <v>177.79884081</v>
      </c>
      <c r="G22" s="275">
        <v>57.164709015</v>
      </c>
      <c r="H22" s="275">
        <v>1.1381253341999999</v>
      </c>
      <c r="I22" s="275">
        <v>0.23522143207000001</v>
      </c>
      <c r="J22" s="275">
        <v>4.7079180243E-2</v>
      </c>
      <c r="K22" s="275">
        <v>18.511498884000002</v>
      </c>
      <c r="L22" s="275">
        <v>194.93483673</v>
      </c>
      <c r="M22" s="275">
        <v>472.67683288000001</v>
      </c>
      <c r="N22" s="275">
        <v>691.21145232000003</v>
      </c>
      <c r="O22" s="275">
        <v>795.95530951000001</v>
      </c>
      <c r="P22" s="275">
        <v>669.01869936000003</v>
      </c>
      <c r="Q22" s="275">
        <v>433.75724302999998</v>
      </c>
      <c r="R22" s="275">
        <v>172.73629844000001</v>
      </c>
      <c r="S22" s="275">
        <v>51.390752755999998</v>
      </c>
      <c r="T22" s="275">
        <v>1.1848045826</v>
      </c>
      <c r="U22" s="275">
        <v>0.23522143207000001</v>
      </c>
      <c r="V22" s="275">
        <v>0.16434656776000001</v>
      </c>
      <c r="W22" s="275">
        <v>19.037613672999999</v>
      </c>
      <c r="X22" s="275">
        <v>193.76204494000001</v>
      </c>
      <c r="Y22" s="275">
        <v>464.84708310000002</v>
      </c>
      <c r="Z22" s="275">
        <v>649.3254819</v>
      </c>
      <c r="AA22" s="275">
        <v>824.17397287999995</v>
      </c>
      <c r="AB22" s="275">
        <v>659.00285187999998</v>
      </c>
      <c r="AC22" s="275">
        <v>422.51158455000001</v>
      </c>
      <c r="AD22" s="275">
        <v>179.05307135000001</v>
      </c>
      <c r="AE22" s="275">
        <v>51.225267594999998</v>
      </c>
      <c r="AF22" s="275">
        <v>0.82209270920999999</v>
      </c>
      <c r="AG22" s="275">
        <v>0.23522143207000001</v>
      </c>
      <c r="AH22" s="275">
        <v>0.16434656776000001</v>
      </c>
      <c r="AI22" s="275">
        <v>15.398982874</v>
      </c>
      <c r="AJ22" s="275">
        <v>178.43443088000001</v>
      </c>
      <c r="AK22" s="275">
        <v>453.54861597000001</v>
      </c>
      <c r="AL22" s="275">
        <v>655.00923470999999</v>
      </c>
      <c r="AM22" s="275">
        <v>810.78560198000002</v>
      </c>
      <c r="AN22" s="275">
        <v>624.67563034</v>
      </c>
      <c r="AO22" s="275">
        <v>432.63337505999999</v>
      </c>
      <c r="AP22" s="275">
        <v>162.74645204000001</v>
      </c>
      <c r="AQ22" s="275">
        <v>53.422685553999997</v>
      </c>
      <c r="AR22" s="275">
        <v>1.0912651794999999</v>
      </c>
      <c r="AS22" s="275">
        <v>0.23522143207000001</v>
      </c>
      <c r="AT22" s="275">
        <v>0.23455153915999999</v>
      </c>
      <c r="AU22" s="275">
        <v>17.173305896999999</v>
      </c>
      <c r="AV22" s="275">
        <v>182.17759425</v>
      </c>
      <c r="AW22" s="275">
        <v>449.27475024</v>
      </c>
      <c r="AX22" s="275">
        <v>669.98270237999998</v>
      </c>
      <c r="AY22" s="338">
        <v>821.03700000000003</v>
      </c>
      <c r="AZ22" s="338">
        <v>606.69410000000005</v>
      </c>
      <c r="BA22" s="338">
        <v>434.1481</v>
      </c>
      <c r="BB22" s="338">
        <v>173.77430000000001</v>
      </c>
      <c r="BC22" s="338">
        <v>46.875599999999999</v>
      </c>
      <c r="BD22" s="338">
        <v>1.0205740000000001</v>
      </c>
      <c r="BE22" s="338">
        <v>0.2352214</v>
      </c>
      <c r="BF22" s="338">
        <v>0.2345515</v>
      </c>
      <c r="BG22" s="338">
        <v>16.276009999999999</v>
      </c>
      <c r="BH22" s="338">
        <v>175.29740000000001</v>
      </c>
      <c r="BI22" s="338">
        <v>452.55590000000001</v>
      </c>
      <c r="BJ22" s="338">
        <v>664.98389999999995</v>
      </c>
      <c r="BK22" s="338">
        <v>817.8347</v>
      </c>
      <c r="BL22" s="338">
        <v>609.68719999999996</v>
      </c>
      <c r="BM22" s="338">
        <v>437.9796</v>
      </c>
      <c r="BN22" s="338">
        <v>171.5968</v>
      </c>
      <c r="BO22" s="338">
        <v>46.622570000000003</v>
      </c>
      <c r="BP22" s="338">
        <v>1.137934</v>
      </c>
      <c r="BQ22" s="338">
        <v>7.0444800000000002E-2</v>
      </c>
      <c r="BR22" s="338">
        <v>0.2108458</v>
      </c>
      <c r="BS22" s="338">
        <v>16.764330000000001</v>
      </c>
      <c r="BT22" s="338">
        <v>169.65350000000001</v>
      </c>
      <c r="BU22" s="338">
        <v>454.62729999999999</v>
      </c>
      <c r="BV22" s="338">
        <v>658.90390000000002</v>
      </c>
    </row>
    <row r="23" spans="1:74" ht="11.1" customHeight="1" x14ac:dyDescent="0.2">
      <c r="A23" s="9" t="s">
        <v>152</v>
      </c>
      <c r="B23" s="212" t="s">
        <v>570</v>
      </c>
      <c r="C23" s="275">
        <v>540.95038240999997</v>
      </c>
      <c r="D23" s="275">
        <v>407.83504692000002</v>
      </c>
      <c r="E23" s="275">
        <v>240.0935403</v>
      </c>
      <c r="F23" s="275">
        <v>76.213922557999993</v>
      </c>
      <c r="G23" s="275">
        <v>9.7801259575999993</v>
      </c>
      <c r="H23" s="275">
        <v>7.5330696143000003E-2</v>
      </c>
      <c r="I23" s="275">
        <v>7.6980917954E-3</v>
      </c>
      <c r="J23" s="275">
        <v>9.2391851920999996E-2</v>
      </c>
      <c r="K23" s="275">
        <v>4.7183190705999998</v>
      </c>
      <c r="L23" s="275">
        <v>69.186263296000007</v>
      </c>
      <c r="M23" s="275">
        <v>261.17758000999999</v>
      </c>
      <c r="N23" s="275">
        <v>503.67858608</v>
      </c>
      <c r="O23" s="275">
        <v>558.20192163000002</v>
      </c>
      <c r="P23" s="275">
        <v>423.02330176999999</v>
      </c>
      <c r="Q23" s="275">
        <v>239.86451084999999</v>
      </c>
      <c r="R23" s="275">
        <v>73.153970385999997</v>
      </c>
      <c r="S23" s="275">
        <v>9.8111071948999999</v>
      </c>
      <c r="T23" s="275">
        <v>6.7074002187000006E-2</v>
      </c>
      <c r="U23" s="275">
        <v>7.6980917954E-3</v>
      </c>
      <c r="V23" s="275">
        <v>0.13520710219000001</v>
      </c>
      <c r="W23" s="275">
        <v>4.7616702998999996</v>
      </c>
      <c r="X23" s="275">
        <v>66.876720594999995</v>
      </c>
      <c r="Y23" s="275">
        <v>262.70629664000001</v>
      </c>
      <c r="Z23" s="275">
        <v>485.27429505999999</v>
      </c>
      <c r="AA23" s="275">
        <v>577.54916922999996</v>
      </c>
      <c r="AB23" s="275">
        <v>411.37440931999998</v>
      </c>
      <c r="AC23" s="275">
        <v>238.61848748</v>
      </c>
      <c r="AD23" s="275">
        <v>76.840996017999998</v>
      </c>
      <c r="AE23" s="275">
        <v>11.104770922</v>
      </c>
      <c r="AF23" s="275">
        <v>5.0519238500000001E-2</v>
      </c>
      <c r="AG23" s="275">
        <v>7.6980917954E-3</v>
      </c>
      <c r="AH23" s="275">
        <v>0.14276205786999999</v>
      </c>
      <c r="AI23" s="275">
        <v>3.8899668651999999</v>
      </c>
      <c r="AJ23" s="275">
        <v>62.165505363999998</v>
      </c>
      <c r="AK23" s="275">
        <v>254.12393376</v>
      </c>
      <c r="AL23" s="275">
        <v>482.97920239000001</v>
      </c>
      <c r="AM23" s="275">
        <v>555.69534965000003</v>
      </c>
      <c r="AN23" s="275">
        <v>387.49898030000003</v>
      </c>
      <c r="AO23" s="275">
        <v>238.06010090000001</v>
      </c>
      <c r="AP23" s="275">
        <v>68.556846852999996</v>
      </c>
      <c r="AQ23" s="275">
        <v>11.571537080000001</v>
      </c>
      <c r="AR23" s="275">
        <v>3.8680036208E-2</v>
      </c>
      <c r="AS23" s="275">
        <v>7.6980917954E-3</v>
      </c>
      <c r="AT23" s="275">
        <v>0.19247115580999999</v>
      </c>
      <c r="AU23" s="275">
        <v>3.9979566337999999</v>
      </c>
      <c r="AV23" s="275">
        <v>63.605734140999999</v>
      </c>
      <c r="AW23" s="275">
        <v>249.29424705</v>
      </c>
      <c r="AX23" s="275">
        <v>487.76984469000001</v>
      </c>
      <c r="AY23" s="338">
        <v>564.30579999999998</v>
      </c>
      <c r="AZ23" s="338">
        <v>386.74889999999999</v>
      </c>
      <c r="BA23" s="338">
        <v>232.0257</v>
      </c>
      <c r="BB23" s="338">
        <v>73.913499999999999</v>
      </c>
      <c r="BC23" s="338">
        <v>10.74469</v>
      </c>
      <c r="BD23" s="338">
        <v>3.05402E-2</v>
      </c>
      <c r="BE23" s="338">
        <v>7.6980900000000003E-3</v>
      </c>
      <c r="BF23" s="338">
        <v>0.18368499999999999</v>
      </c>
      <c r="BG23" s="338">
        <v>3.3163659999999999</v>
      </c>
      <c r="BH23" s="338">
        <v>62.172649999999997</v>
      </c>
      <c r="BI23" s="338">
        <v>261.7303</v>
      </c>
      <c r="BJ23" s="338">
        <v>483.4092</v>
      </c>
      <c r="BK23" s="338">
        <v>566.49419999999998</v>
      </c>
      <c r="BL23" s="338">
        <v>398.0532</v>
      </c>
      <c r="BM23" s="338">
        <v>235.57380000000001</v>
      </c>
      <c r="BN23" s="338">
        <v>73.07423</v>
      </c>
      <c r="BO23" s="338">
        <v>10.341100000000001</v>
      </c>
      <c r="BP23" s="338">
        <v>6.4789200000000005E-2</v>
      </c>
      <c r="BQ23" s="338">
        <v>7.6980900000000003E-3</v>
      </c>
      <c r="BR23" s="338">
        <v>0.15530720000000001</v>
      </c>
      <c r="BS23" s="338">
        <v>2.8666879999999999</v>
      </c>
      <c r="BT23" s="338">
        <v>56.369529999999997</v>
      </c>
      <c r="BU23" s="338">
        <v>262.76679999999999</v>
      </c>
      <c r="BV23" s="338">
        <v>467.84120000000001</v>
      </c>
    </row>
    <row r="24" spans="1:74" ht="11.1" customHeight="1" x14ac:dyDescent="0.2">
      <c r="A24" s="9" t="s">
        <v>153</v>
      </c>
      <c r="B24" s="212" t="s">
        <v>571</v>
      </c>
      <c r="C24" s="275">
        <v>904.37354907999998</v>
      </c>
      <c r="D24" s="275">
        <v>749.36121942</v>
      </c>
      <c r="E24" s="275">
        <v>605.14098320000005</v>
      </c>
      <c r="F24" s="275">
        <v>419.26519100000002</v>
      </c>
      <c r="G24" s="275">
        <v>230.91638356000001</v>
      </c>
      <c r="H24" s="275">
        <v>80.006215924000003</v>
      </c>
      <c r="I24" s="275">
        <v>12.009655849</v>
      </c>
      <c r="J24" s="275">
        <v>24.828341854000001</v>
      </c>
      <c r="K24" s="275">
        <v>113.56193929</v>
      </c>
      <c r="L24" s="275">
        <v>349.09432919</v>
      </c>
      <c r="M24" s="275">
        <v>599.97428243000002</v>
      </c>
      <c r="N24" s="275">
        <v>924.42130569999995</v>
      </c>
      <c r="O24" s="275">
        <v>903.14718711</v>
      </c>
      <c r="P24" s="275">
        <v>738.88430447999997</v>
      </c>
      <c r="Q24" s="275">
        <v>589.31111281000005</v>
      </c>
      <c r="R24" s="275">
        <v>415.97898794999998</v>
      </c>
      <c r="S24" s="275">
        <v>235.29732154999999</v>
      </c>
      <c r="T24" s="275">
        <v>73.507594287000003</v>
      </c>
      <c r="U24" s="275">
        <v>13.373008923</v>
      </c>
      <c r="V24" s="275">
        <v>23.673042834</v>
      </c>
      <c r="W24" s="275">
        <v>109.78392438</v>
      </c>
      <c r="X24" s="275">
        <v>341.58032493000002</v>
      </c>
      <c r="Y24" s="275">
        <v>610.48093408</v>
      </c>
      <c r="Z24" s="275">
        <v>928.49666268999999</v>
      </c>
      <c r="AA24" s="275">
        <v>913.83241204000001</v>
      </c>
      <c r="AB24" s="275">
        <v>727.21433967999997</v>
      </c>
      <c r="AC24" s="275">
        <v>575.02338457999997</v>
      </c>
      <c r="AD24" s="275">
        <v>417.86681463999997</v>
      </c>
      <c r="AE24" s="275">
        <v>242.99906516999999</v>
      </c>
      <c r="AF24" s="275">
        <v>72.876211788000006</v>
      </c>
      <c r="AG24" s="275">
        <v>14.188106093</v>
      </c>
      <c r="AH24" s="275">
        <v>23.886968004</v>
      </c>
      <c r="AI24" s="275">
        <v>104.06218697</v>
      </c>
      <c r="AJ24" s="275">
        <v>329.40434581</v>
      </c>
      <c r="AK24" s="275">
        <v>602.49412906999999</v>
      </c>
      <c r="AL24" s="275">
        <v>930.17717917000004</v>
      </c>
      <c r="AM24" s="275">
        <v>905.30084794000004</v>
      </c>
      <c r="AN24" s="275">
        <v>717.98991059000002</v>
      </c>
      <c r="AO24" s="275">
        <v>571.13310258000001</v>
      </c>
      <c r="AP24" s="275">
        <v>418.10961656000001</v>
      </c>
      <c r="AQ24" s="275">
        <v>246.59833072000001</v>
      </c>
      <c r="AR24" s="275">
        <v>72.181799220000002</v>
      </c>
      <c r="AS24" s="275">
        <v>14.40026632</v>
      </c>
      <c r="AT24" s="275">
        <v>24.972528384</v>
      </c>
      <c r="AU24" s="275">
        <v>104.71970937</v>
      </c>
      <c r="AV24" s="275">
        <v>332.26145012000001</v>
      </c>
      <c r="AW24" s="275">
        <v>596.41596079999999</v>
      </c>
      <c r="AX24" s="275">
        <v>912.81453755999996</v>
      </c>
      <c r="AY24" s="338">
        <v>880.62990000000002</v>
      </c>
      <c r="AZ24" s="338">
        <v>717.56380000000001</v>
      </c>
      <c r="BA24" s="338">
        <v>566.03510000000006</v>
      </c>
      <c r="BB24" s="338">
        <v>408.89049999999997</v>
      </c>
      <c r="BC24" s="338">
        <v>236.81219999999999</v>
      </c>
      <c r="BD24" s="338">
        <v>68.618089999999995</v>
      </c>
      <c r="BE24" s="338">
        <v>14.05925</v>
      </c>
      <c r="BF24" s="338">
        <v>24.851199999999999</v>
      </c>
      <c r="BG24" s="338">
        <v>100.1964</v>
      </c>
      <c r="BH24" s="338">
        <v>337.10419999999999</v>
      </c>
      <c r="BI24" s="338">
        <v>609.6807</v>
      </c>
      <c r="BJ24" s="338">
        <v>906.38040000000001</v>
      </c>
      <c r="BK24" s="338">
        <v>884.82460000000003</v>
      </c>
      <c r="BL24" s="338">
        <v>719.88170000000002</v>
      </c>
      <c r="BM24" s="338">
        <v>564.62929999999994</v>
      </c>
      <c r="BN24" s="338">
        <v>404.81439999999998</v>
      </c>
      <c r="BO24" s="338">
        <v>238.8723</v>
      </c>
      <c r="BP24" s="338">
        <v>65.133009999999999</v>
      </c>
      <c r="BQ24" s="338">
        <v>13.211819999999999</v>
      </c>
      <c r="BR24" s="338">
        <v>23.258230000000001</v>
      </c>
      <c r="BS24" s="338">
        <v>100.6191</v>
      </c>
      <c r="BT24" s="338">
        <v>323.09570000000002</v>
      </c>
      <c r="BU24" s="338">
        <v>613.07470000000001</v>
      </c>
      <c r="BV24" s="338">
        <v>890.73230000000001</v>
      </c>
    </row>
    <row r="25" spans="1:74" ht="11.1" customHeight="1" x14ac:dyDescent="0.2">
      <c r="A25" s="9" t="s">
        <v>154</v>
      </c>
      <c r="B25" s="212" t="s">
        <v>572</v>
      </c>
      <c r="C25" s="275">
        <v>574.89752131</v>
      </c>
      <c r="D25" s="275">
        <v>498.96530874000001</v>
      </c>
      <c r="E25" s="275">
        <v>460.9002448</v>
      </c>
      <c r="F25" s="275">
        <v>347.88838211000001</v>
      </c>
      <c r="G25" s="275">
        <v>191.40172702000001</v>
      </c>
      <c r="H25" s="275">
        <v>82.609862121999996</v>
      </c>
      <c r="I25" s="275">
        <v>17.643319487999999</v>
      </c>
      <c r="J25" s="275">
        <v>19.074562768</v>
      </c>
      <c r="K25" s="275">
        <v>55.832855827000003</v>
      </c>
      <c r="L25" s="275">
        <v>206.79611317000001</v>
      </c>
      <c r="M25" s="275">
        <v>394.92902364000003</v>
      </c>
      <c r="N25" s="275">
        <v>603.86985575000006</v>
      </c>
      <c r="O25" s="275">
        <v>563.75376485000004</v>
      </c>
      <c r="P25" s="275">
        <v>484.54581282999999</v>
      </c>
      <c r="Q25" s="275">
        <v>447.49718989000002</v>
      </c>
      <c r="R25" s="275">
        <v>341.23359359</v>
      </c>
      <c r="S25" s="275">
        <v>194.9774846</v>
      </c>
      <c r="T25" s="275">
        <v>73.986261159999998</v>
      </c>
      <c r="U25" s="275">
        <v>16.926588919</v>
      </c>
      <c r="V25" s="275">
        <v>18.934147794000001</v>
      </c>
      <c r="W25" s="275">
        <v>52.462373198000002</v>
      </c>
      <c r="X25" s="275">
        <v>196.71691304000001</v>
      </c>
      <c r="Y25" s="275">
        <v>403.90378289</v>
      </c>
      <c r="Z25" s="275">
        <v>611.63513318000003</v>
      </c>
      <c r="AA25" s="275">
        <v>564.07583474</v>
      </c>
      <c r="AB25" s="275">
        <v>471.60098742000002</v>
      </c>
      <c r="AC25" s="275">
        <v>426.47268786000001</v>
      </c>
      <c r="AD25" s="275">
        <v>326.99523792999997</v>
      </c>
      <c r="AE25" s="275">
        <v>196.60335542999999</v>
      </c>
      <c r="AF25" s="275">
        <v>73.926433025999998</v>
      </c>
      <c r="AG25" s="275">
        <v>17.661699372000001</v>
      </c>
      <c r="AH25" s="275">
        <v>17.590203114000001</v>
      </c>
      <c r="AI25" s="275">
        <v>53.338692678999998</v>
      </c>
      <c r="AJ25" s="275">
        <v>192.75156185</v>
      </c>
      <c r="AK25" s="275">
        <v>397.21254339000001</v>
      </c>
      <c r="AL25" s="275">
        <v>615.43422857999997</v>
      </c>
      <c r="AM25" s="275">
        <v>563.40148123999995</v>
      </c>
      <c r="AN25" s="275">
        <v>472.42295571</v>
      </c>
      <c r="AO25" s="275">
        <v>428.45040906999998</v>
      </c>
      <c r="AP25" s="275">
        <v>325.32005845999998</v>
      </c>
      <c r="AQ25" s="275">
        <v>195.78465385999999</v>
      </c>
      <c r="AR25" s="275">
        <v>71.149661355000006</v>
      </c>
      <c r="AS25" s="275">
        <v>17.767304841000001</v>
      </c>
      <c r="AT25" s="275">
        <v>16.268228702999998</v>
      </c>
      <c r="AU25" s="275">
        <v>49.585795113000003</v>
      </c>
      <c r="AV25" s="275">
        <v>186.42555064999999</v>
      </c>
      <c r="AW25" s="275">
        <v>394.84816837</v>
      </c>
      <c r="AX25" s="275">
        <v>600.24551151000003</v>
      </c>
      <c r="AY25" s="338">
        <v>541.88400000000001</v>
      </c>
      <c r="AZ25" s="338">
        <v>471.13299999999998</v>
      </c>
      <c r="BA25" s="338">
        <v>430.54070000000002</v>
      </c>
      <c r="BB25" s="338">
        <v>318.6773</v>
      </c>
      <c r="BC25" s="338">
        <v>192.84229999999999</v>
      </c>
      <c r="BD25" s="338">
        <v>69.777929999999998</v>
      </c>
      <c r="BE25" s="338">
        <v>16.38768</v>
      </c>
      <c r="BF25" s="338">
        <v>15.59263</v>
      </c>
      <c r="BG25" s="338">
        <v>50.47092</v>
      </c>
      <c r="BH25" s="338">
        <v>186.41730000000001</v>
      </c>
      <c r="BI25" s="338">
        <v>395.96530000000001</v>
      </c>
      <c r="BJ25" s="338">
        <v>586.21379999999999</v>
      </c>
      <c r="BK25" s="338">
        <v>543.19669999999996</v>
      </c>
      <c r="BL25" s="338">
        <v>463.83150000000001</v>
      </c>
      <c r="BM25" s="338">
        <v>421.98390000000001</v>
      </c>
      <c r="BN25" s="338">
        <v>313.67540000000002</v>
      </c>
      <c r="BO25" s="338">
        <v>195.155</v>
      </c>
      <c r="BP25" s="338">
        <v>67.250640000000004</v>
      </c>
      <c r="BQ25" s="338">
        <v>17.480630000000001</v>
      </c>
      <c r="BR25" s="338">
        <v>15.44229</v>
      </c>
      <c r="BS25" s="338">
        <v>51.17671</v>
      </c>
      <c r="BT25" s="338">
        <v>181.12260000000001</v>
      </c>
      <c r="BU25" s="338">
        <v>396.58879999999999</v>
      </c>
      <c r="BV25" s="338">
        <v>579.85860000000002</v>
      </c>
    </row>
    <row r="26" spans="1:74" ht="11.1" customHeight="1" x14ac:dyDescent="0.2">
      <c r="A26" s="9" t="s">
        <v>155</v>
      </c>
      <c r="B26" s="212" t="s">
        <v>600</v>
      </c>
      <c r="C26" s="275">
        <v>866.02798501999996</v>
      </c>
      <c r="D26" s="275">
        <v>737.12648417000003</v>
      </c>
      <c r="E26" s="275">
        <v>579.39631553000004</v>
      </c>
      <c r="F26" s="275">
        <v>317.50710996999999</v>
      </c>
      <c r="G26" s="275">
        <v>143.95135719000001</v>
      </c>
      <c r="H26" s="275">
        <v>31.427402128000001</v>
      </c>
      <c r="I26" s="275">
        <v>6.9318463449000003</v>
      </c>
      <c r="J26" s="275">
        <v>11.032360011</v>
      </c>
      <c r="K26" s="275">
        <v>58.680756361</v>
      </c>
      <c r="L26" s="275">
        <v>258.62451320999998</v>
      </c>
      <c r="M26" s="275">
        <v>517.74537676</v>
      </c>
      <c r="N26" s="275">
        <v>790.82734588999995</v>
      </c>
      <c r="O26" s="275">
        <v>869.57446026000002</v>
      </c>
      <c r="P26" s="275">
        <v>756.46718138000006</v>
      </c>
      <c r="Q26" s="275">
        <v>573.08994125000004</v>
      </c>
      <c r="R26" s="275">
        <v>316.02868733000003</v>
      </c>
      <c r="S26" s="275">
        <v>136.58510457</v>
      </c>
      <c r="T26" s="275">
        <v>30.773302243</v>
      </c>
      <c r="U26" s="275">
        <v>7.1505583588999997</v>
      </c>
      <c r="V26" s="275">
        <v>11.334264016000001</v>
      </c>
      <c r="W26" s="275">
        <v>57.547350807999997</v>
      </c>
      <c r="X26" s="275">
        <v>257.07078503000002</v>
      </c>
      <c r="Y26" s="275">
        <v>514.96499419999998</v>
      </c>
      <c r="Z26" s="275">
        <v>762.61244409000005</v>
      </c>
      <c r="AA26" s="275">
        <v>887.82778998000003</v>
      </c>
      <c r="AB26" s="275">
        <v>746.87770106000005</v>
      </c>
      <c r="AC26" s="275">
        <v>557.80466899999999</v>
      </c>
      <c r="AD26" s="275">
        <v>319.43227710999997</v>
      </c>
      <c r="AE26" s="275">
        <v>137.32195232999999</v>
      </c>
      <c r="AF26" s="275">
        <v>30.247597054</v>
      </c>
      <c r="AG26" s="275">
        <v>7.4168523460999998</v>
      </c>
      <c r="AH26" s="275">
        <v>10.819071566</v>
      </c>
      <c r="AI26" s="275">
        <v>52.709976619999999</v>
      </c>
      <c r="AJ26" s="275">
        <v>245.69845501</v>
      </c>
      <c r="AK26" s="275">
        <v>509.22014240999999</v>
      </c>
      <c r="AL26" s="275">
        <v>771.71663057000001</v>
      </c>
      <c r="AM26" s="275">
        <v>880.46358134000002</v>
      </c>
      <c r="AN26" s="275">
        <v>717.60690432000001</v>
      </c>
      <c r="AO26" s="275">
        <v>562.04966003000004</v>
      </c>
      <c r="AP26" s="275">
        <v>306.82200632000001</v>
      </c>
      <c r="AQ26" s="275">
        <v>140.90704070000001</v>
      </c>
      <c r="AR26" s="275">
        <v>29.953331213999999</v>
      </c>
      <c r="AS26" s="275">
        <v>7.2851536563000003</v>
      </c>
      <c r="AT26" s="275">
        <v>11.445477018</v>
      </c>
      <c r="AU26" s="275">
        <v>52.139684870000004</v>
      </c>
      <c r="AV26" s="275">
        <v>246.72948686000001</v>
      </c>
      <c r="AW26" s="275">
        <v>506.01816482999999</v>
      </c>
      <c r="AX26" s="275">
        <v>771.75752675000001</v>
      </c>
      <c r="AY26" s="338">
        <v>881.49459999999999</v>
      </c>
      <c r="AZ26" s="338">
        <v>707.11059999999998</v>
      </c>
      <c r="BA26" s="338">
        <v>561.83939999999996</v>
      </c>
      <c r="BB26" s="338">
        <v>315.28320000000002</v>
      </c>
      <c r="BC26" s="338">
        <v>130.5718</v>
      </c>
      <c r="BD26" s="338">
        <v>29.605</v>
      </c>
      <c r="BE26" s="338">
        <v>6.9298539999999997</v>
      </c>
      <c r="BF26" s="338">
        <v>10.607839999999999</v>
      </c>
      <c r="BG26" s="338">
        <v>50.332410000000003</v>
      </c>
      <c r="BH26" s="338">
        <v>243.5719</v>
      </c>
      <c r="BI26" s="338">
        <v>511.29669999999999</v>
      </c>
      <c r="BJ26" s="338">
        <v>760.28009999999995</v>
      </c>
      <c r="BK26" s="338">
        <v>873.08230000000003</v>
      </c>
      <c r="BL26" s="338">
        <v>707.45069999999998</v>
      </c>
      <c r="BM26" s="338">
        <v>560.77689999999996</v>
      </c>
      <c r="BN26" s="338">
        <v>313.31540000000001</v>
      </c>
      <c r="BO26" s="338">
        <v>130.667</v>
      </c>
      <c r="BP26" s="338">
        <v>28.125889999999998</v>
      </c>
      <c r="BQ26" s="338">
        <v>6.0698740000000004</v>
      </c>
      <c r="BR26" s="338">
        <v>10.21241</v>
      </c>
      <c r="BS26" s="338">
        <v>49.670360000000002</v>
      </c>
      <c r="BT26" s="338">
        <v>235.1508</v>
      </c>
      <c r="BU26" s="338">
        <v>516.12400000000002</v>
      </c>
      <c r="BV26" s="338">
        <v>751.31669999999997</v>
      </c>
    </row>
    <row r="27" spans="1:74" ht="11.1" customHeight="1" x14ac:dyDescent="0.2">
      <c r="A27" s="8"/>
      <c r="B27" s="193" t="s">
        <v>168</v>
      </c>
      <c r="C27" s="250"/>
      <c r="D27" s="250"/>
      <c r="E27" s="250"/>
      <c r="F27" s="250"/>
      <c r="G27" s="250"/>
      <c r="H27" s="250"/>
      <c r="I27" s="250"/>
      <c r="J27" s="250"/>
      <c r="K27" s="250"/>
      <c r="L27" s="250"/>
      <c r="M27" s="250"/>
      <c r="N27" s="250"/>
      <c r="O27" s="250"/>
      <c r="P27" s="250"/>
      <c r="Q27" s="250"/>
      <c r="R27" s="250"/>
      <c r="S27" s="250"/>
      <c r="T27" s="250"/>
      <c r="U27" s="250"/>
      <c r="V27" s="250"/>
      <c r="W27" s="250"/>
      <c r="X27" s="250"/>
      <c r="Y27" s="250"/>
      <c r="Z27" s="250"/>
      <c r="AA27" s="250"/>
      <c r="AB27" s="250"/>
      <c r="AC27" s="250"/>
      <c r="AD27" s="250"/>
      <c r="AE27" s="250"/>
      <c r="AF27" s="250"/>
      <c r="AG27" s="250"/>
      <c r="AH27" s="250"/>
      <c r="AI27" s="250"/>
      <c r="AJ27" s="250"/>
      <c r="AK27" s="250"/>
      <c r="AL27" s="250"/>
      <c r="AM27" s="250"/>
      <c r="AN27" s="250"/>
      <c r="AO27" s="250"/>
      <c r="AP27" s="250"/>
      <c r="AQ27" s="250"/>
      <c r="AR27" s="250"/>
      <c r="AS27" s="250"/>
      <c r="AT27" s="250"/>
      <c r="AU27" s="250"/>
      <c r="AV27" s="250"/>
      <c r="AW27" s="250"/>
      <c r="AX27" s="250"/>
      <c r="AY27" s="340"/>
      <c r="AZ27" s="340"/>
      <c r="BA27" s="340"/>
      <c r="BB27" s="340"/>
      <c r="BC27" s="340"/>
      <c r="BD27" s="340"/>
      <c r="BE27" s="340"/>
      <c r="BF27" s="340"/>
      <c r="BG27" s="340"/>
      <c r="BH27" s="340"/>
      <c r="BI27" s="340"/>
      <c r="BJ27" s="340"/>
      <c r="BK27" s="340"/>
      <c r="BL27" s="340"/>
      <c r="BM27" s="340"/>
      <c r="BN27" s="340"/>
      <c r="BO27" s="340"/>
      <c r="BP27" s="340"/>
      <c r="BQ27" s="340"/>
      <c r="BR27" s="340"/>
      <c r="BS27" s="340"/>
      <c r="BT27" s="340"/>
      <c r="BU27" s="340"/>
      <c r="BV27" s="340"/>
    </row>
    <row r="28" spans="1:74" ht="11.1" customHeight="1" x14ac:dyDescent="0.2">
      <c r="A28" s="9" t="s">
        <v>40</v>
      </c>
      <c r="B28" s="212" t="s">
        <v>565</v>
      </c>
      <c r="C28" s="275">
        <v>0</v>
      </c>
      <c r="D28" s="275">
        <v>0</v>
      </c>
      <c r="E28" s="275">
        <v>0</v>
      </c>
      <c r="F28" s="275">
        <v>0</v>
      </c>
      <c r="G28" s="275">
        <v>30.895540610000001</v>
      </c>
      <c r="H28" s="275">
        <v>39.414235126000001</v>
      </c>
      <c r="I28" s="275">
        <v>193.33684267000001</v>
      </c>
      <c r="J28" s="275">
        <v>205.19528108</v>
      </c>
      <c r="K28" s="275">
        <v>86.551429233999997</v>
      </c>
      <c r="L28" s="275">
        <v>0</v>
      </c>
      <c r="M28" s="275">
        <v>0</v>
      </c>
      <c r="N28" s="275">
        <v>0</v>
      </c>
      <c r="O28" s="275">
        <v>0</v>
      </c>
      <c r="P28" s="275">
        <v>0</v>
      </c>
      <c r="Q28" s="275">
        <v>0</v>
      </c>
      <c r="R28" s="275">
        <v>0</v>
      </c>
      <c r="S28" s="275">
        <v>6.9472378635999998</v>
      </c>
      <c r="T28" s="275">
        <v>74.847113644999993</v>
      </c>
      <c r="U28" s="275">
        <v>241.58750082</v>
      </c>
      <c r="V28" s="275">
        <v>241.41543786</v>
      </c>
      <c r="W28" s="275">
        <v>61.148792129</v>
      </c>
      <c r="X28" s="275">
        <v>0</v>
      </c>
      <c r="Y28" s="275">
        <v>0</v>
      </c>
      <c r="Z28" s="275">
        <v>0</v>
      </c>
      <c r="AA28" s="275">
        <v>0</v>
      </c>
      <c r="AB28" s="275">
        <v>0</v>
      </c>
      <c r="AC28" s="275">
        <v>0</v>
      </c>
      <c r="AD28" s="275">
        <v>0</v>
      </c>
      <c r="AE28" s="275">
        <v>3.0855293145</v>
      </c>
      <c r="AF28" s="275">
        <v>72.826920586</v>
      </c>
      <c r="AG28" s="275">
        <v>170.87385316000001</v>
      </c>
      <c r="AH28" s="275">
        <v>127.32495043999999</v>
      </c>
      <c r="AI28" s="275">
        <v>66.871780927000003</v>
      </c>
      <c r="AJ28" s="275">
        <v>10.669685422000001</v>
      </c>
      <c r="AK28" s="275">
        <v>0</v>
      </c>
      <c r="AL28" s="275">
        <v>0</v>
      </c>
      <c r="AM28" s="275">
        <v>0</v>
      </c>
      <c r="AN28" s="275">
        <v>0</v>
      </c>
      <c r="AO28" s="275">
        <v>0</v>
      </c>
      <c r="AP28" s="275">
        <v>0</v>
      </c>
      <c r="AQ28" s="275">
        <v>24.718474058000002</v>
      </c>
      <c r="AR28" s="275">
        <v>54.739353510000001</v>
      </c>
      <c r="AS28" s="275">
        <v>253.43720116</v>
      </c>
      <c r="AT28" s="275">
        <v>265.06828804999998</v>
      </c>
      <c r="AU28" s="275">
        <v>63.141440461999998</v>
      </c>
      <c r="AV28" s="275">
        <v>0</v>
      </c>
      <c r="AW28" s="275">
        <v>0</v>
      </c>
      <c r="AX28" s="275">
        <v>0</v>
      </c>
      <c r="AY28" s="338">
        <v>0</v>
      </c>
      <c r="AZ28" s="338">
        <v>0</v>
      </c>
      <c r="BA28" s="338">
        <v>0</v>
      </c>
      <c r="BB28" s="338">
        <v>0</v>
      </c>
      <c r="BC28" s="338">
        <v>8.1070587086000003</v>
      </c>
      <c r="BD28" s="338">
        <v>79.319433102999994</v>
      </c>
      <c r="BE28" s="338">
        <v>213.41540620000001</v>
      </c>
      <c r="BF28" s="338">
        <v>176.99011532</v>
      </c>
      <c r="BG28" s="338">
        <v>30.760470593000001</v>
      </c>
      <c r="BH28" s="338">
        <v>1.8662606499000001</v>
      </c>
      <c r="BI28" s="338">
        <v>0</v>
      </c>
      <c r="BJ28" s="338">
        <v>0</v>
      </c>
      <c r="BK28" s="338">
        <v>0</v>
      </c>
      <c r="BL28" s="338">
        <v>0</v>
      </c>
      <c r="BM28" s="338">
        <v>0</v>
      </c>
      <c r="BN28" s="338">
        <v>0</v>
      </c>
      <c r="BO28" s="338">
        <v>8.1048918510999997</v>
      </c>
      <c r="BP28" s="338">
        <v>79.313409647</v>
      </c>
      <c r="BQ28" s="338">
        <v>213.40855723999999</v>
      </c>
      <c r="BR28" s="338">
        <v>176.98603886999999</v>
      </c>
      <c r="BS28" s="338">
        <v>30.755538779999998</v>
      </c>
      <c r="BT28" s="338">
        <v>1.8658494732999999</v>
      </c>
      <c r="BU28" s="338">
        <v>0</v>
      </c>
      <c r="BV28" s="338">
        <v>0</v>
      </c>
    </row>
    <row r="29" spans="1:74" ht="11.1" customHeight="1" x14ac:dyDescent="0.2">
      <c r="A29" s="9" t="s">
        <v>41</v>
      </c>
      <c r="B29" s="212" t="s">
        <v>598</v>
      </c>
      <c r="C29" s="275">
        <v>0</v>
      </c>
      <c r="D29" s="275">
        <v>0</v>
      </c>
      <c r="E29" s="275">
        <v>0</v>
      </c>
      <c r="F29" s="275">
        <v>0</v>
      </c>
      <c r="G29" s="275">
        <v>72.190511419000003</v>
      </c>
      <c r="H29" s="275">
        <v>113.93410612</v>
      </c>
      <c r="I29" s="275">
        <v>249.95239556000001</v>
      </c>
      <c r="J29" s="275">
        <v>230.01385912000001</v>
      </c>
      <c r="K29" s="275">
        <v>136.11902517999999</v>
      </c>
      <c r="L29" s="275">
        <v>0.86261806932999996</v>
      </c>
      <c r="M29" s="275">
        <v>0</v>
      </c>
      <c r="N29" s="275">
        <v>0.86280500741999999</v>
      </c>
      <c r="O29" s="275">
        <v>0</v>
      </c>
      <c r="P29" s="275">
        <v>0</v>
      </c>
      <c r="Q29" s="275">
        <v>0</v>
      </c>
      <c r="R29" s="275">
        <v>0</v>
      </c>
      <c r="S29" s="275">
        <v>16.969645937999999</v>
      </c>
      <c r="T29" s="275">
        <v>129.19984251</v>
      </c>
      <c r="U29" s="275">
        <v>310.12373941999999</v>
      </c>
      <c r="V29" s="275">
        <v>311.90523194000002</v>
      </c>
      <c r="W29" s="275">
        <v>114.03559511</v>
      </c>
      <c r="X29" s="275">
        <v>5.5700080956000004</v>
      </c>
      <c r="Y29" s="275">
        <v>0</v>
      </c>
      <c r="Z29" s="275">
        <v>0</v>
      </c>
      <c r="AA29" s="275">
        <v>0</v>
      </c>
      <c r="AB29" s="275">
        <v>0</v>
      </c>
      <c r="AC29" s="275">
        <v>0</v>
      </c>
      <c r="AD29" s="275">
        <v>2.1853069396000002</v>
      </c>
      <c r="AE29" s="275">
        <v>14.019284747</v>
      </c>
      <c r="AF29" s="275">
        <v>122.5947558</v>
      </c>
      <c r="AG29" s="275">
        <v>250.58940125000001</v>
      </c>
      <c r="AH29" s="275">
        <v>162.57999126000001</v>
      </c>
      <c r="AI29" s="275">
        <v>88.111236947999998</v>
      </c>
      <c r="AJ29" s="275">
        <v>21.592212550999999</v>
      </c>
      <c r="AK29" s="275">
        <v>0</v>
      </c>
      <c r="AL29" s="275">
        <v>0</v>
      </c>
      <c r="AM29" s="275">
        <v>0</v>
      </c>
      <c r="AN29" s="275">
        <v>0</v>
      </c>
      <c r="AO29" s="275">
        <v>0</v>
      </c>
      <c r="AP29" s="275">
        <v>0</v>
      </c>
      <c r="AQ29" s="275">
        <v>65.144337686</v>
      </c>
      <c r="AR29" s="275">
        <v>111.1536669</v>
      </c>
      <c r="AS29" s="275">
        <v>287.0443209</v>
      </c>
      <c r="AT29" s="275">
        <v>296.79695119000002</v>
      </c>
      <c r="AU29" s="275">
        <v>122.4180894</v>
      </c>
      <c r="AV29" s="275">
        <v>4.0053854296000004</v>
      </c>
      <c r="AW29" s="275">
        <v>0</v>
      </c>
      <c r="AX29" s="275">
        <v>0</v>
      </c>
      <c r="AY29" s="338">
        <v>0</v>
      </c>
      <c r="AZ29" s="338">
        <v>0</v>
      </c>
      <c r="BA29" s="338">
        <v>0</v>
      </c>
      <c r="BB29" s="338">
        <v>0</v>
      </c>
      <c r="BC29" s="338">
        <v>25.959125863000001</v>
      </c>
      <c r="BD29" s="338">
        <v>128.62613038999999</v>
      </c>
      <c r="BE29" s="338">
        <v>260.40075457</v>
      </c>
      <c r="BF29" s="338">
        <v>220.13608919999999</v>
      </c>
      <c r="BG29" s="338">
        <v>61.488226134000001</v>
      </c>
      <c r="BH29" s="338">
        <v>4.3925596296</v>
      </c>
      <c r="BI29" s="338">
        <v>0</v>
      </c>
      <c r="BJ29" s="338">
        <v>0</v>
      </c>
      <c r="BK29" s="338">
        <v>0</v>
      </c>
      <c r="BL29" s="338">
        <v>0</v>
      </c>
      <c r="BM29" s="338">
        <v>0</v>
      </c>
      <c r="BN29" s="338">
        <v>0</v>
      </c>
      <c r="BO29" s="338">
        <v>25.965407016</v>
      </c>
      <c r="BP29" s="338">
        <v>128.64822803999999</v>
      </c>
      <c r="BQ29" s="338">
        <v>260.42885417999997</v>
      </c>
      <c r="BR29" s="338">
        <v>220.15932859</v>
      </c>
      <c r="BS29" s="338">
        <v>61.500825984000002</v>
      </c>
      <c r="BT29" s="338">
        <v>4.3942590677000002</v>
      </c>
      <c r="BU29" s="338">
        <v>0</v>
      </c>
      <c r="BV29" s="338">
        <v>0</v>
      </c>
    </row>
    <row r="30" spans="1:74" ht="11.1" customHeight="1" x14ac:dyDescent="0.2">
      <c r="A30" s="9" t="s">
        <v>42</v>
      </c>
      <c r="B30" s="212" t="s">
        <v>566</v>
      </c>
      <c r="C30" s="275">
        <v>0</v>
      </c>
      <c r="D30" s="275">
        <v>0</v>
      </c>
      <c r="E30" s="275">
        <v>0</v>
      </c>
      <c r="F30" s="275">
        <v>1.1081341726</v>
      </c>
      <c r="G30" s="275">
        <v>81.828670982999995</v>
      </c>
      <c r="H30" s="275">
        <v>138.83855032</v>
      </c>
      <c r="I30" s="275">
        <v>202.12298688000001</v>
      </c>
      <c r="J30" s="275">
        <v>169.43034574999999</v>
      </c>
      <c r="K30" s="275">
        <v>127.20565221</v>
      </c>
      <c r="L30" s="275">
        <v>7.2166604258999998</v>
      </c>
      <c r="M30" s="275">
        <v>0</v>
      </c>
      <c r="N30" s="275">
        <v>1.5510074369</v>
      </c>
      <c r="O30" s="275">
        <v>0</v>
      </c>
      <c r="P30" s="275">
        <v>0</v>
      </c>
      <c r="Q30" s="275">
        <v>3.4728489295</v>
      </c>
      <c r="R30" s="275">
        <v>0.69043986332999996</v>
      </c>
      <c r="S30" s="275">
        <v>42.425310314999997</v>
      </c>
      <c r="T30" s="275">
        <v>187.86250466999999</v>
      </c>
      <c r="U30" s="275">
        <v>276.69263632000002</v>
      </c>
      <c r="V30" s="275">
        <v>296.77279475</v>
      </c>
      <c r="W30" s="275">
        <v>130.94018689999999</v>
      </c>
      <c r="X30" s="275">
        <v>18.759260645000001</v>
      </c>
      <c r="Y30" s="275">
        <v>0</v>
      </c>
      <c r="Z30" s="275">
        <v>0</v>
      </c>
      <c r="AA30" s="275">
        <v>0</v>
      </c>
      <c r="AB30" s="275">
        <v>0</v>
      </c>
      <c r="AC30" s="275">
        <v>0.55749705051999998</v>
      </c>
      <c r="AD30" s="275">
        <v>6.5882680943</v>
      </c>
      <c r="AE30" s="275">
        <v>36.790347154999999</v>
      </c>
      <c r="AF30" s="275">
        <v>167.25287958999999</v>
      </c>
      <c r="AG30" s="275">
        <v>241.80252831999999</v>
      </c>
      <c r="AH30" s="275">
        <v>147.13908183999999</v>
      </c>
      <c r="AI30" s="275">
        <v>91.781190002000002</v>
      </c>
      <c r="AJ30" s="275">
        <v>15.672534298</v>
      </c>
      <c r="AK30" s="275">
        <v>0</v>
      </c>
      <c r="AL30" s="275">
        <v>0</v>
      </c>
      <c r="AM30" s="275">
        <v>0</v>
      </c>
      <c r="AN30" s="275">
        <v>0</v>
      </c>
      <c r="AO30" s="275">
        <v>0</v>
      </c>
      <c r="AP30" s="275">
        <v>0</v>
      </c>
      <c r="AQ30" s="275">
        <v>140.07670446</v>
      </c>
      <c r="AR30" s="275">
        <v>192.41466843000001</v>
      </c>
      <c r="AS30" s="275">
        <v>257.82040465</v>
      </c>
      <c r="AT30" s="275">
        <v>257.34205209999999</v>
      </c>
      <c r="AU30" s="275">
        <v>122.55952823</v>
      </c>
      <c r="AV30" s="275">
        <v>3.735585333</v>
      </c>
      <c r="AW30" s="275">
        <v>0</v>
      </c>
      <c r="AX30" s="275">
        <v>0</v>
      </c>
      <c r="AY30" s="338">
        <v>0</v>
      </c>
      <c r="AZ30" s="338">
        <v>0</v>
      </c>
      <c r="BA30" s="338">
        <v>0.41450372883999997</v>
      </c>
      <c r="BB30" s="338">
        <v>1.6351013043</v>
      </c>
      <c r="BC30" s="338">
        <v>55.511200733000003</v>
      </c>
      <c r="BD30" s="338">
        <v>157.07484058</v>
      </c>
      <c r="BE30" s="338">
        <v>248.48394607</v>
      </c>
      <c r="BF30" s="338">
        <v>211.22660281</v>
      </c>
      <c r="BG30" s="338">
        <v>66.307605117999998</v>
      </c>
      <c r="BH30" s="338">
        <v>6.1635388504000002</v>
      </c>
      <c r="BI30" s="338">
        <v>0</v>
      </c>
      <c r="BJ30" s="338">
        <v>0</v>
      </c>
      <c r="BK30" s="338">
        <v>0</v>
      </c>
      <c r="BL30" s="338">
        <v>0</v>
      </c>
      <c r="BM30" s="338">
        <v>0.41442099261999998</v>
      </c>
      <c r="BN30" s="338">
        <v>1.6349882714999999</v>
      </c>
      <c r="BO30" s="338">
        <v>55.505921766999997</v>
      </c>
      <c r="BP30" s="338">
        <v>157.06384044000001</v>
      </c>
      <c r="BQ30" s="338">
        <v>248.46710486000001</v>
      </c>
      <c r="BR30" s="338">
        <v>211.21101564</v>
      </c>
      <c r="BS30" s="338">
        <v>66.299621805000001</v>
      </c>
      <c r="BT30" s="338">
        <v>6.1624912926000004</v>
      </c>
      <c r="BU30" s="338">
        <v>0</v>
      </c>
      <c r="BV30" s="338">
        <v>0</v>
      </c>
    </row>
    <row r="31" spans="1:74" ht="11.1" customHeight="1" x14ac:dyDescent="0.2">
      <c r="A31" s="9" t="s">
        <v>43</v>
      </c>
      <c r="B31" s="212" t="s">
        <v>567</v>
      </c>
      <c r="C31" s="275">
        <v>0</v>
      </c>
      <c r="D31" s="275">
        <v>0</v>
      </c>
      <c r="E31" s="275">
        <v>2.8829983815000002</v>
      </c>
      <c r="F31" s="275">
        <v>8.4730461003999995</v>
      </c>
      <c r="G31" s="275">
        <v>55.413515848000003</v>
      </c>
      <c r="H31" s="275">
        <v>202.59381192000001</v>
      </c>
      <c r="I31" s="275">
        <v>289.24948678999999</v>
      </c>
      <c r="J31" s="275">
        <v>202.19466467000001</v>
      </c>
      <c r="K31" s="275">
        <v>168.0557153</v>
      </c>
      <c r="L31" s="275">
        <v>12.919653624</v>
      </c>
      <c r="M31" s="275">
        <v>0</v>
      </c>
      <c r="N31" s="275">
        <v>0</v>
      </c>
      <c r="O31" s="275">
        <v>0</v>
      </c>
      <c r="P31" s="275">
        <v>7.6342197451999994E-2</v>
      </c>
      <c r="Q31" s="275">
        <v>9.5584276788999993</v>
      </c>
      <c r="R31" s="275">
        <v>7.7966308130000002</v>
      </c>
      <c r="S31" s="275">
        <v>48.685217538000003</v>
      </c>
      <c r="T31" s="275">
        <v>263.31959687</v>
      </c>
      <c r="U31" s="275">
        <v>306.11472258999999</v>
      </c>
      <c r="V31" s="275">
        <v>268.4987486</v>
      </c>
      <c r="W31" s="275">
        <v>138.22302644999999</v>
      </c>
      <c r="X31" s="275">
        <v>28.476424172000002</v>
      </c>
      <c r="Y31" s="275">
        <v>1.9849248567</v>
      </c>
      <c r="Z31" s="275">
        <v>0</v>
      </c>
      <c r="AA31" s="275">
        <v>0</v>
      </c>
      <c r="AB31" s="275">
        <v>2.9690411588000001</v>
      </c>
      <c r="AC31" s="275">
        <v>5.7264962144</v>
      </c>
      <c r="AD31" s="275">
        <v>8.8755483012000003</v>
      </c>
      <c r="AE31" s="275">
        <v>50.740176259000002</v>
      </c>
      <c r="AF31" s="275">
        <v>205.69742883999999</v>
      </c>
      <c r="AG31" s="275">
        <v>330.5901432</v>
      </c>
      <c r="AH31" s="275">
        <v>165.84703979</v>
      </c>
      <c r="AI31" s="275">
        <v>127.05153514</v>
      </c>
      <c r="AJ31" s="275">
        <v>14.286820835</v>
      </c>
      <c r="AK31" s="275">
        <v>0</v>
      </c>
      <c r="AL31" s="275">
        <v>0</v>
      </c>
      <c r="AM31" s="275">
        <v>0</v>
      </c>
      <c r="AN31" s="275">
        <v>0</v>
      </c>
      <c r="AO31" s="275">
        <v>1.8153541604000001</v>
      </c>
      <c r="AP31" s="275">
        <v>0</v>
      </c>
      <c r="AQ31" s="275">
        <v>167.62555234999999</v>
      </c>
      <c r="AR31" s="275">
        <v>271.64723845999998</v>
      </c>
      <c r="AS31" s="275">
        <v>303.98587743000002</v>
      </c>
      <c r="AT31" s="275">
        <v>257.41825404999997</v>
      </c>
      <c r="AU31" s="275">
        <v>124.18803823</v>
      </c>
      <c r="AV31" s="275">
        <v>5.6603558803</v>
      </c>
      <c r="AW31" s="275">
        <v>0</v>
      </c>
      <c r="AX31" s="275">
        <v>0</v>
      </c>
      <c r="AY31" s="338">
        <v>0</v>
      </c>
      <c r="AZ31" s="338">
        <v>0</v>
      </c>
      <c r="BA31" s="338">
        <v>2.9995181404000002</v>
      </c>
      <c r="BB31" s="338">
        <v>6.8130723621999998</v>
      </c>
      <c r="BC31" s="338">
        <v>64.437331068999995</v>
      </c>
      <c r="BD31" s="338">
        <v>187.67282822999999</v>
      </c>
      <c r="BE31" s="338">
        <v>303.22986175</v>
      </c>
      <c r="BF31" s="338">
        <v>261.47525149000001</v>
      </c>
      <c r="BG31" s="338">
        <v>93.156493945999998</v>
      </c>
      <c r="BH31" s="338">
        <v>9.5707062293000007</v>
      </c>
      <c r="BI31" s="338">
        <v>0.28619701194000002</v>
      </c>
      <c r="BJ31" s="338">
        <v>0</v>
      </c>
      <c r="BK31" s="338">
        <v>0</v>
      </c>
      <c r="BL31" s="338">
        <v>0</v>
      </c>
      <c r="BM31" s="338">
        <v>2.9961152327999998</v>
      </c>
      <c r="BN31" s="338">
        <v>6.8066185013</v>
      </c>
      <c r="BO31" s="338">
        <v>64.400601034999994</v>
      </c>
      <c r="BP31" s="338">
        <v>187.59110175999999</v>
      </c>
      <c r="BQ31" s="338">
        <v>303.12877860999998</v>
      </c>
      <c r="BR31" s="338">
        <v>261.36948223000002</v>
      </c>
      <c r="BS31" s="338">
        <v>93.097544847999998</v>
      </c>
      <c r="BT31" s="338">
        <v>9.5608448885000001</v>
      </c>
      <c r="BU31" s="338">
        <v>0.28588068012000001</v>
      </c>
      <c r="BV31" s="338">
        <v>0</v>
      </c>
    </row>
    <row r="32" spans="1:74" ht="11.1" customHeight="1" x14ac:dyDescent="0.2">
      <c r="A32" s="9" t="s">
        <v>346</v>
      </c>
      <c r="B32" s="212" t="s">
        <v>599</v>
      </c>
      <c r="C32" s="275">
        <v>33.659693179999998</v>
      </c>
      <c r="D32" s="275">
        <v>18.883122025999999</v>
      </c>
      <c r="E32" s="275">
        <v>84.174620594000004</v>
      </c>
      <c r="F32" s="275">
        <v>130.67782355</v>
      </c>
      <c r="G32" s="275">
        <v>241.98463279000001</v>
      </c>
      <c r="H32" s="275">
        <v>394.26089101000002</v>
      </c>
      <c r="I32" s="275">
        <v>456.43850593000002</v>
      </c>
      <c r="J32" s="275">
        <v>410.61726134999998</v>
      </c>
      <c r="K32" s="275">
        <v>295.74249429999998</v>
      </c>
      <c r="L32" s="275">
        <v>135.20637703</v>
      </c>
      <c r="M32" s="275">
        <v>103.08771898000001</v>
      </c>
      <c r="N32" s="275">
        <v>100.11018884000001</v>
      </c>
      <c r="O32" s="275">
        <v>24.864989066</v>
      </c>
      <c r="P32" s="275">
        <v>23.518291065</v>
      </c>
      <c r="Q32" s="275">
        <v>89.116182452999993</v>
      </c>
      <c r="R32" s="275">
        <v>87.168425948000007</v>
      </c>
      <c r="S32" s="275">
        <v>185.47794436999999</v>
      </c>
      <c r="T32" s="275">
        <v>379.00909668999998</v>
      </c>
      <c r="U32" s="275">
        <v>509.27637637999999</v>
      </c>
      <c r="V32" s="275">
        <v>483.89055774000002</v>
      </c>
      <c r="W32" s="275">
        <v>352.05405812999999</v>
      </c>
      <c r="X32" s="275">
        <v>156.50838123</v>
      </c>
      <c r="Y32" s="275">
        <v>56.071634732</v>
      </c>
      <c r="Z32" s="275">
        <v>65.355671946000001</v>
      </c>
      <c r="AA32" s="275">
        <v>50.228489668999998</v>
      </c>
      <c r="AB32" s="275">
        <v>54.370198688000002</v>
      </c>
      <c r="AC32" s="275">
        <v>55.993712549000001</v>
      </c>
      <c r="AD32" s="275">
        <v>123.71193225</v>
      </c>
      <c r="AE32" s="275">
        <v>212.52914921000001</v>
      </c>
      <c r="AF32" s="275">
        <v>337.71386494000001</v>
      </c>
      <c r="AG32" s="275">
        <v>468.99540510000003</v>
      </c>
      <c r="AH32" s="275">
        <v>406.72223531999998</v>
      </c>
      <c r="AI32" s="275">
        <v>281.97132238</v>
      </c>
      <c r="AJ32" s="275">
        <v>159.07642339</v>
      </c>
      <c r="AK32" s="275">
        <v>66.433342413999995</v>
      </c>
      <c r="AL32" s="275">
        <v>38.543676816999998</v>
      </c>
      <c r="AM32" s="275">
        <v>20.909004664000001</v>
      </c>
      <c r="AN32" s="275">
        <v>81.328992153000002</v>
      </c>
      <c r="AO32" s="275">
        <v>34.468314313999997</v>
      </c>
      <c r="AP32" s="275">
        <v>78.954978935</v>
      </c>
      <c r="AQ32" s="275">
        <v>262.72186742000002</v>
      </c>
      <c r="AR32" s="275">
        <v>382.60175038</v>
      </c>
      <c r="AS32" s="275">
        <v>439.35070511999999</v>
      </c>
      <c r="AT32" s="275">
        <v>436.61433504000001</v>
      </c>
      <c r="AU32" s="275">
        <v>389.88059373999999</v>
      </c>
      <c r="AV32" s="275">
        <v>176.00270130000001</v>
      </c>
      <c r="AW32" s="275">
        <v>69.870261865000003</v>
      </c>
      <c r="AX32" s="275">
        <v>38.122412462</v>
      </c>
      <c r="AY32" s="338">
        <v>29.761390872</v>
      </c>
      <c r="AZ32" s="338">
        <v>32.905742801999999</v>
      </c>
      <c r="BA32" s="338">
        <v>53.367035459999997</v>
      </c>
      <c r="BB32" s="338">
        <v>79.88185507</v>
      </c>
      <c r="BC32" s="338">
        <v>211.62857133</v>
      </c>
      <c r="BD32" s="338">
        <v>361.88645667999998</v>
      </c>
      <c r="BE32" s="338">
        <v>454.55052132999998</v>
      </c>
      <c r="BF32" s="338">
        <v>424.50374328999999</v>
      </c>
      <c r="BG32" s="338">
        <v>274.26691534999998</v>
      </c>
      <c r="BH32" s="338">
        <v>130.77449619999999</v>
      </c>
      <c r="BI32" s="338">
        <v>56.512834255000001</v>
      </c>
      <c r="BJ32" s="338">
        <v>33.383146725000003</v>
      </c>
      <c r="BK32" s="338">
        <v>31.643160306999999</v>
      </c>
      <c r="BL32" s="338">
        <v>34.63201145</v>
      </c>
      <c r="BM32" s="338">
        <v>54.646213578999998</v>
      </c>
      <c r="BN32" s="338">
        <v>80.068294636999994</v>
      </c>
      <c r="BO32" s="338">
        <v>211.92305949999999</v>
      </c>
      <c r="BP32" s="338">
        <v>362.14759097000001</v>
      </c>
      <c r="BQ32" s="338">
        <v>454.74550971000002</v>
      </c>
      <c r="BR32" s="338">
        <v>424.73661909999998</v>
      </c>
      <c r="BS32" s="338">
        <v>274.59011333000001</v>
      </c>
      <c r="BT32" s="338">
        <v>131.04603935</v>
      </c>
      <c r="BU32" s="338">
        <v>56.655185138</v>
      </c>
      <c r="BV32" s="338">
        <v>33.467987196000003</v>
      </c>
    </row>
    <row r="33" spans="1:74" ht="11.1" customHeight="1" x14ac:dyDescent="0.2">
      <c r="A33" s="9" t="s">
        <v>44</v>
      </c>
      <c r="B33" s="212" t="s">
        <v>569</v>
      </c>
      <c r="C33" s="275">
        <v>2.5564807517000001</v>
      </c>
      <c r="D33" s="275">
        <v>0</v>
      </c>
      <c r="E33" s="275">
        <v>20.598082711</v>
      </c>
      <c r="F33" s="275">
        <v>52.138418655000002</v>
      </c>
      <c r="G33" s="275">
        <v>174.78900390999999</v>
      </c>
      <c r="H33" s="275">
        <v>352.51954232000003</v>
      </c>
      <c r="I33" s="275">
        <v>442.38899610999999</v>
      </c>
      <c r="J33" s="275">
        <v>339.31430573</v>
      </c>
      <c r="K33" s="275">
        <v>235.06795106999999</v>
      </c>
      <c r="L33" s="275">
        <v>58.747324388999999</v>
      </c>
      <c r="M33" s="275">
        <v>16.048852296</v>
      </c>
      <c r="N33" s="275">
        <v>23.677755179999998</v>
      </c>
      <c r="O33" s="275">
        <v>2.1332506592999998</v>
      </c>
      <c r="P33" s="275">
        <v>3.4357732268999999</v>
      </c>
      <c r="Q33" s="275">
        <v>36.052875239000002</v>
      </c>
      <c r="R33" s="275">
        <v>37.177037132000002</v>
      </c>
      <c r="S33" s="275">
        <v>124.28851202</v>
      </c>
      <c r="T33" s="275">
        <v>371.00722811999998</v>
      </c>
      <c r="U33" s="275">
        <v>472.84697254999998</v>
      </c>
      <c r="V33" s="275">
        <v>459.9901721</v>
      </c>
      <c r="W33" s="275">
        <v>320.72595812999998</v>
      </c>
      <c r="X33" s="275">
        <v>113.37041723</v>
      </c>
      <c r="Y33" s="275">
        <v>11.882630804</v>
      </c>
      <c r="Z33" s="275">
        <v>3.8795282158000002</v>
      </c>
      <c r="AA33" s="275">
        <v>20.063550758000002</v>
      </c>
      <c r="AB33" s="275">
        <v>17.696405482999999</v>
      </c>
      <c r="AC33" s="275">
        <v>27.514149595999999</v>
      </c>
      <c r="AD33" s="275">
        <v>74.735121742999993</v>
      </c>
      <c r="AE33" s="275">
        <v>135.18078560000001</v>
      </c>
      <c r="AF33" s="275">
        <v>272.21314812000003</v>
      </c>
      <c r="AG33" s="275">
        <v>429.62114994000001</v>
      </c>
      <c r="AH33" s="275">
        <v>340.83698691000001</v>
      </c>
      <c r="AI33" s="275">
        <v>193.78107908000001</v>
      </c>
      <c r="AJ33" s="275">
        <v>65.733558510999998</v>
      </c>
      <c r="AK33" s="275">
        <v>6.1994121878000001</v>
      </c>
      <c r="AL33" s="275">
        <v>1.3930563645</v>
      </c>
      <c r="AM33" s="275">
        <v>0.82425456026999999</v>
      </c>
      <c r="AN33" s="275">
        <v>21.463265283999998</v>
      </c>
      <c r="AO33" s="275">
        <v>14.174652804000001</v>
      </c>
      <c r="AP33" s="275">
        <v>7.1574495677999996</v>
      </c>
      <c r="AQ33" s="275">
        <v>266.11557780999999</v>
      </c>
      <c r="AR33" s="275">
        <v>374.54016746999997</v>
      </c>
      <c r="AS33" s="275">
        <v>429.91763436000002</v>
      </c>
      <c r="AT33" s="275">
        <v>391.93616013000002</v>
      </c>
      <c r="AU33" s="275">
        <v>339.40834555999999</v>
      </c>
      <c r="AV33" s="275">
        <v>77.191853167999994</v>
      </c>
      <c r="AW33" s="275">
        <v>1.0778817410999999</v>
      </c>
      <c r="AX33" s="275">
        <v>0.1113050703</v>
      </c>
      <c r="AY33" s="338">
        <v>4.9555093836999999</v>
      </c>
      <c r="AZ33" s="338">
        <v>3.2886471261999999</v>
      </c>
      <c r="BA33" s="338">
        <v>17.319359685999999</v>
      </c>
      <c r="BB33" s="338">
        <v>34.714505486999997</v>
      </c>
      <c r="BC33" s="338">
        <v>163.61613690999999</v>
      </c>
      <c r="BD33" s="338">
        <v>321.76682010000002</v>
      </c>
      <c r="BE33" s="338">
        <v>423.84030696999997</v>
      </c>
      <c r="BF33" s="338">
        <v>399.60751622999999</v>
      </c>
      <c r="BG33" s="338">
        <v>214.51005365</v>
      </c>
      <c r="BH33" s="338">
        <v>52.033723956999999</v>
      </c>
      <c r="BI33" s="338">
        <v>6.2584442563999998</v>
      </c>
      <c r="BJ33" s="338">
        <v>2.2070703411000001</v>
      </c>
      <c r="BK33" s="338">
        <v>5.3591958308000001</v>
      </c>
      <c r="BL33" s="338">
        <v>3.6936619250999998</v>
      </c>
      <c r="BM33" s="338">
        <v>18.071008129999999</v>
      </c>
      <c r="BN33" s="338">
        <v>34.686417511000002</v>
      </c>
      <c r="BO33" s="338">
        <v>163.54704742999999</v>
      </c>
      <c r="BP33" s="338">
        <v>321.68597925</v>
      </c>
      <c r="BQ33" s="338">
        <v>423.76928893000002</v>
      </c>
      <c r="BR33" s="338">
        <v>399.52967537000001</v>
      </c>
      <c r="BS33" s="338">
        <v>214.42294717999999</v>
      </c>
      <c r="BT33" s="338">
        <v>51.993653273</v>
      </c>
      <c r="BU33" s="338">
        <v>6.2492555584999998</v>
      </c>
      <c r="BV33" s="338">
        <v>2.2027322840000001</v>
      </c>
    </row>
    <row r="34" spans="1:74" ht="11.1" customHeight="1" x14ac:dyDescent="0.2">
      <c r="A34" s="9" t="s">
        <v>45</v>
      </c>
      <c r="B34" s="212" t="s">
        <v>570</v>
      </c>
      <c r="C34" s="275">
        <v>5.3169748197000004</v>
      </c>
      <c r="D34" s="275">
        <v>5.6426158053000002</v>
      </c>
      <c r="E34" s="275">
        <v>39.123352429000001</v>
      </c>
      <c r="F34" s="275">
        <v>141.29054751000001</v>
      </c>
      <c r="G34" s="275">
        <v>260.41932951000001</v>
      </c>
      <c r="H34" s="275">
        <v>452.88852599000001</v>
      </c>
      <c r="I34" s="275">
        <v>585.83016880000002</v>
      </c>
      <c r="J34" s="275">
        <v>561.89158033000001</v>
      </c>
      <c r="K34" s="275">
        <v>423.86538982000002</v>
      </c>
      <c r="L34" s="275">
        <v>188.02337105999999</v>
      </c>
      <c r="M34" s="275">
        <v>51.623099555000003</v>
      </c>
      <c r="N34" s="275">
        <v>25.311730935</v>
      </c>
      <c r="O34" s="275">
        <v>9.3170164826999997</v>
      </c>
      <c r="P34" s="275">
        <v>25.486543477000001</v>
      </c>
      <c r="Q34" s="275">
        <v>86.038811503999995</v>
      </c>
      <c r="R34" s="275">
        <v>122.66990102</v>
      </c>
      <c r="S34" s="275">
        <v>238.03354468000001</v>
      </c>
      <c r="T34" s="275">
        <v>475.27432607999998</v>
      </c>
      <c r="U34" s="275">
        <v>620.16120923000005</v>
      </c>
      <c r="V34" s="275">
        <v>547.04942936999998</v>
      </c>
      <c r="W34" s="275">
        <v>429.32242257000001</v>
      </c>
      <c r="X34" s="275">
        <v>232.53832287</v>
      </c>
      <c r="Y34" s="275">
        <v>79.809133661999994</v>
      </c>
      <c r="Z34" s="275">
        <v>16.750846363000001</v>
      </c>
      <c r="AA34" s="275">
        <v>35.540089842</v>
      </c>
      <c r="AB34" s="275">
        <v>66.769084618999997</v>
      </c>
      <c r="AC34" s="275">
        <v>111.42663718</v>
      </c>
      <c r="AD34" s="275">
        <v>141.22657853000001</v>
      </c>
      <c r="AE34" s="275">
        <v>239.81890666999999</v>
      </c>
      <c r="AF34" s="275">
        <v>444.77924819999998</v>
      </c>
      <c r="AG34" s="275">
        <v>581.90686744000004</v>
      </c>
      <c r="AH34" s="275">
        <v>507.43589183</v>
      </c>
      <c r="AI34" s="275">
        <v>368.23189374999998</v>
      </c>
      <c r="AJ34" s="275">
        <v>144.80059994999999</v>
      </c>
      <c r="AK34" s="275">
        <v>67.416382390999999</v>
      </c>
      <c r="AL34" s="275">
        <v>5.4284170803</v>
      </c>
      <c r="AM34" s="275">
        <v>4.4850139459999996</v>
      </c>
      <c r="AN34" s="275">
        <v>34.007918205999999</v>
      </c>
      <c r="AO34" s="275">
        <v>87.229585920999995</v>
      </c>
      <c r="AP34" s="275">
        <v>57.631096737</v>
      </c>
      <c r="AQ34" s="275">
        <v>397.40644931999998</v>
      </c>
      <c r="AR34" s="275">
        <v>550.75275940999995</v>
      </c>
      <c r="AS34" s="275">
        <v>607.92586660999996</v>
      </c>
      <c r="AT34" s="275">
        <v>565.14046607</v>
      </c>
      <c r="AU34" s="275">
        <v>391.51282096</v>
      </c>
      <c r="AV34" s="275">
        <v>143.72454127</v>
      </c>
      <c r="AW34" s="275">
        <v>11.824314665999999</v>
      </c>
      <c r="AX34" s="275">
        <v>4.6632695298</v>
      </c>
      <c r="AY34" s="338">
        <v>13.53731808</v>
      </c>
      <c r="AZ34" s="338">
        <v>16.007964363999999</v>
      </c>
      <c r="BA34" s="338">
        <v>49.812699954000003</v>
      </c>
      <c r="BB34" s="338">
        <v>102.45888705</v>
      </c>
      <c r="BC34" s="338">
        <v>275.46357854000001</v>
      </c>
      <c r="BD34" s="338">
        <v>450.22083430999999</v>
      </c>
      <c r="BE34" s="338">
        <v>563.41545954000003</v>
      </c>
      <c r="BF34" s="338">
        <v>567.82341670000005</v>
      </c>
      <c r="BG34" s="338">
        <v>374.86238338999999</v>
      </c>
      <c r="BH34" s="338">
        <v>152.57657752</v>
      </c>
      <c r="BI34" s="338">
        <v>43.326686786000003</v>
      </c>
      <c r="BJ34" s="338">
        <v>10.409732156</v>
      </c>
      <c r="BK34" s="338">
        <v>15.317840828</v>
      </c>
      <c r="BL34" s="338">
        <v>18.686723871000002</v>
      </c>
      <c r="BM34" s="338">
        <v>56.177625810000002</v>
      </c>
      <c r="BN34" s="338">
        <v>102.55509606</v>
      </c>
      <c r="BO34" s="338">
        <v>275.62190189</v>
      </c>
      <c r="BP34" s="338">
        <v>450.36622397999997</v>
      </c>
      <c r="BQ34" s="338">
        <v>563.54314184999998</v>
      </c>
      <c r="BR34" s="338">
        <v>567.98338418000003</v>
      </c>
      <c r="BS34" s="338">
        <v>375.03733247000002</v>
      </c>
      <c r="BT34" s="338">
        <v>152.72666765</v>
      </c>
      <c r="BU34" s="338">
        <v>43.384398879999999</v>
      </c>
      <c r="BV34" s="338">
        <v>10.419008459</v>
      </c>
    </row>
    <row r="35" spans="1:74" ht="11.1" customHeight="1" x14ac:dyDescent="0.2">
      <c r="A35" s="9" t="s">
        <v>48</v>
      </c>
      <c r="B35" s="212" t="s">
        <v>571</v>
      </c>
      <c r="C35" s="275">
        <v>1.6507669602999999</v>
      </c>
      <c r="D35" s="275">
        <v>10.997742092999999</v>
      </c>
      <c r="E35" s="275">
        <v>31.874665483000001</v>
      </c>
      <c r="F35" s="275">
        <v>40.264607544999997</v>
      </c>
      <c r="G35" s="275">
        <v>75.152923662999996</v>
      </c>
      <c r="H35" s="275">
        <v>313.20056746</v>
      </c>
      <c r="I35" s="275">
        <v>325.16254543999997</v>
      </c>
      <c r="J35" s="275">
        <v>361.60255052000002</v>
      </c>
      <c r="K35" s="275">
        <v>231.14384045</v>
      </c>
      <c r="L35" s="275">
        <v>83.877428894999994</v>
      </c>
      <c r="M35" s="275">
        <v>2.9006715193999999</v>
      </c>
      <c r="N35" s="275">
        <v>0</v>
      </c>
      <c r="O35" s="275">
        <v>0</v>
      </c>
      <c r="P35" s="275">
        <v>10.067042273</v>
      </c>
      <c r="Q35" s="275">
        <v>24.103368294999999</v>
      </c>
      <c r="R35" s="275">
        <v>41.886433042</v>
      </c>
      <c r="S35" s="275">
        <v>90.161431730000004</v>
      </c>
      <c r="T35" s="275">
        <v>331.01370071999997</v>
      </c>
      <c r="U35" s="275">
        <v>407.6302068</v>
      </c>
      <c r="V35" s="275">
        <v>305.28828879999998</v>
      </c>
      <c r="W35" s="275">
        <v>173.31711228</v>
      </c>
      <c r="X35" s="275">
        <v>99.011217134999995</v>
      </c>
      <c r="Y35" s="275">
        <v>13.720064909</v>
      </c>
      <c r="Z35" s="275">
        <v>0</v>
      </c>
      <c r="AA35" s="275">
        <v>0</v>
      </c>
      <c r="AB35" s="275">
        <v>4.9750757374000001</v>
      </c>
      <c r="AC35" s="275">
        <v>30.907325192999998</v>
      </c>
      <c r="AD35" s="275">
        <v>50.627109783000002</v>
      </c>
      <c r="AE35" s="275">
        <v>108.31278601</v>
      </c>
      <c r="AF35" s="275">
        <v>307.83029418000001</v>
      </c>
      <c r="AG35" s="275">
        <v>414.39209581</v>
      </c>
      <c r="AH35" s="275">
        <v>329.25849681</v>
      </c>
      <c r="AI35" s="275">
        <v>177.23065786999999</v>
      </c>
      <c r="AJ35" s="275">
        <v>91.633781239000001</v>
      </c>
      <c r="AK35" s="275">
        <v>29.020959403999999</v>
      </c>
      <c r="AL35" s="275">
        <v>1.1625077307</v>
      </c>
      <c r="AM35" s="275">
        <v>4.5250978875000003</v>
      </c>
      <c r="AN35" s="275">
        <v>2.6161581442999999</v>
      </c>
      <c r="AO35" s="275">
        <v>14.121988376999999</v>
      </c>
      <c r="AP35" s="275">
        <v>70.320273817</v>
      </c>
      <c r="AQ35" s="275">
        <v>137.32793344000001</v>
      </c>
      <c r="AR35" s="275">
        <v>298.75657424000002</v>
      </c>
      <c r="AS35" s="275">
        <v>416.86632888999998</v>
      </c>
      <c r="AT35" s="275">
        <v>344.19274524999997</v>
      </c>
      <c r="AU35" s="275">
        <v>238.24628551000001</v>
      </c>
      <c r="AV35" s="275">
        <v>42.405389849999999</v>
      </c>
      <c r="AW35" s="275">
        <v>5.4454930555000001</v>
      </c>
      <c r="AX35" s="275">
        <v>0</v>
      </c>
      <c r="AY35" s="338">
        <v>1.041053043</v>
      </c>
      <c r="AZ35" s="338">
        <v>3.4515852187</v>
      </c>
      <c r="BA35" s="338">
        <v>12.643705538000001</v>
      </c>
      <c r="BB35" s="338">
        <v>40.036609642999998</v>
      </c>
      <c r="BC35" s="338">
        <v>120.47532571000001</v>
      </c>
      <c r="BD35" s="338">
        <v>260.11054799999999</v>
      </c>
      <c r="BE35" s="338">
        <v>387.82111438999999</v>
      </c>
      <c r="BF35" s="338">
        <v>342.16858783999999</v>
      </c>
      <c r="BG35" s="338">
        <v>202.85962395999999</v>
      </c>
      <c r="BH35" s="338">
        <v>68.766238814999994</v>
      </c>
      <c r="BI35" s="338">
        <v>8.7857308843999995</v>
      </c>
      <c r="BJ35" s="338">
        <v>0.29152858181000002</v>
      </c>
      <c r="BK35" s="338">
        <v>1.0424207713</v>
      </c>
      <c r="BL35" s="338">
        <v>3.4574304847000001</v>
      </c>
      <c r="BM35" s="338">
        <v>13.247171519</v>
      </c>
      <c r="BN35" s="338">
        <v>40.094683734</v>
      </c>
      <c r="BO35" s="338">
        <v>120.61681846</v>
      </c>
      <c r="BP35" s="338">
        <v>260.33332904999997</v>
      </c>
      <c r="BQ35" s="338">
        <v>388.10124151000002</v>
      </c>
      <c r="BR35" s="338">
        <v>342.44033667999997</v>
      </c>
      <c r="BS35" s="338">
        <v>203.07340023</v>
      </c>
      <c r="BT35" s="338">
        <v>68.862827268999993</v>
      </c>
      <c r="BU35" s="338">
        <v>8.7994991370999998</v>
      </c>
      <c r="BV35" s="338">
        <v>0.29201510643</v>
      </c>
    </row>
    <row r="36" spans="1:74" ht="11.1" customHeight="1" x14ac:dyDescent="0.2">
      <c r="A36" s="9" t="s">
        <v>49</v>
      </c>
      <c r="B36" s="212" t="s">
        <v>572</v>
      </c>
      <c r="C36" s="275">
        <v>10.218516175</v>
      </c>
      <c r="D36" s="275">
        <v>12.770610894000001</v>
      </c>
      <c r="E36" s="275">
        <v>26.769138760000001</v>
      </c>
      <c r="F36" s="275">
        <v>22.628807642999998</v>
      </c>
      <c r="G36" s="275">
        <v>27.635132655</v>
      </c>
      <c r="H36" s="275">
        <v>175.59176715000001</v>
      </c>
      <c r="I36" s="275">
        <v>218.36586803</v>
      </c>
      <c r="J36" s="275">
        <v>260.83571584999999</v>
      </c>
      <c r="K36" s="275">
        <v>193.19813988999999</v>
      </c>
      <c r="L36" s="275">
        <v>97.088920727000001</v>
      </c>
      <c r="M36" s="275">
        <v>12.185361009999999</v>
      </c>
      <c r="N36" s="275">
        <v>10.415056756</v>
      </c>
      <c r="O36" s="275">
        <v>7.7794859394999998</v>
      </c>
      <c r="P36" s="275">
        <v>15.026928786999999</v>
      </c>
      <c r="Q36" s="275">
        <v>12.640498089999999</v>
      </c>
      <c r="R36" s="275">
        <v>26.812996991999999</v>
      </c>
      <c r="S36" s="275">
        <v>36.796153992000001</v>
      </c>
      <c r="T36" s="275">
        <v>165.75906072999999</v>
      </c>
      <c r="U36" s="275">
        <v>235.72647760999999</v>
      </c>
      <c r="V36" s="275">
        <v>233.95432914</v>
      </c>
      <c r="W36" s="275">
        <v>122.26154858</v>
      </c>
      <c r="X36" s="275">
        <v>47.082550345000001</v>
      </c>
      <c r="Y36" s="275">
        <v>17.123550549000001</v>
      </c>
      <c r="Z36" s="275">
        <v>7.9905191617</v>
      </c>
      <c r="AA36" s="275">
        <v>6.9900026869999996</v>
      </c>
      <c r="AB36" s="275">
        <v>6.5819671658000001</v>
      </c>
      <c r="AC36" s="275">
        <v>16.715221475</v>
      </c>
      <c r="AD36" s="275">
        <v>24.883766182999999</v>
      </c>
      <c r="AE36" s="275">
        <v>45.683631024999997</v>
      </c>
      <c r="AF36" s="275">
        <v>149.87792834000001</v>
      </c>
      <c r="AG36" s="275">
        <v>283.60191394999998</v>
      </c>
      <c r="AH36" s="275">
        <v>279.92189456</v>
      </c>
      <c r="AI36" s="275">
        <v>139.28038462000001</v>
      </c>
      <c r="AJ36" s="275">
        <v>68.516536943000006</v>
      </c>
      <c r="AK36" s="275">
        <v>20.612528620999999</v>
      </c>
      <c r="AL36" s="275">
        <v>9.6972447060999993</v>
      </c>
      <c r="AM36" s="275">
        <v>15.000767342</v>
      </c>
      <c r="AN36" s="275">
        <v>7.5430205736999998</v>
      </c>
      <c r="AO36" s="275">
        <v>8.8395689654999998</v>
      </c>
      <c r="AP36" s="275">
        <v>25.286665886000002</v>
      </c>
      <c r="AQ36" s="275">
        <v>39.220614046999998</v>
      </c>
      <c r="AR36" s="275">
        <v>118.29391158</v>
      </c>
      <c r="AS36" s="275">
        <v>321.14247105999999</v>
      </c>
      <c r="AT36" s="275">
        <v>259.36577226999998</v>
      </c>
      <c r="AU36" s="275">
        <v>144.99374738</v>
      </c>
      <c r="AV36" s="275">
        <v>47.351497866000003</v>
      </c>
      <c r="AW36" s="275">
        <v>18.097806842000001</v>
      </c>
      <c r="AX36" s="275">
        <v>7.9477401091999997</v>
      </c>
      <c r="AY36" s="338">
        <v>8.4348635815000002</v>
      </c>
      <c r="AZ36" s="338">
        <v>7.9510037995999996</v>
      </c>
      <c r="BA36" s="338">
        <v>11.593778306999999</v>
      </c>
      <c r="BB36" s="338">
        <v>18.560404817999999</v>
      </c>
      <c r="BC36" s="338">
        <v>46.548797147999998</v>
      </c>
      <c r="BD36" s="338">
        <v>107.4051034</v>
      </c>
      <c r="BE36" s="338">
        <v>231.14951346000001</v>
      </c>
      <c r="BF36" s="338">
        <v>222.70756817</v>
      </c>
      <c r="BG36" s="338">
        <v>136.47350037999999</v>
      </c>
      <c r="BH36" s="338">
        <v>38.533582168999999</v>
      </c>
      <c r="BI36" s="338">
        <v>11.569797133</v>
      </c>
      <c r="BJ36" s="338">
        <v>7.9053083515000004</v>
      </c>
      <c r="BK36" s="338">
        <v>8.3935243982000003</v>
      </c>
      <c r="BL36" s="338">
        <v>7.9092284826999997</v>
      </c>
      <c r="BM36" s="338">
        <v>11.543330958</v>
      </c>
      <c r="BN36" s="338">
        <v>18.500867279000001</v>
      </c>
      <c r="BO36" s="338">
        <v>46.467918333999997</v>
      </c>
      <c r="BP36" s="338">
        <v>107.29633217999999</v>
      </c>
      <c r="BQ36" s="338">
        <v>231.01580344999999</v>
      </c>
      <c r="BR36" s="338">
        <v>222.57524810000001</v>
      </c>
      <c r="BS36" s="338">
        <v>136.35679479999999</v>
      </c>
      <c r="BT36" s="338">
        <v>38.464754030999998</v>
      </c>
      <c r="BU36" s="338">
        <v>11.525590652</v>
      </c>
      <c r="BV36" s="338">
        <v>7.8665762624999997</v>
      </c>
    </row>
    <row r="37" spans="1:74" ht="11.1" customHeight="1" x14ac:dyDescent="0.2">
      <c r="A37" s="9" t="s">
        <v>705</v>
      </c>
      <c r="B37" s="212" t="s">
        <v>600</v>
      </c>
      <c r="C37" s="275">
        <v>9.2002685809999996</v>
      </c>
      <c r="D37" s="275">
        <v>7.2835522157000003</v>
      </c>
      <c r="E37" s="275">
        <v>29.404568522000002</v>
      </c>
      <c r="F37" s="275">
        <v>53.294944997000002</v>
      </c>
      <c r="G37" s="275">
        <v>125.88025145</v>
      </c>
      <c r="H37" s="275">
        <v>255.02621984000001</v>
      </c>
      <c r="I37" s="275">
        <v>336.16294027999999</v>
      </c>
      <c r="J37" s="275">
        <v>315.30373956</v>
      </c>
      <c r="K37" s="275">
        <v>223.23775136</v>
      </c>
      <c r="L37" s="275">
        <v>77.022171872000001</v>
      </c>
      <c r="M37" s="275">
        <v>29.781677047999999</v>
      </c>
      <c r="N37" s="275">
        <v>26.279411796000002</v>
      </c>
      <c r="O37" s="275">
        <v>7.4435867271999996</v>
      </c>
      <c r="P37" s="275">
        <v>11.156961276000001</v>
      </c>
      <c r="Q37" s="275">
        <v>35.196850836000003</v>
      </c>
      <c r="R37" s="275">
        <v>42.468016018</v>
      </c>
      <c r="S37" s="275">
        <v>97.526327901000002</v>
      </c>
      <c r="T37" s="275">
        <v>270.71136457</v>
      </c>
      <c r="U37" s="275">
        <v>383.77925399999998</v>
      </c>
      <c r="V37" s="275">
        <v>361.91261592000001</v>
      </c>
      <c r="W37" s="275">
        <v>219.17432142000001</v>
      </c>
      <c r="X37" s="275">
        <v>86.387942226000007</v>
      </c>
      <c r="Y37" s="275">
        <v>25.519193913999999</v>
      </c>
      <c r="Z37" s="275">
        <v>16.544830258000001</v>
      </c>
      <c r="AA37" s="275">
        <v>16.631547624</v>
      </c>
      <c r="AB37" s="275">
        <v>21.639838673</v>
      </c>
      <c r="AC37" s="275">
        <v>31.850675764999998</v>
      </c>
      <c r="AD37" s="275">
        <v>55.868993556</v>
      </c>
      <c r="AE37" s="275">
        <v>105.56084739000001</v>
      </c>
      <c r="AF37" s="275">
        <v>241.38897639999999</v>
      </c>
      <c r="AG37" s="275">
        <v>363.00316829000002</v>
      </c>
      <c r="AH37" s="275">
        <v>291.81427694000001</v>
      </c>
      <c r="AI37" s="275">
        <v>184.32439572000001</v>
      </c>
      <c r="AJ37" s="275">
        <v>77.715318445999998</v>
      </c>
      <c r="AK37" s="275">
        <v>27.396923008000002</v>
      </c>
      <c r="AL37" s="275">
        <v>10.096591598</v>
      </c>
      <c r="AM37" s="275">
        <v>7.5552661536999999</v>
      </c>
      <c r="AN37" s="275">
        <v>23.067428579000001</v>
      </c>
      <c r="AO37" s="275">
        <v>21.041586543000001</v>
      </c>
      <c r="AP37" s="275">
        <v>32.634261877999997</v>
      </c>
      <c r="AQ37" s="275">
        <v>173.88498921999999</v>
      </c>
      <c r="AR37" s="275">
        <v>269.50545706000003</v>
      </c>
      <c r="AS37" s="275">
        <v>375.97080256999999</v>
      </c>
      <c r="AT37" s="275">
        <v>351.08252202</v>
      </c>
      <c r="AU37" s="275">
        <v>231.44466213000001</v>
      </c>
      <c r="AV37" s="275">
        <v>69.706113778000002</v>
      </c>
      <c r="AW37" s="275">
        <v>18.850080088999999</v>
      </c>
      <c r="AX37" s="275">
        <v>9.5008683809000001</v>
      </c>
      <c r="AY37" s="338">
        <v>9.3677194746999994</v>
      </c>
      <c r="AZ37" s="338">
        <v>10.308417683</v>
      </c>
      <c r="BA37" s="338">
        <v>20.937784786000002</v>
      </c>
      <c r="BB37" s="338">
        <v>37.388224954000002</v>
      </c>
      <c r="BC37" s="338">
        <v>118.35496666</v>
      </c>
      <c r="BD37" s="338">
        <v>238.40461126</v>
      </c>
      <c r="BE37" s="338">
        <v>350.03641741000001</v>
      </c>
      <c r="BF37" s="338">
        <v>323.62639410999998</v>
      </c>
      <c r="BG37" s="338">
        <v>176.11669241000001</v>
      </c>
      <c r="BH37" s="338">
        <v>61.763540573</v>
      </c>
      <c r="BI37" s="338">
        <v>19.636136107999999</v>
      </c>
      <c r="BJ37" s="338">
        <v>9.4279010212000003</v>
      </c>
      <c r="BK37" s="338">
        <v>10.010424369000001</v>
      </c>
      <c r="BL37" s="338">
        <v>11.036262155999999</v>
      </c>
      <c r="BM37" s="338">
        <v>22.13323974</v>
      </c>
      <c r="BN37" s="338">
        <v>37.555944474</v>
      </c>
      <c r="BO37" s="338">
        <v>118.69406969000001</v>
      </c>
      <c r="BP37" s="338">
        <v>238.8085797</v>
      </c>
      <c r="BQ37" s="338">
        <v>350.42074491</v>
      </c>
      <c r="BR37" s="338">
        <v>324.05658664999999</v>
      </c>
      <c r="BS37" s="338">
        <v>176.56755731999999</v>
      </c>
      <c r="BT37" s="338">
        <v>62.021790727999999</v>
      </c>
      <c r="BU37" s="338">
        <v>19.729444529999999</v>
      </c>
      <c r="BV37" s="338">
        <v>9.4662227063</v>
      </c>
    </row>
    <row r="38" spans="1:74" ht="11.1" customHeight="1" x14ac:dyDescent="0.2">
      <c r="A38" s="9"/>
      <c r="B38" s="193" t="s">
        <v>169</v>
      </c>
      <c r="C38" s="249"/>
      <c r="D38" s="249"/>
      <c r="E38" s="249"/>
      <c r="F38" s="249"/>
      <c r="G38" s="249"/>
      <c r="H38" s="249"/>
      <c r="I38" s="249"/>
      <c r="J38" s="249"/>
      <c r="K38" s="249"/>
      <c r="L38" s="249"/>
      <c r="M38" s="249"/>
      <c r="N38" s="249"/>
      <c r="O38" s="249"/>
      <c r="P38" s="249"/>
      <c r="Q38" s="249"/>
      <c r="R38" s="249"/>
      <c r="S38" s="249"/>
      <c r="T38" s="249"/>
      <c r="U38" s="249"/>
      <c r="V38" s="249"/>
      <c r="W38" s="249"/>
      <c r="X38" s="249"/>
      <c r="Y38" s="249"/>
      <c r="Z38" s="249"/>
      <c r="AA38" s="249"/>
      <c r="AB38" s="249"/>
      <c r="AC38" s="249"/>
      <c r="AD38" s="249"/>
      <c r="AE38" s="249"/>
      <c r="AF38" s="249"/>
      <c r="AG38" s="249"/>
      <c r="AH38" s="249"/>
      <c r="AI38" s="249"/>
      <c r="AJ38" s="249"/>
      <c r="AK38" s="249"/>
      <c r="AL38" s="249"/>
      <c r="AM38" s="249"/>
      <c r="AN38" s="249"/>
      <c r="AO38" s="249"/>
      <c r="AP38" s="249"/>
      <c r="AQ38" s="249"/>
      <c r="AR38" s="249"/>
      <c r="AS38" s="249"/>
      <c r="AT38" s="249"/>
      <c r="AU38" s="249"/>
      <c r="AV38" s="249"/>
      <c r="AW38" s="249"/>
      <c r="AX38" s="249"/>
      <c r="AY38" s="339"/>
      <c r="AZ38" s="339"/>
      <c r="BA38" s="339"/>
      <c r="BB38" s="339"/>
      <c r="BC38" s="339"/>
      <c r="BD38" s="339"/>
      <c r="BE38" s="339"/>
      <c r="BF38" s="339"/>
      <c r="BG38" s="339"/>
      <c r="BH38" s="339"/>
      <c r="BI38" s="339"/>
      <c r="BJ38" s="339"/>
      <c r="BK38" s="339"/>
      <c r="BL38" s="339"/>
      <c r="BM38" s="339"/>
      <c r="BN38" s="339"/>
      <c r="BO38" s="339"/>
      <c r="BP38" s="339"/>
      <c r="BQ38" s="339"/>
      <c r="BR38" s="339"/>
      <c r="BS38" s="339"/>
      <c r="BT38" s="339"/>
      <c r="BU38" s="339"/>
      <c r="BV38" s="339"/>
    </row>
    <row r="39" spans="1:74" ht="11.1" customHeight="1" x14ac:dyDescent="0.2">
      <c r="A39" s="9" t="s">
        <v>156</v>
      </c>
      <c r="B39" s="212" t="s">
        <v>565</v>
      </c>
      <c r="C39" s="257">
        <v>0</v>
      </c>
      <c r="D39" s="257">
        <v>0</v>
      </c>
      <c r="E39" s="257">
        <v>0</v>
      </c>
      <c r="F39" s="257">
        <v>0</v>
      </c>
      <c r="G39" s="257">
        <v>8.9542098055999997</v>
      </c>
      <c r="H39" s="257">
        <v>76.134013553000003</v>
      </c>
      <c r="I39" s="257">
        <v>224.68114299000001</v>
      </c>
      <c r="J39" s="257">
        <v>159.01015530000001</v>
      </c>
      <c r="K39" s="257">
        <v>35.355177513999998</v>
      </c>
      <c r="L39" s="257">
        <v>0.76371932563</v>
      </c>
      <c r="M39" s="257">
        <v>0</v>
      </c>
      <c r="N39" s="257">
        <v>0</v>
      </c>
      <c r="O39" s="257">
        <v>0</v>
      </c>
      <c r="P39" s="257">
        <v>0</v>
      </c>
      <c r="Q39" s="257">
        <v>0</v>
      </c>
      <c r="R39" s="257">
        <v>0</v>
      </c>
      <c r="S39" s="257">
        <v>12.043763866999999</v>
      </c>
      <c r="T39" s="257">
        <v>68.953488594000007</v>
      </c>
      <c r="U39" s="257">
        <v>223.75481976</v>
      </c>
      <c r="V39" s="257">
        <v>157.22639416999999</v>
      </c>
      <c r="W39" s="257">
        <v>37.856088657999997</v>
      </c>
      <c r="X39" s="257">
        <v>0.76371932563</v>
      </c>
      <c r="Y39" s="257">
        <v>0</v>
      </c>
      <c r="Z39" s="257">
        <v>0</v>
      </c>
      <c r="AA39" s="257">
        <v>0</v>
      </c>
      <c r="AB39" s="257">
        <v>0</v>
      </c>
      <c r="AC39" s="257">
        <v>0</v>
      </c>
      <c r="AD39" s="257">
        <v>0</v>
      </c>
      <c r="AE39" s="257">
        <v>12.301791313000001</v>
      </c>
      <c r="AF39" s="257">
        <v>68.636674725000006</v>
      </c>
      <c r="AG39" s="257">
        <v>222.18794272</v>
      </c>
      <c r="AH39" s="257">
        <v>168.31558315999999</v>
      </c>
      <c r="AI39" s="257">
        <v>42.575273228999997</v>
      </c>
      <c r="AJ39" s="257">
        <v>0.76371932563</v>
      </c>
      <c r="AK39" s="257">
        <v>0</v>
      </c>
      <c r="AL39" s="257">
        <v>0</v>
      </c>
      <c r="AM39" s="257">
        <v>0</v>
      </c>
      <c r="AN39" s="257">
        <v>0</v>
      </c>
      <c r="AO39" s="257">
        <v>0</v>
      </c>
      <c r="AP39" s="257">
        <v>0</v>
      </c>
      <c r="AQ39" s="257">
        <v>11.516186368</v>
      </c>
      <c r="AR39" s="257">
        <v>69.413958616000002</v>
      </c>
      <c r="AS39" s="257">
        <v>222.55047884999999</v>
      </c>
      <c r="AT39" s="257">
        <v>165.63649903999999</v>
      </c>
      <c r="AU39" s="257">
        <v>45.190847673</v>
      </c>
      <c r="AV39" s="257">
        <v>1.1651664287000001</v>
      </c>
      <c r="AW39" s="257">
        <v>0</v>
      </c>
      <c r="AX39" s="257">
        <v>0</v>
      </c>
      <c r="AY39" s="341">
        <v>0</v>
      </c>
      <c r="AZ39" s="341">
        <v>0</v>
      </c>
      <c r="BA39" s="341">
        <v>0</v>
      </c>
      <c r="BB39" s="341">
        <v>0</v>
      </c>
      <c r="BC39" s="341">
        <v>13.98803</v>
      </c>
      <c r="BD39" s="341">
        <v>64.988129999999998</v>
      </c>
      <c r="BE39" s="341">
        <v>224.7885</v>
      </c>
      <c r="BF39" s="341">
        <v>181.87430000000001</v>
      </c>
      <c r="BG39" s="341">
        <v>48.567279999999997</v>
      </c>
      <c r="BH39" s="341">
        <v>1.1651659999999999</v>
      </c>
      <c r="BI39" s="341">
        <v>0</v>
      </c>
      <c r="BJ39" s="341">
        <v>0</v>
      </c>
      <c r="BK39" s="341">
        <v>0</v>
      </c>
      <c r="BL39" s="341">
        <v>0</v>
      </c>
      <c r="BM39" s="341">
        <v>0</v>
      </c>
      <c r="BN39" s="341">
        <v>0</v>
      </c>
      <c r="BO39" s="341">
        <v>14.273999999999999</v>
      </c>
      <c r="BP39" s="341">
        <v>70.170689999999993</v>
      </c>
      <c r="BQ39" s="341">
        <v>235.29509999999999</v>
      </c>
      <c r="BR39" s="341">
        <v>179.9152</v>
      </c>
      <c r="BS39" s="341">
        <v>50.466450000000002</v>
      </c>
      <c r="BT39" s="341">
        <v>1.3517920000000001</v>
      </c>
      <c r="BU39" s="341">
        <v>0</v>
      </c>
      <c r="BV39" s="341">
        <v>0</v>
      </c>
    </row>
    <row r="40" spans="1:74" ht="11.1" customHeight="1" x14ac:dyDescent="0.2">
      <c r="A40" s="9" t="s">
        <v>157</v>
      </c>
      <c r="B40" s="212" t="s">
        <v>598</v>
      </c>
      <c r="C40" s="257">
        <v>0</v>
      </c>
      <c r="D40" s="257">
        <v>0</v>
      </c>
      <c r="E40" s="257">
        <v>0.19775431096000001</v>
      </c>
      <c r="F40" s="257">
        <v>4.3027574393E-2</v>
      </c>
      <c r="G40" s="257">
        <v>28.220572946000001</v>
      </c>
      <c r="H40" s="257">
        <v>139.38567259000001</v>
      </c>
      <c r="I40" s="257">
        <v>276.43983159999999</v>
      </c>
      <c r="J40" s="257">
        <v>211.30737622000001</v>
      </c>
      <c r="K40" s="257">
        <v>69.262341751999998</v>
      </c>
      <c r="L40" s="257">
        <v>5.4803848424000003</v>
      </c>
      <c r="M40" s="257">
        <v>0</v>
      </c>
      <c r="N40" s="257">
        <v>0</v>
      </c>
      <c r="O40" s="257">
        <v>0</v>
      </c>
      <c r="P40" s="257">
        <v>0</v>
      </c>
      <c r="Q40" s="257">
        <v>0.19775431096000001</v>
      </c>
      <c r="R40" s="257">
        <v>4.3027574393E-2</v>
      </c>
      <c r="S40" s="257">
        <v>35.158509355</v>
      </c>
      <c r="T40" s="257">
        <v>132.44246357</v>
      </c>
      <c r="U40" s="257">
        <v>272.72280366000001</v>
      </c>
      <c r="V40" s="257">
        <v>205.01833364000001</v>
      </c>
      <c r="W40" s="257">
        <v>70.729661676000006</v>
      </c>
      <c r="X40" s="257">
        <v>5.1711405950999998</v>
      </c>
      <c r="Y40" s="257">
        <v>0</v>
      </c>
      <c r="Z40" s="257">
        <v>8.6280500741999999E-2</v>
      </c>
      <c r="AA40" s="257">
        <v>0</v>
      </c>
      <c r="AB40" s="257">
        <v>0</v>
      </c>
      <c r="AC40" s="257">
        <v>0.19775431096000001</v>
      </c>
      <c r="AD40" s="257">
        <v>4.3027574393E-2</v>
      </c>
      <c r="AE40" s="257">
        <v>34.822270070999998</v>
      </c>
      <c r="AF40" s="257">
        <v>133.83753646</v>
      </c>
      <c r="AG40" s="257">
        <v>273.70288049999999</v>
      </c>
      <c r="AH40" s="257">
        <v>213.89378941999999</v>
      </c>
      <c r="AI40" s="257">
        <v>78.793614614000006</v>
      </c>
      <c r="AJ40" s="257">
        <v>5.6636402295000003</v>
      </c>
      <c r="AK40" s="257">
        <v>0</v>
      </c>
      <c r="AL40" s="257">
        <v>8.6280500741999999E-2</v>
      </c>
      <c r="AM40" s="257">
        <v>0</v>
      </c>
      <c r="AN40" s="257">
        <v>0</v>
      </c>
      <c r="AO40" s="257">
        <v>0.19775431096000001</v>
      </c>
      <c r="AP40" s="257">
        <v>0.26155826835000001</v>
      </c>
      <c r="AQ40" s="257">
        <v>32.868130430999997</v>
      </c>
      <c r="AR40" s="257">
        <v>132.69073408</v>
      </c>
      <c r="AS40" s="257">
        <v>278.63201794000003</v>
      </c>
      <c r="AT40" s="257">
        <v>208.64864154</v>
      </c>
      <c r="AU40" s="257">
        <v>79.35381683</v>
      </c>
      <c r="AV40" s="257">
        <v>5.1270009803000001</v>
      </c>
      <c r="AW40" s="257">
        <v>0</v>
      </c>
      <c r="AX40" s="257">
        <v>8.6280500741999999E-2</v>
      </c>
      <c r="AY40" s="341">
        <v>0</v>
      </c>
      <c r="AZ40" s="341">
        <v>0</v>
      </c>
      <c r="BA40" s="341">
        <v>0.19775429999999999</v>
      </c>
      <c r="BB40" s="341">
        <v>0.26155830000000002</v>
      </c>
      <c r="BC40" s="341">
        <v>38.814340000000001</v>
      </c>
      <c r="BD40" s="341">
        <v>126.2276</v>
      </c>
      <c r="BE40" s="341">
        <v>280.55349999999999</v>
      </c>
      <c r="BF40" s="341">
        <v>223.81139999999999</v>
      </c>
      <c r="BG40" s="341">
        <v>84.467830000000006</v>
      </c>
      <c r="BH40" s="341">
        <v>5.4630609999999997</v>
      </c>
      <c r="BI40" s="341">
        <v>0</v>
      </c>
      <c r="BJ40" s="341">
        <v>8.6280499999999996E-2</v>
      </c>
      <c r="BK40" s="341">
        <v>0</v>
      </c>
      <c r="BL40" s="341">
        <v>0</v>
      </c>
      <c r="BM40" s="341">
        <v>0.19775429999999999</v>
      </c>
      <c r="BN40" s="341">
        <v>0.26155830000000002</v>
      </c>
      <c r="BO40" s="341">
        <v>39.3065</v>
      </c>
      <c r="BP40" s="341">
        <v>131.79079999999999</v>
      </c>
      <c r="BQ40" s="341">
        <v>291.19760000000002</v>
      </c>
      <c r="BR40" s="341">
        <v>222.10290000000001</v>
      </c>
      <c r="BS40" s="341">
        <v>86.858580000000003</v>
      </c>
      <c r="BT40" s="341">
        <v>5.8378040000000002</v>
      </c>
      <c r="BU40" s="341">
        <v>0</v>
      </c>
      <c r="BV40" s="341">
        <v>8.6280499999999996E-2</v>
      </c>
    </row>
    <row r="41" spans="1:74" ht="11.1" customHeight="1" x14ac:dyDescent="0.2">
      <c r="A41" s="9" t="s">
        <v>158</v>
      </c>
      <c r="B41" s="212" t="s">
        <v>566</v>
      </c>
      <c r="C41" s="257">
        <v>0.1047395297</v>
      </c>
      <c r="D41" s="257">
        <v>0</v>
      </c>
      <c r="E41" s="257">
        <v>2.7363577425000001</v>
      </c>
      <c r="F41" s="257">
        <v>1.8820145898</v>
      </c>
      <c r="G41" s="257">
        <v>58.417266392999998</v>
      </c>
      <c r="H41" s="257">
        <v>173.19145047999999</v>
      </c>
      <c r="I41" s="257">
        <v>256.83383427000001</v>
      </c>
      <c r="J41" s="257">
        <v>219.36640288999999</v>
      </c>
      <c r="K41" s="257">
        <v>68.205213157000003</v>
      </c>
      <c r="L41" s="257">
        <v>6.0347402860999999</v>
      </c>
      <c r="M41" s="257">
        <v>0</v>
      </c>
      <c r="N41" s="257">
        <v>0</v>
      </c>
      <c r="O41" s="257">
        <v>0.1047395297</v>
      </c>
      <c r="P41" s="257">
        <v>0</v>
      </c>
      <c r="Q41" s="257">
        <v>2.7363577425000001</v>
      </c>
      <c r="R41" s="257">
        <v>1.8309131663</v>
      </c>
      <c r="S41" s="257">
        <v>64.077457272999993</v>
      </c>
      <c r="T41" s="257">
        <v>162.75804839</v>
      </c>
      <c r="U41" s="257">
        <v>248.67285938000001</v>
      </c>
      <c r="V41" s="257">
        <v>210.45231720999999</v>
      </c>
      <c r="W41" s="257">
        <v>68.569055019000004</v>
      </c>
      <c r="X41" s="257">
        <v>5.9838543020000001</v>
      </c>
      <c r="Y41" s="257">
        <v>0</v>
      </c>
      <c r="Z41" s="257">
        <v>0.15510074368999999</v>
      </c>
      <c r="AA41" s="257">
        <v>0</v>
      </c>
      <c r="AB41" s="257">
        <v>0</v>
      </c>
      <c r="AC41" s="257">
        <v>3.0561986417</v>
      </c>
      <c r="AD41" s="257">
        <v>1.3651650930000001</v>
      </c>
      <c r="AE41" s="257">
        <v>64.192631775999999</v>
      </c>
      <c r="AF41" s="257">
        <v>168.74467347999999</v>
      </c>
      <c r="AG41" s="257">
        <v>247.03163085</v>
      </c>
      <c r="AH41" s="257">
        <v>217.00484578000001</v>
      </c>
      <c r="AI41" s="257">
        <v>78.446160594000006</v>
      </c>
      <c r="AJ41" s="257">
        <v>7.8185449493999997</v>
      </c>
      <c r="AK41" s="257">
        <v>0</v>
      </c>
      <c r="AL41" s="257">
        <v>0.15510074368999999</v>
      </c>
      <c r="AM41" s="257">
        <v>0</v>
      </c>
      <c r="AN41" s="257">
        <v>0</v>
      </c>
      <c r="AO41" s="257">
        <v>2.8143329969000002</v>
      </c>
      <c r="AP41" s="257">
        <v>2.0239919024000002</v>
      </c>
      <c r="AQ41" s="257">
        <v>58.716732194000002</v>
      </c>
      <c r="AR41" s="257">
        <v>167.52089373000001</v>
      </c>
      <c r="AS41" s="257">
        <v>251.65753330999999</v>
      </c>
      <c r="AT41" s="257">
        <v>203.62153594</v>
      </c>
      <c r="AU41" s="257">
        <v>77.329125547999993</v>
      </c>
      <c r="AV41" s="257">
        <v>6.6293081890999996</v>
      </c>
      <c r="AW41" s="257">
        <v>0</v>
      </c>
      <c r="AX41" s="257">
        <v>0.15510074368999999</v>
      </c>
      <c r="AY41" s="341">
        <v>0</v>
      </c>
      <c r="AZ41" s="341">
        <v>0</v>
      </c>
      <c r="BA41" s="341">
        <v>2.814333</v>
      </c>
      <c r="BB41" s="341">
        <v>2.010113</v>
      </c>
      <c r="BC41" s="341">
        <v>70.567989999999995</v>
      </c>
      <c r="BD41" s="341">
        <v>169.31299999999999</v>
      </c>
      <c r="BE41" s="341">
        <v>254.779</v>
      </c>
      <c r="BF41" s="341">
        <v>211.87970000000001</v>
      </c>
      <c r="BG41" s="341">
        <v>81.235219999999998</v>
      </c>
      <c r="BH41" s="341">
        <v>6.7869669999999998</v>
      </c>
      <c r="BI41" s="341">
        <v>0</v>
      </c>
      <c r="BJ41" s="341">
        <v>0.15510070000000001</v>
      </c>
      <c r="BK41" s="341">
        <v>0</v>
      </c>
      <c r="BL41" s="341">
        <v>0</v>
      </c>
      <c r="BM41" s="341">
        <v>2.747868</v>
      </c>
      <c r="BN41" s="341">
        <v>2.1320920000000001</v>
      </c>
      <c r="BO41" s="341">
        <v>71.333119999999994</v>
      </c>
      <c r="BP41" s="341">
        <v>170.91149999999999</v>
      </c>
      <c r="BQ41" s="341">
        <v>267.64879999999999</v>
      </c>
      <c r="BR41" s="341">
        <v>216.8443</v>
      </c>
      <c r="BS41" s="341">
        <v>81.680949999999996</v>
      </c>
      <c r="BT41" s="341">
        <v>7.403321</v>
      </c>
      <c r="BU41" s="341">
        <v>0</v>
      </c>
      <c r="BV41" s="341">
        <v>0.15510070000000001</v>
      </c>
    </row>
    <row r="42" spans="1:74" ht="11.1" customHeight="1" x14ac:dyDescent="0.2">
      <c r="A42" s="9" t="s">
        <v>159</v>
      </c>
      <c r="B42" s="212" t="s">
        <v>567</v>
      </c>
      <c r="C42" s="257">
        <v>0.20605248340999999</v>
      </c>
      <c r="D42" s="257">
        <v>0</v>
      </c>
      <c r="E42" s="257">
        <v>6.4855082509999997</v>
      </c>
      <c r="F42" s="257">
        <v>7.6998244226999999</v>
      </c>
      <c r="G42" s="257">
        <v>66.051070543999998</v>
      </c>
      <c r="H42" s="257">
        <v>208.24269135</v>
      </c>
      <c r="I42" s="257">
        <v>319.34802014000002</v>
      </c>
      <c r="J42" s="257">
        <v>270.22179772999999</v>
      </c>
      <c r="K42" s="257">
        <v>93.525536607999996</v>
      </c>
      <c r="L42" s="257">
        <v>8.9398553622999994</v>
      </c>
      <c r="M42" s="257">
        <v>7.2334832414999994E-2</v>
      </c>
      <c r="N42" s="257">
        <v>0</v>
      </c>
      <c r="O42" s="257">
        <v>0.20605248340999999</v>
      </c>
      <c r="P42" s="257">
        <v>0</v>
      </c>
      <c r="Q42" s="257">
        <v>6.6767360257000004</v>
      </c>
      <c r="R42" s="257">
        <v>7.6265528146000001</v>
      </c>
      <c r="S42" s="257">
        <v>66.767082985000002</v>
      </c>
      <c r="T42" s="257">
        <v>204.27724662</v>
      </c>
      <c r="U42" s="257">
        <v>315.33361050000002</v>
      </c>
      <c r="V42" s="257">
        <v>263.38057644999998</v>
      </c>
      <c r="W42" s="257">
        <v>95.111593776999996</v>
      </c>
      <c r="X42" s="257">
        <v>9.2145503073999997</v>
      </c>
      <c r="Y42" s="257">
        <v>7.2334832414999994E-2</v>
      </c>
      <c r="Z42" s="257">
        <v>0</v>
      </c>
      <c r="AA42" s="257">
        <v>0</v>
      </c>
      <c r="AB42" s="257">
        <v>7.6342197452E-3</v>
      </c>
      <c r="AC42" s="257">
        <v>7.2737874117999999</v>
      </c>
      <c r="AD42" s="257">
        <v>6.3260719312999996</v>
      </c>
      <c r="AE42" s="257">
        <v>64.660579313</v>
      </c>
      <c r="AF42" s="257">
        <v>209.93018717999999</v>
      </c>
      <c r="AG42" s="257">
        <v>307.99849372</v>
      </c>
      <c r="AH42" s="257">
        <v>260.77372421000001</v>
      </c>
      <c r="AI42" s="257">
        <v>103.71132586</v>
      </c>
      <c r="AJ42" s="257">
        <v>11.677252531000001</v>
      </c>
      <c r="AK42" s="257">
        <v>0.27082731807999999</v>
      </c>
      <c r="AL42" s="257">
        <v>0</v>
      </c>
      <c r="AM42" s="257">
        <v>0</v>
      </c>
      <c r="AN42" s="257">
        <v>0.30453833561999999</v>
      </c>
      <c r="AO42" s="257">
        <v>6.4415941172000002</v>
      </c>
      <c r="AP42" s="257">
        <v>7.1859370279999997</v>
      </c>
      <c r="AQ42" s="257">
        <v>58.998028603000002</v>
      </c>
      <c r="AR42" s="257">
        <v>210.44979178</v>
      </c>
      <c r="AS42" s="257">
        <v>310.89067924</v>
      </c>
      <c r="AT42" s="257">
        <v>243.31700604</v>
      </c>
      <c r="AU42" s="257">
        <v>104.60890482000001</v>
      </c>
      <c r="AV42" s="257">
        <v>11.101817887999999</v>
      </c>
      <c r="AW42" s="257">
        <v>0.27082731807999999</v>
      </c>
      <c r="AX42" s="257">
        <v>0</v>
      </c>
      <c r="AY42" s="341">
        <v>0</v>
      </c>
      <c r="AZ42" s="341">
        <v>0.30453829999999998</v>
      </c>
      <c r="BA42" s="341">
        <v>6.5368810000000002</v>
      </c>
      <c r="BB42" s="341">
        <v>7.1582049999999997</v>
      </c>
      <c r="BC42" s="341">
        <v>71.746110000000002</v>
      </c>
      <c r="BD42" s="341">
        <v>219.41650000000001</v>
      </c>
      <c r="BE42" s="341">
        <v>312.49639999999999</v>
      </c>
      <c r="BF42" s="341">
        <v>246.9402</v>
      </c>
      <c r="BG42" s="341">
        <v>109.066</v>
      </c>
      <c r="BH42" s="341">
        <v>11.056319999999999</v>
      </c>
      <c r="BI42" s="341">
        <v>0.27082729999999999</v>
      </c>
      <c r="BJ42" s="341">
        <v>0</v>
      </c>
      <c r="BK42" s="341">
        <v>0</v>
      </c>
      <c r="BL42" s="341">
        <v>0.30453829999999998</v>
      </c>
      <c r="BM42" s="341">
        <v>6.5196249999999996</v>
      </c>
      <c r="BN42" s="341">
        <v>7.6823670000000002</v>
      </c>
      <c r="BO42" s="341">
        <v>72.700180000000003</v>
      </c>
      <c r="BP42" s="341">
        <v>219.3357</v>
      </c>
      <c r="BQ42" s="341">
        <v>324.29910000000001</v>
      </c>
      <c r="BR42" s="341">
        <v>254.99340000000001</v>
      </c>
      <c r="BS42" s="341">
        <v>110.0917</v>
      </c>
      <c r="BT42" s="341">
        <v>12.013389999999999</v>
      </c>
      <c r="BU42" s="341">
        <v>0.22711219999999999</v>
      </c>
      <c r="BV42" s="341">
        <v>0</v>
      </c>
    </row>
    <row r="43" spans="1:74" ht="11.1" customHeight="1" x14ac:dyDescent="0.2">
      <c r="A43" s="9" t="s">
        <v>160</v>
      </c>
      <c r="B43" s="212" t="s">
        <v>599</v>
      </c>
      <c r="C43" s="257">
        <v>31.280374114000001</v>
      </c>
      <c r="D43" s="257">
        <v>30.255344203</v>
      </c>
      <c r="E43" s="257">
        <v>48.183429357999998</v>
      </c>
      <c r="F43" s="257">
        <v>81.590511526</v>
      </c>
      <c r="G43" s="257">
        <v>194.83614699</v>
      </c>
      <c r="H43" s="257">
        <v>359.74877217</v>
      </c>
      <c r="I43" s="257">
        <v>443.90830383000002</v>
      </c>
      <c r="J43" s="257">
        <v>432.57471764000002</v>
      </c>
      <c r="K43" s="257">
        <v>281.17895191999997</v>
      </c>
      <c r="L43" s="257">
        <v>125.90234718000001</v>
      </c>
      <c r="M43" s="257">
        <v>45.672928941000002</v>
      </c>
      <c r="N43" s="257">
        <v>38.203908884999997</v>
      </c>
      <c r="O43" s="257">
        <v>31.202903423999999</v>
      </c>
      <c r="P43" s="257">
        <v>29.352447087000002</v>
      </c>
      <c r="Q43" s="257">
        <v>52.978819065000003</v>
      </c>
      <c r="R43" s="257">
        <v>89.953669137999995</v>
      </c>
      <c r="S43" s="257">
        <v>204.62809587999999</v>
      </c>
      <c r="T43" s="257">
        <v>366.48007138999998</v>
      </c>
      <c r="U43" s="257">
        <v>441.89975146</v>
      </c>
      <c r="V43" s="257">
        <v>427.50504139999998</v>
      </c>
      <c r="W43" s="257">
        <v>277.74377404000001</v>
      </c>
      <c r="X43" s="257">
        <v>125.76931868</v>
      </c>
      <c r="Y43" s="257">
        <v>49.892625240000001</v>
      </c>
      <c r="Z43" s="257">
        <v>46.165845773000001</v>
      </c>
      <c r="AA43" s="257">
        <v>29.647829053999999</v>
      </c>
      <c r="AB43" s="257">
        <v>29.710635411999998</v>
      </c>
      <c r="AC43" s="257">
        <v>57.298443808999998</v>
      </c>
      <c r="AD43" s="257">
        <v>87.788089256999996</v>
      </c>
      <c r="AE43" s="257">
        <v>206.27873441</v>
      </c>
      <c r="AF43" s="257">
        <v>371.70458566000002</v>
      </c>
      <c r="AG43" s="257">
        <v>447.97485398999999</v>
      </c>
      <c r="AH43" s="257">
        <v>429.56876364999999</v>
      </c>
      <c r="AI43" s="257">
        <v>289.41762342999999</v>
      </c>
      <c r="AJ43" s="257">
        <v>130.88793175999999</v>
      </c>
      <c r="AK43" s="257">
        <v>51.772124501999997</v>
      </c>
      <c r="AL43" s="257">
        <v>47.15106565</v>
      </c>
      <c r="AM43" s="257">
        <v>29.927693938000001</v>
      </c>
      <c r="AN43" s="257">
        <v>32.935775888999999</v>
      </c>
      <c r="AO43" s="257">
        <v>56.468435493000001</v>
      </c>
      <c r="AP43" s="257">
        <v>94.153111722999995</v>
      </c>
      <c r="AQ43" s="257">
        <v>209.51858386000001</v>
      </c>
      <c r="AR43" s="257">
        <v>371.58418827999998</v>
      </c>
      <c r="AS43" s="257">
        <v>454.03501822999999</v>
      </c>
      <c r="AT43" s="257">
        <v>419.89570914000001</v>
      </c>
      <c r="AU43" s="257">
        <v>286.85775131000003</v>
      </c>
      <c r="AV43" s="257">
        <v>127.81385523</v>
      </c>
      <c r="AW43" s="257">
        <v>53.655526700000003</v>
      </c>
      <c r="AX43" s="257">
        <v>45.740537779999997</v>
      </c>
      <c r="AY43" s="341">
        <v>28.96827</v>
      </c>
      <c r="AZ43" s="341">
        <v>36.605499999999999</v>
      </c>
      <c r="BA43" s="341">
        <v>54.897489999999998</v>
      </c>
      <c r="BB43" s="341">
        <v>95.056629999999998</v>
      </c>
      <c r="BC43" s="341">
        <v>218.0453</v>
      </c>
      <c r="BD43" s="341">
        <v>370.9375</v>
      </c>
      <c r="BE43" s="341">
        <v>456.42939999999999</v>
      </c>
      <c r="BF43" s="341">
        <v>425.28719999999998</v>
      </c>
      <c r="BG43" s="341">
        <v>298.15350000000001</v>
      </c>
      <c r="BH43" s="341">
        <v>135.61670000000001</v>
      </c>
      <c r="BI43" s="341">
        <v>58.00329</v>
      </c>
      <c r="BJ43" s="341">
        <v>45.880719999999997</v>
      </c>
      <c r="BK43" s="341">
        <v>29.690819999999999</v>
      </c>
      <c r="BL43" s="341">
        <v>38.10913</v>
      </c>
      <c r="BM43" s="341">
        <v>55.539020000000001</v>
      </c>
      <c r="BN43" s="341">
        <v>95.762180000000001</v>
      </c>
      <c r="BO43" s="341">
        <v>218.9194</v>
      </c>
      <c r="BP43" s="341">
        <v>370.96749999999997</v>
      </c>
      <c r="BQ43" s="341">
        <v>463.54169999999999</v>
      </c>
      <c r="BR43" s="341">
        <v>424.46730000000002</v>
      </c>
      <c r="BS43" s="341">
        <v>299.0668</v>
      </c>
      <c r="BT43" s="341">
        <v>135.1002</v>
      </c>
      <c r="BU43" s="341">
        <v>58.068530000000003</v>
      </c>
      <c r="BV43" s="341">
        <v>45.735030000000002</v>
      </c>
    </row>
    <row r="44" spans="1:74" ht="11.1" customHeight="1" x14ac:dyDescent="0.2">
      <c r="A44" s="9" t="s">
        <v>161</v>
      </c>
      <c r="B44" s="212" t="s">
        <v>569</v>
      </c>
      <c r="C44" s="257">
        <v>6.6756712977000001</v>
      </c>
      <c r="D44" s="257">
        <v>2.7302574449999999</v>
      </c>
      <c r="E44" s="257">
        <v>23.256145922000002</v>
      </c>
      <c r="F44" s="257">
        <v>35.382573600000001</v>
      </c>
      <c r="G44" s="257">
        <v>149.1392453</v>
      </c>
      <c r="H44" s="257">
        <v>341.30206880999998</v>
      </c>
      <c r="I44" s="257">
        <v>407.71428323999999</v>
      </c>
      <c r="J44" s="257">
        <v>416.98447680999999</v>
      </c>
      <c r="K44" s="257">
        <v>227.52797045</v>
      </c>
      <c r="L44" s="257">
        <v>45.968577146000001</v>
      </c>
      <c r="M44" s="257">
        <v>3.1595949114000002</v>
      </c>
      <c r="N44" s="257">
        <v>2.7420506571000001</v>
      </c>
      <c r="O44" s="257">
        <v>5.7298724051000001</v>
      </c>
      <c r="P44" s="257">
        <v>2.1642276153000002</v>
      </c>
      <c r="Q44" s="257">
        <v>24.463507622000002</v>
      </c>
      <c r="R44" s="257">
        <v>38.370796986000002</v>
      </c>
      <c r="S44" s="257">
        <v>156.98766638999999</v>
      </c>
      <c r="T44" s="257">
        <v>345.76944772000002</v>
      </c>
      <c r="U44" s="257">
        <v>408.84430119000001</v>
      </c>
      <c r="V44" s="257">
        <v>405.83745001</v>
      </c>
      <c r="W44" s="257">
        <v>222.48486631</v>
      </c>
      <c r="X44" s="257">
        <v>47.084492011000002</v>
      </c>
      <c r="Y44" s="257">
        <v>4.0824253815000002</v>
      </c>
      <c r="Z44" s="257">
        <v>5.0675460653000002</v>
      </c>
      <c r="AA44" s="257">
        <v>4.1097234662000002</v>
      </c>
      <c r="AB44" s="257">
        <v>2.3906338954000002</v>
      </c>
      <c r="AC44" s="257">
        <v>26.321243351</v>
      </c>
      <c r="AD44" s="257">
        <v>34.219729293999997</v>
      </c>
      <c r="AE44" s="257">
        <v>156.57305912000001</v>
      </c>
      <c r="AF44" s="257">
        <v>353.17063417999998</v>
      </c>
      <c r="AG44" s="257">
        <v>411.98300246000002</v>
      </c>
      <c r="AH44" s="257">
        <v>404.96946747999999</v>
      </c>
      <c r="AI44" s="257">
        <v>238.70247859</v>
      </c>
      <c r="AJ44" s="257">
        <v>55.231133667000002</v>
      </c>
      <c r="AK44" s="257">
        <v>5.0531570972999997</v>
      </c>
      <c r="AL44" s="257">
        <v>5.1439714006999999</v>
      </c>
      <c r="AM44" s="257">
        <v>5.5840523987999999</v>
      </c>
      <c r="AN44" s="257">
        <v>4.0434382979999999</v>
      </c>
      <c r="AO44" s="257">
        <v>24.478928789000001</v>
      </c>
      <c r="AP44" s="257">
        <v>40.418287468999999</v>
      </c>
      <c r="AQ44" s="257">
        <v>152.22254036999999</v>
      </c>
      <c r="AR44" s="257">
        <v>346.11986959000001</v>
      </c>
      <c r="AS44" s="257">
        <v>417.76794204999999</v>
      </c>
      <c r="AT44" s="257">
        <v>383.62728195</v>
      </c>
      <c r="AU44" s="257">
        <v>229.99362223</v>
      </c>
      <c r="AV44" s="257">
        <v>52.882098679999999</v>
      </c>
      <c r="AW44" s="257">
        <v>5.3067967267</v>
      </c>
      <c r="AX44" s="257">
        <v>4.6869686844</v>
      </c>
      <c r="AY44" s="341">
        <v>5.4234330000000002</v>
      </c>
      <c r="AZ44" s="341">
        <v>5.8819229999999996</v>
      </c>
      <c r="BA44" s="341">
        <v>24.505130000000001</v>
      </c>
      <c r="BB44" s="341">
        <v>38.612130000000001</v>
      </c>
      <c r="BC44" s="341">
        <v>166.74860000000001</v>
      </c>
      <c r="BD44" s="341">
        <v>348.85250000000002</v>
      </c>
      <c r="BE44" s="341">
        <v>420.74110000000002</v>
      </c>
      <c r="BF44" s="341">
        <v>387.85789999999997</v>
      </c>
      <c r="BG44" s="341">
        <v>240.44110000000001</v>
      </c>
      <c r="BH44" s="341">
        <v>57.127760000000002</v>
      </c>
      <c r="BI44" s="341">
        <v>5.2559740000000001</v>
      </c>
      <c r="BJ44" s="341">
        <v>4.3775240000000002</v>
      </c>
      <c r="BK44" s="341">
        <v>5.491727</v>
      </c>
      <c r="BL44" s="341">
        <v>5.9294089999999997</v>
      </c>
      <c r="BM44" s="341">
        <v>24.088789999999999</v>
      </c>
      <c r="BN44" s="341">
        <v>39.881410000000002</v>
      </c>
      <c r="BO44" s="341">
        <v>168.1232</v>
      </c>
      <c r="BP44" s="341">
        <v>345.5025</v>
      </c>
      <c r="BQ44" s="341">
        <v>431.28039999999999</v>
      </c>
      <c r="BR44" s="341">
        <v>393.85199999999998</v>
      </c>
      <c r="BS44" s="341">
        <v>239.0334</v>
      </c>
      <c r="BT44" s="341">
        <v>59.026299999999999</v>
      </c>
      <c r="BU44" s="341">
        <v>5.55661</v>
      </c>
      <c r="BV44" s="341">
        <v>4.5561889999999998</v>
      </c>
    </row>
    <row r="45" spans="1:74" ht="11.1" customHeight="1" x14ac:dyDescent="0.2">
      <c r="A45" s="9" t="s">
        <v>162</v>
      </c>
      <c r="B45" s="212" t="s">
        <v>570</v>
      </c>
      <c r="C45" s="257">
        <v>15.795589543</v>
      </c>
      <c r="D45" s="257">
        <v>16.254393034</v>
      </c>
      <c r="E45" s="257">
        <v>62.040317127000002</v>
      </c>
      <c r="F45" s="257">
        <v>116.14238305000001</v>
      </c>
      <c r="G45" s="257">
        <v>275.566351</v>
      </c>
      <c r="H45" s="257">
        <v>491.13906446999999</v>
      </c>
      <c r="I45" s="257">
        <v>554.98853388999999</v>
      </c>
      <c r="J45" s="257">
        <v>585.87162766999995</v>
      </c>
      <c r="K45" s="257">
        <v>377.47728546000002</v>
      </c>
      <c r="L45" s="257">
        <v>140.24803846</v>
      </c>
      <c r="M45" s="257">
        <v>34.514006362000003</v>
      </c>
      <c r="N45" s="257">
        <v>8.9818977068999999</v>
      </c>
      <c r="O45" s="257">
        <v>13.725008007</v>
      </c>
      <c r="P45" s="257">
        <v>14.759311612999999</v>
      </c>
      <c r="Q45" s="257">
        <v>61.925691268999998</v>
      </c>
      <c r="R45" s="257">
        <v>121.74834387999999</v>
      </c>
      <c r="S45" s="257">
        <v>278.33147436000002</v>
      </c>
      <c r="T45" s="257">
        <v>489.58315771999997</v>
      </c>
      <c r="U45" s="257">
        <v>558.74998251</v>
      </c>
      <c r="V45" s="257">
        <v>586.26917496999999</v>
      </c>
      <c r="W45" s="257">
        <v>372.38990409000002</v>
      </c>
      <c r="X45" s="257">
        <v>145.59154415</v>
      </c>
      <c r="Y45" s="257">
        <v>34.390049490000003</v>
      </c>
      <c r="Z45" s="257">
        <v>11.026032884999999</v>
      </c>
      <c r="AA45" s="257">
        <v>11.176995278</v>
      </c>
      <c r="AB45" s="257">
        <v>16.252709907</v>
      </c>
      <c r="AC45" s="257">
        <v>62.103762609</v>
      </c>
      <c r="AD45" s="257">
        <v>113.61975771</v>
      </c>
      <c r="AE45" s="257">
        <v>271.00619189999998</v>
      </c>
      <c r="AF45" s="257">
        <v>491.81448126999999</v>
      </c>
      <c r="AG45" s="257">
        <v>563.97586879999994</v>
      </c>
      <c r="AH45" s="257">
        <v>579.82037006999997</v>
      </c>
      <c r="AI45" s="257">
        <v>383.77337989</v>
      </c>
      <c r="AJ45" s="257">
        <v>154.27764496</v>
      </c>
      <c r="AK45" s="257">
        <v>38.430430856000001</v>
      </c>
      <c r="AL45" s="257">
        <v>11.850715482</v>
      </c>
      <c r="AM45" s="257">
        <v>14.028911899000001</v>
      </c>
      <c r="AN45" s="257">
        <v>22.060796538000002</v>
      </c>
      <c r="AO45" s="257">
        <v>63.644763251000001</v>
      </c>
      <c r="AP45" s="257">
        <v>122.29734868</v>
      </c>
      <c r="AQ45" s="257">
        <v>269.58166862000002</v>
      </c>
      <c r="AR45" s="257">
        <v>494.80212606999999</v>
      </c>
      <c r="AS45" s="257">
        <v>576.34525787999996</v>
      </c>
      <c r="AT45" s="257">
        <v>573.71506208999995</v>
      </c>
      <c r="AU45" s="257">
        <v>381.76300105000001</v>
      </c>
      <c r="AV45" s="257">
        <v>151.94622436</v>
      </c>
      <c r="AW45" s="257">
        <v>40.957782002000002</v>
      </c>
      <c r="AX45" s="257">
        <v>10.777358838</v>
      </c>
      <c r="AY45" s="341">
        <v>13.493830000000001</v>
      </c>
      <c r="AZ45" s="341">
        <v>22.837589999999999</v>
      </c>
      <c r="BA45" s="341">
        <v>67.126270000000005</v>
      </c>
      <c r="BB45" s="341">
        <v>118.0972</v>
      </c>
      <c r="BC45" s="341">
        <v>280.1977</v>
      </c>
      <c r="BD45" s="341">
        <v>498.99250000000001</v>
      </c>
      <c r="BE45" s="341">
        <v>582.37760000000003</v>
      </c>
      <c r="BF45" s="341">
        <v>578.95680000000004</v>
      </c>
      <c r="BG45" s="341">
        <v>391.02229999999997</v>
      </c>
      <c r="BH45" s="341">
        <v>155.36859999999999</v>
      </c>
      <c r="BI45" s="341">
        <v>38.655839999999998</v>
      </c>
      <c r="BJ45" s="341">
        <v>10.397119999999999</v>
      </c>
      <c r="BK45" s="341">
        <v>13.31105</v>
      </c>
      <c r="BL45" s="341">
        <v>21.1021</v>
      </c>
      <c r="BM45" s="341">
        <v>66.189220000000006</v>
      </c>
      <c r="BN45" s="341">
        <v>119.2732</v>
      </c>
      <c r="BO45" s="341">
        <v>280.22750000000002</v>
      </c>
      <c r="BP45" s="341">
        <v>493.36950000000002</v>
      </c>
      <c r="BQ45" s="341">
        <v>580.31050000000005</v>
      </c>
      <c r="BR45" s="341">
        <v>580.06780000000003</v>
      </c>
      <c r="BS45" s="341">
        <v>396.55970000000002</v>
      </c>
      <c r="BT45" s="341">
        <v>159.39150000000001</v>
      </c>
      <c r="BU45" s="341">
        <v>39.642220000000002</v>
      </c>
      <c r="BV45" s="341">
        <v>11.30653</v>
      </c>
    </row>
    <row r="46" spans="1:74" ht="11.1" customHeight="1" x14ac:dyDescent="0.2">
      <c r="A46" s="9" t="s">
        <v>163</v>
      </c>
      <c r="B46" s="212" t="s">
        <v>571</v>
      </c>
      <c r="C46" s="257">
        <v>1.0084081023</v>
      </c>
      <c r="D46" s="257">
        <v>2.5046525545999998</v>
      </c>
      <c r="E46" s="257">
        <v>13.717735741</v>
      </c>
      <c r="F46" s="257">
        <v>40.072570370000001</v>
      </c>
      <c r="G46" s="257">
        <v>118.7031861</v>
      </c>
      <c r="H46" s="257">
        <v>264.48230043000001</v>
      </c>
      <c r="I46" s="257">
        <v>397.12989775</v>
      </c>
      <c r="J46" s="257">
        <v>332.77893439000002</v>
      </c>
      <c r="K46" s="257">
        <v>199.10491379000001</v>
      </c>
      <c r="L46" s="257">
        <v>63.809212463000001</v>
      </c>
      <c r="M46" s="257">
        <v>11.198775927</v>
      </c>
      <c r="N46" s="257">
        <v>0</v>
      </c>
      <c r="O46" s="257">
        <v>1.0580653689999999</v>
      </c>
      <c r="P46" s="257">
        <v>3.3734140583999999</v>
      </c>
      <c r="Q46" s="257">
        <v>16.235834107999999</v>
      </c>
      <c r="R46" s="257">
        <v>40.999715166000001</v>
      </c>
      <c r="S46" s="257">
        <v>114.06978377999999</v>
      </c>
      <c r="T46" s="257">
        <v>273.81155426999999</v>
      </c>
      <c r="U46" s="257">
        <v>387.79899214</v>
      </c>
      <c r="V46" s="257">
        <v>338.88785614</v>
      </c>
      <c r="W46" s="257">
        <v>202.99631352</v>
      </c>
      <c r="X46" s="257">
        <v>65.499995337000001</v>
      </c>
      <c r="Y46" s="257">
        <v>10.346719733</v>
      </c>
      <c r="Z46" s="257">
        <v>0</v>
      </c>
      <c r="AA46" s="257">
        <v>0.91409415621000001</v>
      </c>
      <c r="AB46" s="257">
        <v>3.9825860596</v>
      </c>
      <c r="AC46" s="257">
        <v>18.209798069000001</v>
      </c>
      <c r="AD46" s="257">
        <v>41.340535518000003</v>
      </c>
      <c r="AE46" s="257">
        <v>107.63278582</v>
      </c>
      <c r="AF46" s="257">
        <v>275.05609057999999</v>
      </c>
      <c r="AG46" s="257">
        <v>385.80104772999999</v>
      </c>
      <c r="AH46" s="257">
        <v>338.90779760999999</v>
      </c>
      <c r="AI46" s="257">
        <v>205.51507687</v>
      </c>
      <c r="AJ46" s="257">
        <v>70.335585829999999</v>
      </c>
      <c r="AK46" s="257">
        <v>10.496958453</v>
      </c>
      <c r="AL46" s="257">
        <v>0</v>
      </c>
      <c r="AM46" s="257">
        <v>0.91409415621000001</v>
      </c>
      <c r="AN46" s="257">
        <v>4.1688163925000001</v>
      </c>
      <c r="AO46" s="257">
        <v>18.977074781999999</v>
      </c>
      <c r="AP46" s="257">
        <v>41.961539502000001</v>
      </c>
      <c r="AQ46" s="257">
        <v>105.05689121</v>
      </c>
      <c r="AR46" s="257">
        <v>278.88403504000001</v>
      </c>
      <c r="AS46" s="257">
        <v>384.39698643999998</v>
      </c>
      <c r="AT46" s="257">
        <v>334.66268260999999</v>
      </c>
      <c r="AU46" s="257">
        <v>203.28100307</v>
      </c>
      <c r="AV46" s="257">
        <v>72.779261430000005</v>
      </c>
      <c r="AW46" s="257">
        <v>11.345103105</v>
      </c>
      <c r="AX46" s="257">
        <v>0.11625077306999999</v>
      </c>
      <c r="AY46" s="341">
        <v>1.3666039999999999</v>
      </c>
      <c r="AZ46" s="341">
        <v>4.2556019999999997</v>
      </c>
      <c r="BA46" s="341">
        <v>19.109719999999999</v>
      </c>
      <c r="BB46" s="341">
        <v>45.098350000000003</v>
      </c>
      <c r="BC46" s="341">
        <v>110.6148</v>
      </c>
      <c r="BD46" s="341">
        <v>282.21499999999997</v>
      </c>
      <c r="BE46" s="341">
        <v>388.3134</v>
      </c>
      <c r="BF46" s="341">
        <v>336.41649999999998</v>
      </c>
      <c r="BG46" s="341">
        <v>207.53389999999999</v>
      </c>
      <c r="BH46" s="341">
        <v>69.939670000000007</v>
      </c>
      <c r="BI46" s="341">
        <v>10.520820000000001</v>
      </c>
      <c r="BJ46" s="341">
        <v>0.1162508</v>
      </c>
      <c r="BK46" s="341">
        <v>1.29636</v>
      </c>
      <c r="BL46" s="341">
        <v>4.3393249999999997</v>
      </c>
      <c r="BM46" s="341">
        <v>18.906120000000001</v>
      </c>
      <c r="BN46" s="341">
        <v>45.895240000000001</v>
      </c>
      <c r="BO46" s="341">
        <v>106.0727</v>
      </c>
      <c r="BP46" s="341">
        <v>288.28590000000003</v>
      </c>
      <c r="BQ46" s="341">
        <v>388.25819999999999</v>
      </c>
      <c r="BR46" s="341">
        <v>338.78539999999998</v>
      </c>
      <c r="BS46" s="341">
        <v>206.43719999999999</v>
      </c>
      <c r="BT46" s="341">
        <v>72.551680000000005</v>
      </c>
      <c r="BU46" s="341">
        <v>10.09623</v>
      </c>
      <c r="BV46" s="341">
        <v>0.14540359999999999</v>
      </c>
    </row>
    <row r="47" spans="1:74" ht="11.1" customHeight="1" x14ac:dyDescent="0.2">
      <c r="A47" s="9" t="s">
        <v>164</v>
      </c>
      <c r="B47" s="212" t="s">
        <v>572</v>
      </c>
      <c r="C47" s="257">
        <v>8.5914503408999998</v>
      </c>
      <c r="D47" s="257">
        <v>6.8102485474999996</v>
      </c>
      <c r="E47" s="257">
        <v>10.533294446999999</v>
      </c>
      <c r="F47" s="257">
        <v>16.883223894</v>
      </c>
      <c r="G47" s="257">
        <v>48.184126106000001</v>
      </c>
      <c r="H47" s="257">
        <v>105.0458691</v>
      </c>
      <c r="I47" s="257">
        <v>236.92158873</v>
      </c>
      <c r="J47" s="257">
        <v>219.14474942000001</v>
      </c>
      <c r="K47" s="257">
        <v>145.07062692</v>
      </c>
      <c r="L47" s="257">
        <v>42.133560551999999</v>
      </c>
      <c r="M47" s="257">
        <v>14.604149582</v>
      </c>
      <c r="N47" s="257">
        <v>8.2506886119999994</v>
      </c>
      <c r="O47" s="257">
        <v>8.9420340290000002</v>
      </c>
      <c r="P47" s="257">
        <v>7.4319316650999996</v>
      </c>
      <c r="Q47" s="257">
        <v>12.395288003999999</v>
      </c>
      <c r="R47" s="257">
        <v>17.653865146000001</v>
      </c>
      <c r="S47" s="257">
        <v>46.298836776999998</v>
      </c>
      <c r="T47" s="257">
        <v>115.85843948999999</v>
      </c>
      <c r="U47" s="257">
        <v>232.59029164</v>
      </c>
      <c r="V47" s="257">
        <v>222.24830896</v>
      </c>
      <c r="W47" s="257">
        <v>156.18257471000001</v>
      </c>
      <c r="X47" s="257">
        <v>48.845340215</v>
      </c>
      <c r="Y47" s="257">
        <v>14.256779133</v>
      </c>
      <c r="Z47" s="257">
        <v>8.5577030217000001</v>
      </c>
      <c r="AA47" s="257">
        <v>8.9121027325999993</v>
      </c>
      <c r="AB47" s="257">
        <v>8.3846669391000006</v>
      </c>
      <c r="AC47" s="257">
        <v>12.913051594000001</v>
      </c>
      <c r="AD47" s="257">
        <v>19.408396856</v>
      </c>
      <c r="AE47" s="257">
        <v>44.748297516999997</v>
      </c>
      <c r="AF47" s="257">
        <v>116.31482643</v>
      </c>
      <c r="AG47" s="257">
        <v>224.41870080999999</v>
      </c>
      <c r="AH47" s="257">
        <v>227.14912873</v>
      </c>
      <c r="AI47" s="257">
        <v>156.14122406999999</v>
      </c>
      <c r="AJ47" s="257">
        <v>50.962377777</v>
      </c>
      <c r="AK47" s="257">
        <v>14.324898858999999</v>
      </c>
      <c r="AL47" s="257">
        <v>8.4617191805999994</v>
      </c>
      <c r="AM47" s="257">
        <v>8.8006311965999995</v>
      </c>
      <c r="AN47" s="257">
        <v>8.4229463220999996</v>
      </c>
      <c r="AO47" s="257">
        <v>13.055757624</v>
      </c>
      <c r="AP47" s="257">
        <v>20.021600984999999</v>
      </c>
      <c r="AQ47" s="257">
        <v>44.535716088000001</v>
      </c>
      <c r="AR47" s="257">
        <v>120.60337524000001</v>
      </c>
      <c r="AS47" s="257">
        <v>229.03561945999999</v>
      </c>
      <c r="AT47" s="257">
        <v>231.46716763000001</v>
      </c>
      <c r="AU47" s="257">
        <v>160.66048911999999</v>
      </c>
      <c r="AV47" s="257">
        <v>54.495779216000003</v>
      </c>
      <c r="AW47" s="257">
        <v>14.916270802</v>
      </c>
      <c r="AX47" s="257">
        <v>8.5666838783999992</v>
      </c>
      <c r="AY47" s="341">
        <v>9.6398069999999993</v>
      </c>
      <c r="AZ47" s="341">
        <v>8.4700109999999995</v>
      </c>
      <c r="BA47" s="341">
        <v>12.69927</v>
      </c>
      <c r="BB47" s="341">
        <v>20.78078</v>
      </c>
      <c r="BC47" s="341">
        <v>45.047789999999999</v>
      </c>
      <c r="BD47" s="341">
        <v>119.38509999999999</v>
      </c>
      <c r="BE47" s="341">
        <v>238.61</v>
      </c>
      <c r="BF47" s="341">
        <v>233.6369</v>
      </c>
      <c r="BG47" s="341">
        <v>159.29349999999999</v>
      </c>
      <c r="BH47" s="341">
        <v>53.189050000000002</v>
      </c>
      <c r="BI47" s="341">
        <v>14.868589999999999</v>
      </c>
      <c r="BJ47" s="341">
        <v>8.5368539999999999</v>
      </c>
      <c r="BK47" s="341">
        <v>9.4919130000000003</v>
      </c>
      <c r="BL47" s="341">
        <v>8.6772639999999992</v>
      </c>
      <c r="BM47" s="341">
        <v>13.11989</v>
      </c>
      <c r="BN47" s="341">
        <v>21.331689999999998</v>
      </c>
      <c r="BO47" s="341">
        <v>42.12182</v>
      </c>
      <c r="BP47" s="341">
        <v>122.4631</v>
      </c>
      <c r="BQ47" s="341">
        <v>236.19329999999999</v>
      </c>
      <c r="BR47" s="341">
        <v>234.7868</v>
      </c>
      <c r="BS47" s="341">
        <v>154.00800000000001</v>
      </c>
      <c r="BT47" s="341">
        <v>54.238030000000002</v>
      </c>
      <c r="BU47" s="341">
        <v>14.600160000000001</v>
      </c>
      <c r="BV47" s="341">
        <v>8.5832169999999994</v>
      </c>
    </row>
    <row r="48" spans="1:74" ht="11.1" customHeight="1" x14ac:dyDescent="0.2">
      <c r="A48" s="9" t="s">
        <v>165</v>
      </c>
      <c r="B48" s="213" t="s">
        <v>600</v>
      </c>
      <c r="C48" s="255">
        <v>9.7689343137000009</v>
      </c>
      <c r="D48" s="255">
        <v>9.2016188058000008</v>
      </c>
      <c r="E48" s="255">
        <v>21.505605125999999</v>
      </c>
      <c r="F48" s="255">
        <v>37.900944115000001</v>
      </c>
      <c r="G48" s="255">
        <v>112.44826587999999</v>
      </c>
      <c r="H48" s="255">
        <v>245.47618709</v>
      </c>
      <c r="I48" s="255">
        <v>349.01671735000002</v>
      </c>
      <c r="J48" s="255">
        <v>323.08015437</v>
      </c>
      <c r="K48" s="255">
        <v>177.40272203999999</v>
      </c>
      <c r="L48" s="255">
        <v>57.268852799000001</v>
      </c>
      <c r="M48" s="255">
        <v>16.240390876999999</v>
      </c>
      <c r="N48" s="255">
        <v>9.9685865454999991</v>
      </c>
      <c r="O48" s="255">
        <v>9.5524342887000007</v>
      </c>
      <c r="P48" s="255">
        <v>9.0110241195</v>
      </c>
      <c r="Q48" s="255">
        <v>23.065697652000001</v>
      </c>
      <c r="R48" s="255">
        <v>40.694160597</v>
      </c>
      <c r="S48" s="255">
        <v>116.73775553</v>
      </c>
      <c r="T48" s="255">
        <v>246.56068422999999</v>
      </c>
      <c r="U48" s="255">
        <v>346.16673964</v>
      </c>
      <c r="V48" s="255">
        <v>320.13120429999998</v>
      </c>
      <c r="W48" s="255">
        <v>178.79442119999999</v>
      </c>
      <c r="X48" s="255">
        <v>59.36334566</v>
      </c>
      <c r="Y48" s="255">
        <v>17.081949409</v>
      </c>
      <c r="Z48" s="255">
        <v>12.028744615000001</v>
      </c>
      <c r="AA48" s="255">
        <v>8.8478145559999994</v>
      </c>
      <c r="AB48" s="255">
        <v>9.5020179315999993</v>
      </c>
      <c r="AC48" s="255">
        <v>24.461952346</v>
      </c>
      <c r="AD48" s="255">
        <v>39.420952907</v>
      </c>
      <c r="AE48" s="255">
        <v>115.61688268</v>
      </c>
      <c r="AF48" s="255">
        <v>250.32390321</v>
      </c>
      <c r="AG48" s="255">
        <v>346.39370201000003</v>
      </c>
      <c r="AH48" s="255">
        <v>323.37299404999999</v>
      </c>
      <c r="AI48" s="255">
        <v>187.26826378000001</v>
      </c>
      <c r="AJ48" s="255">
        <v>63.309237879999998</v>
      </c>
      <c r="AK48" s="255">
        <v>18.103359599000001</v>
      </c>
      <c r="AL48" s="255">
        <v>12.356962273000001</v>
      </c>
      <c r="AM48" s="255">
        <v>9.3568188297999999</v>
      </c>
      <c r="AN48" s="255">
        <v>11.012503867</v>
      </c>
      <c r="AO48" s="255">
        <v>24.483309961</v>
      </c>
      <c r="AP48" s="255">
        <v>42.534370901000003</v>
      </c>
      <c r="AQ48" s="255">
        <v>114.37841917999999</v>
      </c>
      <c r="AR48" s="255">
        <v>251.29770744999999</v>
      </c>
      <c r="AS48" s="255">
        <v>351.99447491000001</v>
      </c>
      <c r="AT48" s="255">
        <v>316.37833955000002</v>
      </c>
      <c r="AU48" s="255">
        <v>187.03287913</v>
      </c>
      <c r="AV48" s="255">
        <v>62.992559962000001</v>
      </c>
      <c r="AW48" s="255">
        <v>19.035169636999999</v>
      </c>
      <c r="AX48" s="255">
        <v>11.98992101</v>
      </c>
      <c r="AY48" s="342">
        <v>9.2894400000000008</v>
      </c>
      <c r="AZ48" s="342">
        <v>12.009919999999999</v>
      </c>
      <c r="BA48" s="342">
        <v>24.632750000000001</v>
      </c>
      <c r="BB48" s="342">
        <v>42.577460000000002</v>
      </c>
      <c r="BC48" s="342">
        <v>122.43899999999999</v>
      </c>
      <c r="BD48" s="342">
        <v>252.0926</v>
      </c>
      <c r="BE48" s="342">
        <v>356.48590000000002</v>
      </c>
      <c r="BF48" s="342">
        <v>323.35199999999998</v>
      </c>
      <c r="BG48" s="342">
        <v>193.1147</v>
      </c>
      <c r="BH48" s="342">
        <v>65.029390000000006</v>
      </c>
      <c r="BI48" s="342">
        <v>19.598189999999999</v>
      </c>
      <c r="BJ48" s="342">
        <v>11.979810000000001</v>
      </c>
      <c r="BK48" s="342">
        <v>9.4136980000000001</v>
      </c>
      <c r="BL48" s="342">
        <v>12.17558</v>
      </c>
      <c r="BM48" s="342">
        <v>24.737880000000001</v>
      </c>
      <c r="BN48" s="342">
        <v>43.260509999999996</v>
      </c>
      <c r="BO48" s="342">
        <v>122.4388</v>
      </c>
      <c r="BP48" s="342">
        <v>253.74770000000001</v>
      </c>
      <c r="BQ48" s="342">
        <v>362.84739999999999</v>
      </c>
      <c r="BR48" s="342">
        <v>325.39850000000001</v>
      </c>
      <c r="BS48" s="342">
        <v>193.864</v>
      </c>
      <c r="BT48" s="342">
        <v>66.293239999999997</v>
      </c>
      <c r="BU48" s="342">
        <v>19.740200000000002</v>
      </c>
      <c r="BV48" s="342">
        <v>12.110110000000001</v>
      </c>
    </row>
    <row r="49" spans="1:74" s="197" customFormat="1" ht="11.1" customHeight="1" x14ac:dyDescent="0.2">
      <c r="A49" s="148"/>
      <c r="B49" s="195"/>
      <c r="C49" s="196"/>
      <c r="D49" s="196"/>
      <c r="E49" s="196"/>
      <c r="F49" s="196"/>
      <c r="G49" s="196"/>
      <c r="H49" s="196"/>
      <c r="I49" s="196"/>
      <c r="J49" s="196"/>
      <c r="K49" s="196"/>
      <c r="L49" s="196"/>
      <c r="M49" s="196"/>
      <c r="N49" s="196"/>
      <c r="O49" s="196"/>
      <c r="P49" s="196"/>
      <c r="Q49" s="196"/>
      <c r="R49" s="196"/>
      <c r="S49" s="196"/>
      <c r="T49" s="196"/>
      <c r="U49" s="196"/>
      <c r="V49" s="196"/>
      <c r="W49" s="196"/>
      <c r="X49" s="196"/>
      <c r="Y49" s="196"/>
      <c r="Z49" s="196"/>
      <c r="AA49" s="196"/>
      <c r="AB49" s="196"/>
      <c r="AC49" s="196"/>
      <c r="AD49" s="196"/>
      <c r="AE49" s="196"/>
      <c r="AF49" s="196"/>
      <c r="AG49" s="196"/>
      <c r="AH49" s="196"/>
      <c r="AI49" s="196"/>
      <c r="AJ49" s="196"/>
      <c r="AK49" s="196"/>
      <c r="AL49" s="196"/>
      <c r="AM49" s="196"/>
      <c r="AN49" s="196"/>
      <c r="AO49" s="196"/>
      <c r="AP49" s="196"/>
      <c r="AQ49" s="196"/>
      <c r="AR49" s="196"/>
      <c r="AS49" s="196"/>
      <c r="AT49" s="196"/>
      <c r="AU49" s="196"/>
      <c r="AV49" s="196"/>
      <c r="AW49" s="196"/>
      <c r="AX49" s="196"/>
      <c r="AY49" s="343"/>
      <c r="AZ49" s="343"/>
      <c r="BA49" s="343"/>
      <c r="BB49" s="343"/>
      <c r="BC49" s="343"/>
      <c r="BD49" s="726"/>
      <c r="BE49" s="726"/>
      <c r="BF49" s="726"/>
      <c r="BG49" s="343"/>
      <c r="BH49" s="343"/>
      <c r="BI49" s="343"/>
      <c r="BJ49" s="343"/>
      <c r="BK49" s="343"/>
      <c r="BL49" s="343"/>
      <c r="BM49" s="343"/>
      <c r="BN49" s="343"/>
      <c r="BO49" s="343"/>
      <c r="BP49" s="343"/>
      <c r="BQ49" s="343"/>
      <c r="BR49" s="343"/>
      <c r="BS49" s="343"/>
      <c r="BT49" s="343"/>
      <c r="BU49" s="343"/>
      <c r="BV49" s="343"/>
    </row>
    <row r="50" spans="1:74" s="197" customFormat="1" ht="12" customHeight="1" x14ac:dyDescent="0.2">
      <c r="A50" s="148"/>
      <c r="B50" s="860" t="s">
        <v>1011</v>
      </c>
      <c r="C50" s="799"/>
      <c r="D50" s="799"/>
      <c r="E50" s="799"/>
      <c r="F50" s="799"/>
      <c r="G50" s="799"/>
      <c r="H50" s="799"/>
      <c r="I50" s="799"/>
      <c r="J50" s="799"/>
      <c r="K50" s="799"/>
      <c r="L50" s="799"/>
      <c r="M50" s="799"/>
      <c r="N50" s="799"/>
      <c r="O50" s="799"/>
      <c r="P50" s="799"/>
      <c r="Q50" s="799"/>
      <c r="AY50" s="505"/>
      <c r="AZ50" s="505"/>
      <c r="BA50" s="505"/>
      <c r="BB50" s="505"/>
      <c r="BC50" s="778"/>
      <c r="BD50" s="778"/>
      <c r="BE50" s="778"/>
      <c r="BF50" s="778"/>
      <c r="BG50" s="505"/>
      <c r="BH50" s="505"/>
      <c r="BI50" s="505"/>
      <c r="BJ50" s="505"/>
    </row>
    <row r="51" spans="1:74" s="472" customFormat="1" ht="12" customHeight="1" x14ac:dyDescent="0.2">
      <c r="A51" s="469"/>
      <c r="B51" s="788" t="s">
        <v>174</v>
      </c>
      <c r="C51" s="788"/>
      <c r="D51" s="788"/>
      <c r="E51" s="788"/>
      <c r="F51" s="788"/>
      <c r="G51" s="788"/>
      <c r="H51" s="788"/>
      <c r="I51" s="788"/>
      <c r="J51" s="788"/>
      <c r="K51" s="788"/>
      <c r="L51" s="788"/>
      <c r="M51" s="788"/>
      <c r="N51" s="788"/>
      <c r="O51" s="788"/>
      <c r="P51" s="788"/>
      <c r="Q51" s="788"/>
      <c r="AY51" s="506"/>
      <c r="AZ51" s="506"/>
      <c r="BA51" s="506"/>
      <c r="BB51" s="506"/>
      <c r="BC51" s="727"/>
      <c r="BD51" s="727"/>
      <c r="BE51" s="727"/>
      <c r="BF51" s="727"/>
      <c r="BG51" s="506"/>
      <c r="BH51" s="506"/>
      <c r="BI51" s="506"/>
      <c r="BJ51" s="506"/>
    </row>
    <row r="52" spans="1:74" s="472" customFormat="1" ht="12" customHeight="1" x14ac:dyDescent="0.2">
      <c r="A52" s="473"/>
      <c r="B52" s="861" t="s">
        <v>175</v>
      </c>
      <c r="C52" s="789"/>
      <c r="D52" s="789"/>
      <c r="E52" s="789"/>
      <c r="F52" s="789"/>
      <c r="G52" s="789"/>
      <c r="H52" s="789"/>
      <c r="I52" s="789"/>
      <c r="J52" s="789"/>
      <c r="K52" s="789"/>
      <c r="L52" s="789"/>
      <c r="M52" s="789"/>
      <c r="N52" s="789"/>
      <c r="O52" s="789"/>
      <c r="P52" s="789"/>
      <c r="Q52" s="785"/>
      <c r="AY52" s="506"/>
      <c r="AZ52" s="506"/>
      <c r="BA52" s="506"/>
      <c r="BB52" s="506"/>
      <c r="BC52" s="506"/>
      <c r="BD52" s="727"/>
      <c r="BE52" s="727"/>
      <c r="BF52" s="727"/>
      <c r="BG52" s="506"/>
      <c r="BH52" s="506"/>
      <c r="BI52" s="506"/>
      <c r="BJ52" s="506"/>
    </row>
    <row r="53" spans="1:74" s="472" customFormat="1" ht="12" customHeight="1" x14ac:dyDescent="0.2">
      <c r="A53" s="473"/>
      <c r="B53" s="861" t="s">
        <v>170</v>
      </c>
      <c r="C53" s="789"/>
      <c r="D53" s="789"/>
      <c r="E53" s="789"/>
      <c r="F53" s="789"/>
      <c r="G53" s="789"/>
      <c r="H53" s="789"/>
      <c r="I53" s="789"/>
      <c r="J53" s="789"/>
      <c r="K53" s="789"/>
      <c r="L53" s="789"/>
      <c r="M53" s="789"/>
      <c r="N53" s="789"/>
      <c r="O53" s="789"/>
      <c r="P53" s="789"/>
      <c r="Q53" s="785"/>
      <c r="AY53" s="506"/>
      <c r="AZ53" s="506"/>
      <c r="BA53" s="506"/>
      <c r="BB53" s="506"/>
      <c r="BC53" s="506"/>
      <c r="BD53" s="727"/>
      <c r="BE53" s="727"/>
      <c r="BF53" s="727"/>
      <c r="BG53" s="506"/>
      <c r="BH53" s="506"/>
      <c r="BI53" s="506"/>
      <c r="BJ53" s="506"/>
    </row>
    <row r="54" spans="1:74" s="472" customFormat="1" ht="12" customHeight="1" x14ac:dyDescent="0.2">
      <c r="A54" s="473"/>
      <c r="B54" s="861" t="s">
        <v>478</v>
      </c>
      <c r="C54" s="789"/>
      <c r="D54" s="789"/>
      <c r="E54" s="789"/>
      <c r="F54" s="789"/>
      <c r="G54" s="789"/>
      <c r="H54" s="789"/>
      <c r="I54" s="789"/>
      <c r="J54" s="789"/>
      <c r="K54" s="789"/>
      <c r="L54" s="789"/>
      <c r="M54" s="789"/>
      <c r="N54" s="789"/>
      <c r="O54" s="789"/>
      <c r="P54" s="789"/>
      <c r="Q54" s="785"/>
      <c r="AY54" s="506"/>
      <c r="AZ54" s="506"/>
      <c r="BA54" s="506"/>
      <c r="BB54" s="506"/>
      <c r="BC54" s="506"/>
      <c r="BD54" s="727"/>
      <c r="BE54" s="727"/>
      <c r="BF54" s="727"/>
      <c r="BG54" s="506"/>
      <c r="BH54" s="506"/>
      <c r="BI54" s="506"/>
      <c r="BJ54" s="506"/>
    </row>
    <row r="55" spans="1:74" s="474" customFormat="1" ht="12" customHeight="1" x14ac:dyDescent="0.2">
      <c r="A55" s="473"/>
      <c r="B55" s="861" t="s">
        <v>171</v>
      </c>
      <c r="C55" s="789"/>
      <c r="D55" s="789"/>
      <c r="E55" s="789"/>
      <c r="F55" s="789"/>
      <c r="G55" s="789"/>
      <c r="H55" s="789"/>
      <c r="I55" s="789"/>
      <c r="J55" s="789"/>
      <c r="K55" s="789"/>
      <c r="L55" s="789"/>
      <c r="M55" s="789"/>
      <c r="N55" s="789"/>
      <c r="O55" s="789"/>
      <c r="P55" s="789"/>
      <c r="Q55" s="785"/>
      <c r="AY55" s="507"/>
      <c r="AZ55" s="507"/>
      <c r="BA55" s="507"/>
      <c r="BB55" s="507"/>
      <c r="BC55" s="507"/>
      <c r="BD55" s="728"/>
      <c r="BE55" s="728"/>
      <c r="BF55" s="728"/>
      <c r="BG55" s="507"/>
      <c r="BH55" s="507"/>
      <c r="BI55" s="507"/>
      <c r="BJ55" s="507"/>
    </row>
    <row r="56" spans="1:74" s="474" customFormat="1" ht="12" customHeight="1" x14ac:dyDescent="0.2">
      <c r="A56" s="473"/>
      <c r="B56" s="788" t="s">
        <v>172</v>
      </c>
      <c r="C56" s="789"/>
      <c r="D56" s="789"/>
      <c r="E56" s="789"/>
      <c r="F56" s="789"/>
      <c r="G56" s="789"/>
      <c r="H56" s="789"/>
      <c r="I56" s="789"/>
      <c r="J56" s="789"/>
      <c r="K56" s="789"/>
      <c r="L56" s="789"/>
      <c r="M56" s="789"/>
      <c r="N56" s="789"/>
      <c r="O56" s="789"/>
      <c r="P56" s="789"/>
      <c r="Q56" s="785"/>
      <c r="AY56" s="507"/>
      <c r="AZ56" s="507"/>
      <c r="BA56" s="507"/>
      <c r="BB56" s="507"/>
      <c r="BC56" s="507"/>
      <c r="BD56" s="728"/>
      <c r="BE56" s="728"/>
      <c r="BF56" s="728"/>
      <c r="BG56" s="507"/>
      <c r="BH56" s="507"/>
      <c r="BI56" s="507"/>
      <c r="BJ56" s="507"/>
    </row>
    <row r="57" spans="1:74" s="474" customFormat="1" ht="12" customHeight="1" x14ac:dyDescent="0.2">
      <c r="A57" s="436"/>
      <c r="B57" s="805" t="s">
        <v>173</v>
      </c>
      <c r="C57" s="785"/>
      <c r="D57" s="785"/>
      <c r="E57" s="785"/>
      <c r="F57" s="785"/>
      <c r="G57" s="785"/>
      <c r="H57" s="785"/>
      <c r="I57" s="785"/>
      <c r="J57" s="785"/>
      <c r="K57" s="785"/>
      <c r="L57" s="785"/>
      <c r="M57" s="785"/>
      <c r="N57" s="785"/>
      <c r="O57" s="785"/>
      <c r="P57" s="785"/>
      <c r="Q57" s="785"/>
      <c r="AY57" s="507"/>
      <c r="AZ57" s="507"/>
      <c r="BA57" s="507"/>
      <c r="BB57" s="507"/>
      <c r="BC57" s="507"/>
      <c r="BD57" s="728"/>
      <c r="BE57" s="728"/>
      <c r="BF57" s="728"/>
      <c r="BG57" s="507"/>
      <c r="BH57" s="507"/>
      <c r="BI57" s="507"/>
      <c r="BJ57" s="507"/>
    </row>
    <row r="58" spans="1:74" x14ac:dyDescent="0.15">
      <c r="BK58" s="344"/>
      <c r="BL58" s="344"/>
      <c r="BM58" s="344"/>
      <c r="BN58" s="344"/>
      <c r="BO58" s="344"/>
      <c r="BP58" s="344"/>
      <c r="BQ58" s="344"/>
      <c r="BR58" s="344"/>
      <c r="BS58" s="344"/>
      <c r="BT58" s="344"/>
      <c r="BU58" s="344"/>
      <c r="BV58" s="344"/>
    </row>
    <row r="59" spans="1:74" x14ac:dyDescent="0.15">
      <c r="BK59" s="344"/>
      <c r="BL59" s="344"/>
      <c r="BM59" s="344"/>
      <c r="BN59" s="344"/>
      <c r="BO59" s="344"/>
      <c r="BP59" s="344"/>
      <c r="BQ59" s="344"/>
      <c r="BR59" s="344"/>
      <c r="BS59" s="344"/>
      <c r="BT59" s="344"/>
      <c r="BU59" s="344"/>
      <c r="BV59" s="344"/>
    </row>
    <row r="60" spans="1:74" x14ac:dyDescent="0.15">
      <c r="BK60" s="344"/>
      <c r="BL60" s="344"/>
      <c r="BM60" s="344"/>
      <c r="BN60" s="344"/>
      <c r="BO60" s="344"/>
      <c r="BP60" s="344"/>
      <c r="BQ60" s="344"/>
      <c r="BR60" s="344"/>
      <c r="BS60" s="344"/>
      <c r="BT60" s="344"/>
      <c r="BU60" s="344"/>
      <c r="BV60" s="344"/>
    </row>
    <row r="61" spans="1:74" x14ac:dyDescent="0.15">
      <c r="BK61" s="344"/>
      <c r="BL61" s="344"/>
      <c r="BM61" s="344"/>
      <c r="BN61" s="344"/>
      <c r="BO61" s="344"/>
      <c r="BP61" s="344"/>
      <c r="BQ61" s="344"/>
      <c r="BR61" s="344"/>
      <c r="BS61" s="344"/>
      <c r="BT61" s="344"/>
      <c r="BU61" s="344"/>
      <c r="BV61" s="344"/>
    </row>
    <row r="62" spans="1:74" x14ac:dyDescent="0.15">
      <c r="BK62" s="344"/>
      <c r="BL62" s="344"/>
      <c r="BM62" s="344"/>
      <c r="BN62" s="344"/>
      <c r="BO62" s="344"/>
      <c r="BP62" s="344"/>
      <c r="BQ62" s="344"/>
      <c r="BR62" s="344"/>
      <c r="BS62" s="344"/>
      <c r="BT62" s="344"/>
      <c r="BU62" s="344"/>
      <c r="BV62" s="344"/>
    </row>
    <row r="63" spans="1:74" x14ac:dyDescent="0.15">
      <c r="BK63" s="344"/>
      <c r="BL63" s="344"/>
      <c r="BM63" s="344"/>
      <c r="BN63" s="344"/>
      <c r="BO63" s="344"/>
      <c r="BP63" s="344"/>
      <c r="BQ63" s="344"/>
      <c r="BR63" s="344"/>
      <c r="BS63" s="344"/>
      <c r="BT63" s="344"/>
      <c r="BU63" s="344"/>
      <c r="BV63" s="344"/>
    </row>
    <row r="64" spans="1:74" x14ac:dyDescent="0.15">
      <c r="BK64" s="344"/>
      <c r="BL64" s="344"/>
      <c r="BM64" s="344"/>
      <c r="BN64" s="344"/>
      <c r="BO64" s="344"/>
      <c r="BP64" s="344"/>
      <c r="BQ64" s="344"/>
      <c r="BR64" s="344"/>
      <c r="BS64" s="344"/>
      <c r="BT64" s="344"/>
      <c r="BU64" s="344"/>
      <c r="BV64" s="344"/>
    </row>
    <row r="65" spans="63:74" x14ac:dyDescent="0.15">
      <c r="BK65" s="344"/>
      <c r="BL65" s="344"/>
      <c r="BM65" s="344"/>
      <c r="BN65" s="344"/>
      <c r="BO65" s="344"/>
      <c r="BP65" s="344"/>
      <c r="BQ65" s="344"/>
      <c r="BR65" s="344"/>
      <c r="BS65" s="344"/>
      <c r="BT65" s="344"/>
      <c r="BU65" s="344"/>
      <c r="BV65" s="344"/>
    </row>
    <row r="66" spans="63:74" x14ac:dyDescent="0.15">
      <c r="BK66" s="344"/>
      <c r="BL66" s="344"/>
      <c r="BM66" s="344"/>
      <c r="BN66" s="344"/>
      <c r="BO66" s="344"/>
      <c r="BP66" s="344"/>
      <c r="BQ66" s="344"/>
      <c r="BR66" s="344"/>
      <c r="BS66" s="344"/>
      <c r="BT66" s="344"/>
      <c r="BU66" s="344"/>
      <c r="BV66" s="344"/>
    </row>
    <row r="67" spans="63:74" x14ac:dyDescent="0.15">
      <c r="BK67" s="344"/>
      <c r="BL67" s="344"/>
      <c r="BM67" s="344"/>
      <c r="BN67" s="344"/>
      <c r="BO67" s="344"/>
      <c r="BP67" s="344"/>
      <c r="BQ67" s="344"/>
      <c r="BR67" s="344"/>
      <c r="BS67" s="344"/>
      <c r="BT67" s="344"/>
      <c r="BU67" s="344"/>
      <c r="BV67" s="344"/>
    </row>
    <row r="68" spans="63:74" x14ac:dyDescent="0.15">
      <c r="BK68" s="344"/>
      <c r="BL68" s="344"/>
      <c r="BM68" s="344"/>
      <c r="BN68" s="344"/>
      <c r="BO68" s="344"/>
      <c r="BP68" s="344"/>
      <c r="BQ68" s="344"/>
      <c r="BR68" s="344"/>
      <c r="BS68" s="344"/>
      <c r="BT68" s="344"/>
      <c r="BU68" s="344"/>
      <c r="BV68" s="344"/>
    </row>
    <row r="69" spans="63:74" x14ac:dyDescent="0.15">
      <c r="BK69" s="344"/>
      <c r="BL69" s="344"/>
      <c r="BM69" s="344"/>
      <c r="BN69" s="344"/>
      <c r="BO69" s="344"/>
      <c r="BP69" s="344"/>
      <c r="BQ69" s="344"/>
      <c r="BR69" s="344"/>
      <c r="BS69" s="344"/>
      <c r="BT69" s="344"/>
      <c r="BU69" s="344"/>
      <c r="BV69" s="344"/>
    </row>
    <row r="70" spans="63:74" x14ac:dyDescent="0.15">
      <c r="BK70" s="344"/>
      <c r="BL70" s="344"/>
      <c r="BM70" s="344"/>
      <c r="BN70" s="344"/>
      <c r="BO70" s="344"/>
      <c r="BP70" s="344"/>
      <c r="BQ70" s="344"/>
      <c r="BR70" s="344"/>
      <c r="BS70" s="344"/>
      <c r="BT70" s="344"/>
      <c r="BU70" s="344"/>
      <c r="BV70" s="344"/>
    </row>
    <row r="71" spans="63:74" x14ac:dyDescent="0.15">
      <c r="BK71" s="344"/>
      <c r="BL71" s="344"/>
      <c r="BM71" s="344"/>
      <c r="BN71" s="344"/>
      <c r="BO71" s="344"/>
      <c r="BP71" s="344"/>
      <c r="BQ71" s="344"/>
      <c r="BR71" s="344"/>
      <c r="BS71" s="344"/>
      <c r="BT71" s="344"/>
      <c r="BU71" s="344"/>
      <c r="BV71" s="344"/>
    </row>
    <row r="72" spans="63:74" x14ac:dyDescent="0.15">
      <c r="BK72" s="344"/>
      <c r="BL72" s="344"/>
      <c r="BM72" s="344"/>
      <c r="BN72" s="344"/>
      <c r="BO72" s="344"/>
      <c r="BP72" s="344"/>
      <c r="BQ72" s="344"/>
      <c r="BR72" s="344"/>
      <c r="BS72" s="344"/>
      <c r="BT72" s="344"/>
      <c r="BU72" s="344"/>
      <c r="BV72" s="344"/>
    </row>
    <row r="73" spans="63:74" x14ac:dyDescent="0.15">
      <c r="BK73" s="344"/>
      <c r="BL73" s="344"/>
      <c r="BM73" s="344"/>
      <c r="BN73" s="344"/>
      <c r="BO73" s="344"/>
      <c r="BP73" s="344"/>
      <c r="BQ73" s="344"/>
      <c r="BR73" s="344"/>
      <c r="BS73" s="344"/>
      <c r="BT73" s="344"/>
      <c r="BU73" s="344"/>
      <c r="BV73" s="344"/>
    </row>
    <row r="74" spans="63:74" x14ac:dyDescent="0.15">
      <c r="BK74" s="344"/>
      <c r="BL74" s="344"/>
      <c r="BM74" s="344"/>
      <c r="BN74" s="344"/>
      <c r="BO74" s="344"/>
      <c r="BP74" s="344"/>
      <c r="BQ74" s="344"/>
      <c r="BR74" s="344"/>
      <c r="BS74" s="344"/>
      <c r="BT74" s="344"/>
      <c r="BU74" s="344"/>
      <c r="BV74" s="344"/>
    </row>
    <row r="75" spans="63:74" x14ac:dyDescent="0.15">
      <c r="BK75" s="344"/>
      <c r="BL75" s="344"/>
      <c r="BM75" s="344"/>
      <c r="BN75" s="344"/>
      <c r="BO75" s="344"/>
      <c r="BP75" s="344"/>
      <c r="BQ75" s="344"/>
      <c r="BR75" s="344"/>
      <c r="BS75" s="344"/>
      <c r="BT75" s="344"/>
      <c r="BU75" s="344"/>
      <c r="BV75" s="344"/>
    </row>
    <row r="76" spans="63:74" x14ac:dyDescent="0.15">
      <c r="BK76" s="344"/>
      <c r="BL76" s="344"/>
      <c r="BM76" s="344"/>
      <c r="BN76" s="344"/>
      <c r="BO76" s="344"/>
      <c r="BP76" s="344"/>
      <c r="BQ76" s="344"/>
      <c r="BR76" s="344"/>
      <c r="BS76" s="344"/>
      <c r="BT76" s="344"/>
      <c r="BU76" s="344"/>
      <c r="BV76" s="344"/>
    </row>
    <row r="77" spans="63:74" x14ac:dyDescent="0.15">
      <c r="BK77" s="344"/>
      <c r="BL77" s="344"/>
      <c r="BM77" s="344"/>
      <c r="BN77" s="344"/>
      <c r="BO77" s="344"/>
      <c r="BP77" s="344"/>
      <c r="BQ77" s="344"/>
      <c r="BR77" s="344"/>
      <c r="BS77" s="344"/>
      <c r="BT77" s="344"/>
      <c r="BU77" s="344"/>
      <c r="BV77" s="344"/>
    </row>
    <row r="78" spans="63:74" x14ac:dyDescent="0.15">
      <c r="BK78" s="344"/>
      <c r="BL78" s="344"/>
      <c r="BM78" s="344"/>
      <c r="BN78" s="344"/>
      <c r="BO78" s="344"/>
      <c r="BP78" s="344"/>
      <c r="BQ78" s="344"/>
      <c r="BR78" s="344"/>
      <c r="BS78" s="344"/>
      <c r="BT78" s="344"/>
      <c r="BU78" s="344"/>
      <c r="BV78" s="344"/>
    </row>
    <row r="79" spans="63:74" x14ac:dyDescent="0.15">
      <c r="BK79" s="344"/>
      <c r="BL79" s="344"/>
      <c r="BM79" s="344"/>
      <c r="BN79" s="344"/>
      <c r="BO79" s="344"/>
      <c r="BP79" s="344"/>
      <c r="BQ79" s="344"/>
      <c r="BR79" s="344"/>
      <c r="BS79" s="344"/>
      <c r="BT79" s="344"/>
      <c r="BU79" s="344"/>
      <c r="BV79" s="344"/>
    </row>
    <row r="80" spans="63:74" x14ac:dyDescent="0.15">
      <c r="BK80" s="344"/>
      <c r="BL80" s="344"/>
      <c r="BM80" s="344"/>
      <c r="BN80" s="344"/>
      <c r="BO80" s="344"/>
      <c r="BP80" s="344"/>
      <c r="BQ80" s="344"/>
      <c r="BR80" s="344"/>
      <c r="BS80" s="344"/>
      <c r="BT80" s="344"/>
      <c r="BU80" s="344"/>
      <c r="BV80" s="344"/>
    </row>
    <row r="81" spans="63:74" x14ac:dyDescent="0.15">
      <c r="BK81" s="344"/>
      <c r="BL81" s="344"/>
      <c r="BM81" s="344"/>
      <c r="BN81" s="344"/>
      <c r="BO81" s="344"/>
      <c r="BP81" s="344"/>
      <c r="BQ81" s="344"/>
      <c r="BR81" s="344"/>
      <c r="BS81" s="344"/>
      <c r="BT81" s="344"/>
      <c r="BU81" s="344"/>
      <c r="BV81" s="344"/>
    </row>
    <row r="82" spans="63:74" x14ac:dyDescent="0.15">
      <c r="BK82" s="344"/>
      <c r="BL82" s="344"/>
      <c r="BM82" s="344"/>
      <c r="BN82" s="344"/>
      <c r="BO82" s="344"/>
      <c r="BP82" s="344"/>
      <c r="BQ82" s="344"/>
      <c r="BR82" s="344"/>
      <c r="BS82" s="344"/>
      <c r="BT82" s="344"/>
      <c r="BU82" s="344"/>
      <c r="BV82" s="344"/>
    </row>
    <row r="83" spans="63:74" x14ac:dyDescent="0.15">
      <c r="BK83" s="344"/>
      <c r="BL83" s="344"/>
      <c r="BM83" s="344"/>
      <c r="BN83" s="344"/>
      <c r="BO83" s="344"/>
      <c r="BP83" s="344"/>
      <c r="BQ83" s="344"/>
      <c r="BR83" s="344"/>
      <c r="BS83" s="344"/>
      <c r="BT83" s="344"/>
      <c r="BU83" s="344"/>
      <c r="BV83" s="344"/>
    </row>
    <row r="84" spans="63:74" x14ac:dyDescent="0.15">
      <c r="BK84" s="344"/>
      <c r="BL84" s="344"/>
      <c r="BM84" s="344"/>
      <c r="BN84" s="344"/>
      <c r="BO84" s="344"/>
      <c r="BP84" s="344"/>
      <c r="BQ84" s="344"/>
      <c r="BR84" s="344"/>
      <c r="BS84" s="344"/>
      <c r="BT84" s="344"/>
      <c r="BU84" s="344"/>
      <c r="BV84" s="344"/>
    </row>
    <row r="85" spans="63:74" x14ac:dyDescent="0.15">
      <c r="BK85" s="344"/>
      <c r="BL85" s="344"/>
      <c r="BM85" s="344"/>
      <c r="BN85" s="344"/>
      <c r="BO85" s="344"/>
      <c r="BP85" s="344"/>
      <c r="BQ85" s="344"/>
      <c r="BR85" s="344"/>
      <c r="BS85" s="344"/>
      <c r="BT85" s="344"/>
      <c r="BU85" s="344"/>
      <c r="BV85" s="344"/>
    </row>
    <row r="86" spans="63:74" x14ac:dyDescent="0.15">
      <c r="BK86" s="344"/>
      <c r="BL86" s="344"/>
      <c r="BM86" s="344"/>
      <c r="BN86" s="344"/>
      <c r="BO86" s="344"/>
      <c r="BP86" s="344"/>
      <c r="BQ86" s="344"/>
      <c r="BR86" s="344"/>
      <c r="BS86" s="344"/>
      <c r="BT86" s="344"/>
      <c r="BU86" s="344"/>
      <c r="BV86" s="344"/>
    </row>
    <row r="87" spans="63:74" x14ac:dyDescent="0.15">
      <c r="BK87" s="344"/>
      <c r="BL87" s="344"/>
      <c r="BM87" s="344"/>
      <c r="BN87" s="344"/>
      <c r="BO87" s="344"/>
      <c r="BP87" s="344"/>
      <c r="BQ87" s="344"/>
      <c r="BR87" s="344"/>
      <c r="BS87" s="344"/>
      <c r="BT87" s="344"/>
      <c r="BU87" s="344"/>
      <c r="BV87" s="344"/>
    </row>
    <row r="88" spans="63:74" x14ac:dyDescent="0.15">
      <c r="BK88" s="344"/>
      <c r="BL88" s="344"/>
      <c r="BM88" s="344"/>
      <c r="BN88" s="344"/>
      <c r="BO88" s="344"/>
      <c r="BP88" s="344"/>
      <c r="BQ88" s="344"/>
      <c r="BR88" s="344"/>
      <c r="BS88" s="344"/>
      <c r="BT88" s="344"/>
      <c r="BU88" s="344"/>
      <c r="BV88" s="344"/>
    </row>
    <row r="89" spans="63:74" x14ac:dyDescent="0.15">
      <c r="BK89" s="344"/>
      <c r="BL89" s="344"/>
      <c r="BM89" s="344"/>
      <c r="BN89" s="344"/>
      <c r="BO89" s="344"/>
      <c r="BP89" s="344"/>
      <c r="BQ89" s="344"/>
      <c r="BR89" s="344"/>
      <c r="BS89" s="344"/>
      <c r="BT89" s="344"/>
      <c r="BU89" s="344"/>
      <c r="BV89" s="344"/>
    </row>
    <row r="90" spans="63:74" x14ac:dyDescent="0.15">
      <c r="BK90" s="344"/>
      <c r="BL90" s="344"/>
      <c r="BM90" s="344"/>
      <c r="BN90" s="344"/>
      <c r="BO90" s="344"/>
      <c r="BP90" s="344"/>
      <c r="BQ90" s="344"/>
      <c r="BR90" s="344"/>
      <c r="BS90" s="344"/>
      <c r="BT90" s="344"/>
      <c r="BU90" s="344"/>
      <c r="BV90" s="344"/>
    </row>
    <row r="91" spans="63:74" x14ac:dyDescent="0.15">
      <c r="BK91" s="344"/>
      <c r="BL91" s="344"/>
      <c r="BM91" s="344"/>
      <c r="BN91" s="344"/>
      <c r="BO91" s="344"/>
      <c r="BP91" s="344"/>
      <c r="BQ91" s="344"/>
      <c r="BR91" s="344"/>
      <c r="BS91" s="344"/>
      <c r="BT91" s="344"/>
      <c r="BU91" s="344"/>
      <c r="BV91" s="344"/>
    </row>
    <row r="92" spans="63:74" x14ac:dyDescent="0.15">
      <c r="BK92" s="344"/>
      <c r="BL92" s="344"/>
      <c r="BM92" s="344"/>
      <c r="BN92" s="344"/>
      <c r="BO92" s="344"/>
      <c r="BP92" s="344"/>
      <c r="BQ92" s="344"/>
      <c r="BR92" s="344"/>
      <c r="BS92" s="344"/>
      <c r="BT92" s="344"/>
      <c r="BU92" s="344"/>
      <c r="BV92" s="344"/>
    </row>
    <row r="93" spans="63:74" x14ac:dyDescent="0.15">
      <c r="BK93" s="344"/>
      <c r="BL93" s="344"/>
      <c r="BM93" s="344"/>
      <c r="BN93" s="344"/>
      <c r="BO93" s="344"/>
      <c r="BP93" s="344"/>
      <c r="BQ93" s="344"/>
      <c r="BR93" s="344"/>
      <c r="BS93" s="344"/>
      <c r="BT93" s="344"/>
      <c r="BU93" s="344"/>
      <c r="BV93" s="344"/>
    </row>
    <row r="94" spans="63:74" x14ac:dyDescent="0.15">
      <c r="BK94" s="344"/>
      <c r="BL94" s="344"/>
      <c r="BM94" s="344"/>
      <c r="BN94" s="344"/>
      <c r="BO94" s="344"/>
      <c r="BP94" s="344"/>
      <c r="BQ94" s="344"/>
      <c r="BR94" s="344"/>
      <c r="BS94" s="344"/>
      <c r="BT94" s="344"/>
      <c r="BU94" s="344"/>
      <c r="BV94" s="344"/>
    </row>
    <row r="95" spans="63:74" x14ac:dyDescent="0.15">
      <c r="BK95" s="344"/>
      <c r="BL95" s="344"/>
      <c r="BM95" s="344"/>
      <c r="BN95" s="344"/>
      <c r="BO95" s="344"/>
      <c r="BP95" s="344"/>
      <c r="BQ95" s="344"/>
      <c r="BR95" s="344"/>
      <c r="BS95" s="344"/>
      <c r="BT95" s="344"/>
      <c r="BU95" s="344"/>
      <c r="BV95" s="344"/>
    </row>
    <row r="96" spans="63:74" x14ac:dyDescent="0.15">
      <c r="BK96" s="344"/>
      <c r="BL96" s="344"/>
      <c r="BM96" s="344"/>
      <c r="BN96" s="344"/>
      <c r="BO96" s="344"/>
      <c r="BP96" s="344"/>
      <c r="BQ96" s="344"/>
      <c r="BR96" s="344"/>
      <c r="BS96" s="344"/>
      <c r="BT96" s="344"/>
      <c r="BU96" s="344"/>
      <c r="BV96" s="344"/>
    </row>
    <row r="97" spans="63:74" x14ac:dyDescent="0.15">
      <c r="BK97" s="344"/>
      <c r="BL97" s="344"/>
      <c r="BM97" s="344"/>
      <c r="BN97" s="344"/>
      <c r="BO97" s="344"/>
      <c r="BP97" s="344"/>
      <c r="BQ97" s="344"/>
      <c r="BR97" s="344"/>
      <c r="BS97" s="344"/>
      <c r="BT97" s="344"/>
      <c r="BU97" s="344"/>
      <c r="BV97" s="344"/>
    </row>
    <row r="98" spans="63:74" x14ac:dyDescent="0.15">
      <c r="BK98" s="344"/>
      <c r="BL98" s="344"/>
      <c r="BM98" s="344"/>
      <c r="BN98" s="344"/>
      <c r="BO98" s="344"/>
      <c r="BP98" s="344"/>
      <c r="BQ98" s="344"/>
      <c r="BR98" s="344"/>
      <c r="BS98" s="344"/>
      <c r="BT98" s="344"/>
      <c r="BU98" s="344"/>
      <c r="BV98" s="344"/>
    </row>
    <row r="99" spans="63:74" x14ac:dyDescent="0.15">
      <c r="BK99" s="344"/>
      <c r="BL99" s="344"/>
      <c r="BM99" s="344"/>
      <c r="BN99" s="344"/>
      <c r="BO99" s="344"/>
      <c r="BP99" s="344"/>
      <c r="BQ99" s="344"/>
      <c r="BR99" s="344"/>
      <c r="BS99" s="344"/>
      <c r="BT99" s="344"/>
      <c r="BU99" s="344"/>
      <c r="BV99" s="344"/>
    </row>
    <row r="100" spans="63:74" x14ac:dyDescent="0.15">
      <c r="BK100" s="344"/>
      <c r="BL100" s="344"/>
      <c r="BM100" s="344"/>
      <c r="BN100" s="344"/>
      <c r="BO100" s="344"/>
      <c r="BP100" s="344"/>
      <c r="BQ100" s="344"/>
      <c r="BR100" s="344"/>
      <c r="BS100" s="344"/>
      <c r="BT100" s="344"/>
      <c r="BU100" s="344"/>
      <c r="BV100" s="344"/>
    </row>
    <row r="101" spans="63:74" x14ac:dyDescent="0.15">
      <c r="BK101" s="344"/>
      <c r="BL101" s="344"/>
      <c r="BM101" s="344"/>
      <c r="BN101" s="344"/>
      <c r="BO101" s="344"/>
      <c r="BP101" s="344"/>
      <c r="BQ101" s="344"/>
      <c r="BR101" s="344"/>
      <c r="BS101" s="344"/>
      <c r="BT101" s="344"/>
      <c r="BU101" s="344"/>
      <c r="BV101" s="344"/>
    </row>
    <row r="102" spans="63:74" x14ac:dyDescent="0.15">
      <c r="BK102" s="344"/>
      <c r="BL102" s="344"/>
      <c r="BM102" s="344"/>
      <c r="BN102" s="344"/>
      <c r="BO102" s="344"/>
      <c r="BP102" s="344"/>
      <c r="BQ102" s="344"/>
      <c r="BR102" s="344"/>
      <c r="BS102" s="344"/>
      <c r="BT102" s="344"/>
      <c r="BU102" s="344"/>
      <c r="BV102" s="344"/>
    </row>
    <row r="103" spans="63:74" x14ac:dyDescent="0.15">
      <c r="BK103" s="344"/>
      <c r="BL103" s="344"/>
      <c r="BM103" s="344"/>
      <c r="BN103" s="344"/>
      <c r="BO103" s="344"/>
      <c r="BP103" s="344"/>
      <c r="BQ103" s="344"/>
      <c r="BR103" s="344"/>
      <c r="BS103" s="344"/>
      <c r="BT103" s="344"/>
      <c r="BU103" s="344"/>
      <c r="BV103" s="344"/>
    </row>
    <row r="104" spans="63:74" x14ac:dyDescent="0.15">
      <c r="BK104" s="344"/>
      <c r="BL104" s="344"/>
      <c r="BM104" s="344"/>
      <c r="BN104" s="344"/>
      <c r="BO104" s="344"/>
      <c r="BP104" s="344"/>
      <c r="BQ104" s="344"/>
      <c r="BR104" s="344"/>
      <c r="BS104" s="344"/>
      <c r="BT104" s="344"/>
      <c r="BU104" s="344"/>
      <c r="BV104" s="344"/>
    </row>
    <row r="105" spans="63:74" x14ac:dyDescent="0.15">
      <c r="BK105" s="344"/>
      <c r="BL105" s="344"/>
      <c r="BM105" s="344"/>
      <c r="BN105" s="344"/>
      <c r="BO105" s="344"/>
      <c r="BP105" s="344"/>
      <c r="BQ105" s="344"/>
      <c r="BR105" s="344"/>
      <c r="BS105" s="344"/>
      <c r="BT105" s="344"/>
      <c r="BU105" s="344"/>
      <c r="BV105" s="344"/>
    </row>
    <row r="106" spans="63:74" x14ac:dyDescent="0.15">
      <c r="BK106" s="344"/>
      <c r="BL106" s="344"/>
      <c r="BM106" s="344"/>
      <c r="BN106" s="344"/>
      <c r="BO106" s="344"/>
      <c r="BP106" s="344"/>
      <c r="BQ106" s="344"/>
      <c r="BR106" s="344"/>
      <c r="BS106" s="344"/>
      <c r="BT106" s="344"/>
      <c r="BU106" s="344"/>
      <c r="BV106" s="344"/>
    </row>
    <row r="107" spans="63:74" x14ac:dyDescent="0.15">
      <c r="BK107" s="344"/>
      <c r="BL107" s="344"/>
      <c r="BM107" s="344"/>
      <c r="BN107" s="344"/>
      <c r="BO107" s="344"/>
      <c r="BP107" s="344"/>
      <c r="BQ107" s="344"/>
      <c r="BR107" s="344"/>
      <c r="BS107" s="344"/>
      <c r="BT107" s="344"/>
      <c r="BU107" s="344"/>
      <c r="BV107" s="344"/>
    </row>
    <row r="108" spans="63:74" x14ac:dyDescent="0.15">
      <c r="BK108" s="344"/>
      <c r="BL108" s="344"/>
      <c r="BM108" s="344"/>
      <c r="BN108" s="344"/>
      <c r="BO108" s="344"/>
      <c r="BP108" s="344"/>
      <c r="BQ108" s="344"/>
      <c r="BR108" s="344"/>
      <c r="BS108" s="344"/>
      <c r="BT108" s="344"/>
      <c r="BU108" s="344"/>
      <c r="BV108" s="344"/>
    </row>
    <row r="109" spans="63:74" x14ac:dyDescent="0.15">
      <c r="BK109" s="344"/>
      <c r="BL109" s="344"/>
      <c r="BM109" s="344"/>
      <c r="BN109" s="344"/>
      <c r="BO109" s="344"/>
      <c r="BP109" s="344"/>
      <c r="BQ109" s="344"/>
      <c r="BR109" s="344"/>
      <c r="BS109" s="344"/>
      <c r="BT109" s="344"/>
      <c r="BU109" s="344"/>
      <c r="BV109" s="344"/>
    </row>
    <row r="110" spans="63:74" x14ac:dyDescent="0.15">
      <c r="BK110" s="344"/>
      <c r="BL110" s="344"/>
      <c r="BM110" s="344"/>
      <c r="BN110" s="344"/>
      <c r="BO110" s="344"/>
      <c r="BP110" s="344"/>
      <c r="BQ110" s="344"/>
      <c r="BR110" s="344"/>
      <c r="BS110" s="344"/>
      <c r="BT110" s="344"/>
      <c r="BU110" s="344"/>
      <c r="BV110" s="344"/>
    </row>
    <row r="111" spans="63:74" x14ac:dyDescent="0.15">
      <c r="BK111" s="344"/>
      <c r="BL111" s="344"/>
      <c r="BM111" s="344"/>
      <c r="BN111" s="344"/>
      <c r="BO111" s="344"/>
      <c r="BP111" s="344"/>
      <c r="BQ111" s="344"/>
      <c r="BR111" s="344"/>
      <c r="BS111" s="344"/>
      <c r="BT111" s="344"/>
      <c r="BU111" s="344"/>
      <c r="BV111" s="344"/>
    </row>
    <row r="112" spans="63:74" x14ac:dyDescent="0.15">
      <c r="BK112" s="344"/>
      <c r="BL112" s="344"/>
      <c r="BM112" s="344"/>
      <c r="BN112" s="344"/>
      <c r="BO112" s="344"/>
      <c r="BP112" s="344"/>
      <c r="BQ112" s="344"/>
      <c r="BR112" s="344"/>
      <c r="BS112" s="344"/>
      <c r="BT112" s="344"/>
      <c r="BU112" s="344"/>
      <c r="BV112" s="344"/>
    </row>
    <row r="113" spans="63:74" x14ac:dyDescent="0.15">
      <c r="BK113" s="344"/>
      <c r="BL113" s="344"/>
      <c r="BM113" s="344"/>
      <c r="BN113" s="344"/>
      <c r="BO113" s="344"/>
      <c r="BP113" s="344"/>
      <c r="BQ113" s="344"/>
      <c r="BR113" s="344"/>
      <c r="BS113" s="344"/>
      <c r="BT113" s="344"/>
      <c r="BU113" s="344"/>
      <c r="BV113" s="344"/>
    </row>
    <row r="114" spans="63:74" x14ac:dyDescent="0.15">
      <c r="BK114" s="344"/>
      <c r="BL114" s="344"/>
      <c r="BM114" s="344"/>
      <c r="BN114" s="344"/>
      <c r="BO114" s="344"/>
      <c r="BP114" s="344"/>
      <c r="BQ114" s="344"/>
      <c r="BR114" s="344"/>
      <c r="BS114" s="344"/>
      <c r="BT114" s="344"/>
      <c r="BU114" s="344"/>
      <c r="BV114" s="344"/>
    </row>
    <row r="115" spans="63:74" x14ac:dyDescent="0.15">
      <c r="BK115" s="344"/>
      <c r="BL115" s="344"/>
      <c r="BM115" s="344"/>
      <c r="BN115" s="344"/>
      <c r="BO115" s="344"/>
      <c r="BP115" s="344"/>
      <c r="BQ115" s="344"/>
      <c r="BR115" s="344"/>
      <c r="BS115" s="344"/>
      <c r="BT115" s="344"/>
      <c r="BU115" s="344"/>
      <c r="BV115" s="344"/>
    </row>
    <row r="116" spans="63:74" x14ac:dyDescent="0.15">
      <c r="BK116" s="344"/>
      <c r="BL116" s="344"/>
      <c r="BM116" s="344"/>
      <c r="BN116" s="344"/>
      <c r="BO116" s="344"/>
      <c r="BP116" s="344"/>
      <c r="BQ116" s="344"/>
      <c r="BR116" s="344"/>
      <c r="BS116" s="344"/>
      <c r="BT116" s="344"/>
      <c r="BU116" s="344"/>
      <c r="BV116" s="344"/>
    </row>
    <row r="117" spans="63:74" x14ac:dyDescent="0.15">
      <c r="BK117" s="344"/>
      <c r="BL117" s="344"/>
      <c r="BM117" s="344"/>
      <c r="BN117" s="344"/>
      <c r="BO117" s="344"/>
      <c r="BP117" s="344"/>
      <c r="BQ117" s="344"/>
      <c r="BR117" s="344"/>
      <c r="BS117" s="344"/>
      <c r="BT117" s="344"/>
      <c r="BU117" s="344"/>
      <c r="BV117" s="344"/>
    </row>
    <row r="118" spans="63:74" x14ac:dyDescent="0.15">
      <c r="BK118" s="344"/>
      <c r="BL118" s="344"/>
      <c r="BM118" s="344"/>
      <c r="BN118" s="344"/>
      <c r="BO118" s="344"/>
      <c r="BP118" s="344"/>
      <c r="BQ118" s="344"/>
      <c r="BR118" s="344"/>
      <c r="BS118" s="344"/>
      <c r="BT118" s="344"/>
      <c r="BU118" s="344"/>
      <c r="BV118" s="344"/>
    </row>
    <row r="119" spans="63:74" x14ac:dyDescent="0.15">
      <c r="BK119" s="344"/>
      <c r="BL119" s="344"/>
      <c r="BM119" s="344"/>
      <c r="BN119" s="344"/>
      <c r="BO119" s="344"/>
      <c r="BP119" s="344"/>
      <c r="BQ119" s="344"/>
      <c r="BR119" s="344"/>
      <c r="BS119" s="344"/>
      <c r="BT119" s="344"/>
      <c r="BU119" s="344"/>
      <c r="BV119" s="344"/>
    </row>
    <row r="120" spans="63:74" x14ac:dyDescent="0.15">
      <c r="BK120" s="344"/>
      <c r="BL120" s="344"/>
      <c r="BM120" s="344"/>
      <c r="BN120" s="344"/>
      <c r="BO120" s="344"/>
      <c r="BP120" s="344"/>
      <c r="BQ120" s="344"/>
      <c r="BR120" s="344"/>
      <c r="BS120" s="344"/>
      <c r="BT120" s="344"/>
      <c r="BU120" s="344"/>
      <c r="BV120" s="344"/>
    </row>
    <row r="121" spans="63:74" x14ac:dyDescent="0.15">
      <c r="BK121" s="344"/>
      <c r="BL121" s="344"/>
      <c r="BM121" s="344"/>
      <c r="BN121" s="344"/>
      <c r="BO121" s="344"/>
      <c r="BP121" s="344"/>
      <c r="BQ121" s="344"/>
      <c r="BR121" s="344"/>
      <c r="BS121" s="344"/>
      <c r="BT121" s="344"/>
      <c r="BU121" s="344"/>
      <c r="BV121" s="344"/>
    </row>
    <row r="122" spans="63:74" x14ac:dyDescent="0.15">
      <c r="BK122" s="344"/>
      <c r="BL122" s="344"/>
      <c r="BM122" s="344"/>
      <c r="BN122" s="344"/>
      <c r="BO122" s="344"/>
      <c r="BP122" s="344"/>
      <c r="BQ122" s="344"/>
      <c r="BR122" s="344"/>
      <c r="BS122" s="344"/>
      <c r="BT122" s="344"/>
      <c r="BU122" s="344"/>
      <c r="BV122" s="344"/>
    </row>
    <row r="123" spans="63:74" x14ac:dyDescent="0.15">
      <c r="BK123" s="344"/>
      <c r="BL123" s="344"/>
      <c r="BM123" s="344"/>
      <c r="BN123" s="344"/>
      <c r="BO123" s="344"/>
      <c r="BP123" s="344"/>
      <c r="BQ123" s="344"/>
      <c r="BR123" s="344"/>
      <c r="BS123" s="344"/>
      <c r="BT123" s="344"/>
      <c r="BU123" s="344"/>
      <c r="BV123" s="344"/>
    </row>
    <row r="124" spans="63:74" x14ac:dyDescent="0.15">
      <c r="BK124" s="344"/>
      <c r="BL124" s="344"/>
      <c r="BM124" s="344"/>
      <c r="BN124" s="344"/>
      <c r="BO124" s="344"/>
      <c r="BP124" s="344"/>
      <c r="BQ124" s="344"/>
      <c r="BR124" s="344"/>
      <c r="BS124" s="344"/>
      <c r="BT124" s="344"/>
      <c r="BU124" s="344"/>
      <c r="BV124" s="344"/>
    </row>
    <row r="125" spans="63:74" x14ac:dyDescent="0.15">
      <c r="BK125" s="344"/>
      <c r="BL125" s="344"/>
      <c r="BM125" s="344"/>
      <c r="BN125" s="344"/>
      <c r="BO125" s="344"/>
      <c r="BP125" s="344"/>
      <c r="BQ125" s="344"/>
      <c r="BR125" s="344"/>
      <c r="BS125" s="344"/>
      <c r="BT125" s="344"/>
      <c r="BU125" s="344"/>
      <c r="BV125" s="344"/>
    </row>
    <row r="126" spans="63:74" x14ac:dyDescent="0.15">
      <c r="BK126" s="344"/>
      <c r="BL126" s="344"/>
      <c r="BM126" s="344"/>
      <c r="BN126" s="344"/>
      <c r="BO126" s="344"/>
      <c r="BP126" s="344"/>
      <c r="BQ126" s="344"/>
      <c r="BR126" s="344"/>
      <c r="BS126" s="344"/>
      <c r="BT126" s="344"/>
      <c r="BU126" s="344"/>
      <c r="BV126" s="344"/>
    </row>
    <row r="127" spans="63:74" x14ac:dyDescent="0.15">
      <c r="BK127" s="344"/>
      <c r="BL127" s="344"/>
      <c r="BM127" s="344"/>
      <c r="BN127" s="344"/>
      <c r="BO127" s="344"/>
      <c r="BP127" s="344"/>
      <c r="BQ127" s="344"/>
      <c r="BR127" s="344"/>
      <c r="BS127" s="344"/>
      <c r="BT127" s="344"/>
      <c r="BU127" s="344"/>
      <c r="BV127" s="344"/>
    </row>
    <row r="128" spans="63:74" x14ac:dyDescent="0.15">
      <c r="BK128" s="344"/>
      <c r="BL128" s="344"/>
      <c r="BM128" s="344"/>
      <c r="BN128" s="344"/>
      <c r="BO128" s="344"/>
      <c r="BP128" s="344"/>
      <c r="BQ128" s="344"/>
      <c r="BR128" s="344"/>
      <c r="BS128" s="344"/>
      <c r="BT128" s="344"/>
      <c r="BU128" s="344"/>
      <c r="BV128" s="344"/>
    </row>
    <row r="129" spans="63:74" x14ac:dyDescent="0.15">
      <c r="BK129" s="344"/>
      <c r="BL129" s="344"/>
      <c r="BM129" s="344"/>
      <c r="BN129" s="344"/>
      <c r="BO129" s="344"/>
      <c r="BP129" s="344"/>
      <c r="BQ129" s="344"/>
      <c r="BR129" s="344"/>
      <c r="BS129" s="344"/>
      <c r="BT129" s="344"/>
      <c r="BU129" s="344"/>
      <c r="BV129" s="344"/>
    </row>
    <row r="130" spans="63:74" x14ac:dyDescent="0.15">
      <c r="BK130" s="344"/>
      <c r="BL130" s="344"/>
      <c r="BM130" s="344"/>
      <c r="BN130" s="344"/>
      <c r="BO130" s="344"/>
      <c r="BP130" s="344"/>
      <c r="BQ130" s="344"/>
      <c r="BR130" s="344"/>
      <c r="BS130" s="344"/>
      <c r="BT130" s="344"/>
      <c r="BU130" s="344"/>
      <c r="BV130" s="344"/>
    </row>
    <row r="131" spans="63:74" x14ac:dyDescent="0.15">
      <c r="BK131" s="344"/>
      <c r="BL131" s="344"/>
      <c r="BM131" s="344"/>
      <c r="BN131" s="344"/>
      <c r="BO131" s="344"/>
      <c r="BP131" s="344"/>
      <c r="BQ131" s="344"/>
      <c r="BR131" s="344"/>
      <c r="BS131" s="344"/>
      <c r="BT131" s="344"/>
      <c r="BU131" s="344"/>
      <c r="BV131" s="344"/>
    </row>
    <row r="132" spans="63:74" x14ac:dyDescent="0.15">
      <c r="BK132" s="344"/>
      <c r="BL132" s="344"/>
      <c r="BM132" s="344"/>
      <c r="BN132" s="344"/>
      <c r="BO132" s="344"/>
      <c r="BP132" s="344"/>
      <c r="BQ132" s="344"/>
      <c r="BR132" s="344"/>
      <c r="BS132" s="344"/>
      <c r="BT132" s="344"/>
      <c r="BU132" s="344"/>
      <c r="BV132" s="344"/>
    </row>
    <row r="133" spans="63:74" x14ac:dyDescent="0.15">
      <c r="BK133" s="344"/>
      <c r="BL133" s="344"/>
      <c r="BM133" s="344"/>
      <c r="BN133" s="344"/>
      <c r="BO133" s="344"/>
      <c r="BP133" s="344"/>
      <c r="BQ133" s="344"/>
      <c r="BR133" s="344"/>
      <c r="BS133" s="344"/>
      <c r="BT133" s="344"/>
      <c r="BU133" s="344"/>
      <c r="BV133" s="344"/>
    </row>
    <row r="134" spans="63:74" x14ac:dyDescent="0.15">
      <c r="BK134" s="344"/>
      <c r="BL134" s="344"/>
      <c r="BM134" s="344"/>
      <c r="BN134" s="344"/>
      <c r="BO134" s="344"/>
      <c r="BP134" s="344"/>
      <c r="BQ134" s="344"/>
      <c r="BR134" s="344"/>
      <c r="BS134" s="344"/>
      <c r="BT134" s="344"/>
      <c r="BU134" s="344"/>
      <c r="BV134" s="344"/>
    </row>
    <row r="135" spans="63:74" x14ac:dyDescent="0.15">
      <c r="BK135" s="344"/>
      <c r="BL135" s="344"/>
      <c r="BM135" s="344"/>
      <c r="BN135" s="344"/>
      <c r="BO135" s="344"/>
      <c r="BP135" s="344"/>
      <c r="BQ135" s="344"/>
      <c r="BR135" s="344"/>
      <c r="BS135" s="344"/>
      <c r="BT135" s="344"/>
      <c r="BU135" s="344"/>
      <c r="BV135" s="344"/>
    </row>
    <row r="136" spans="63:74" x14ac:dyDescent="0.15">
      <c r="BK136" s="344"/>
      <c r="BL136" s="344"/>
      <c r="BM136" s="344"/>
      <c r="BN136" s="344"/>
      <c r="BO136" s="344"/>
      <c r="BP136" s="344"/>
      <c r="BQ136" s="344"/>
      <c r="BR136" s="344"/>
      <c r="BS136" s="344"/>
      <c r="BT136" s="344"/>
      <c r="BU136" s="344"/>
      <c r="BV136" s="344"/>
    </row>
    <row r="137" spans="63:74" x14ac:dyDescent="0.15">
      <c r="BK137" s="344"/>
      <c r="BL137" s="344"/>
      <c r="BM137" s="344"/>
      <c r="BN137" s="344"/>
      <c r="BO137" s="344"/>
      <c r="BP137" s="344"/>
      <c r="BQ137" s="344"/>
      <c r="BR137" s="344"/>
      <c r="BS137" s="344"/>
      <c r="BT137" s="344"/>
      <c r="BU137" s="344"/>
      <c r="BV137" s="344"/>
    </row>
    <row r="138" spans="63:74" x14ac:dyDescent="0.15">
      <c r="BK138" s="344"/>
      <c r="BL138" s="344"/>
      <c r="BM138" s="344"/>
      <c r="BN138" s="344"/>
      <c r="BO138" s="344"/>
      <c r="BP138" s="344"/>
      <c r="BQ138" s="344"/>
      <c r="BR138" s="344"/>
      <c r="BS138" s="344"/>
      <c r="BT138" s="344"/>
      <c r="BU138" s="344"/>
      <c r="BV138" s="344"/>
    </row>
    <row r="139" spans="63:74" x14ac:dyDescent="0.15">
      <c r="BK139" s="344"/>
      <c r="BL139" s="344"/>
      <c r="BM139" s="344"/>
      <c r="BN139" s="344"/>
      <c r="BO139" s="344"/>
      <c r="BP139" s="344"/>
      <c r="BQ139" s="344"/>
      <c r="BR139" s="344"/>
      <c r="BS139" s="344"/>
      <c r="BT139" s="344"/>
      <c r="BU139" s="344"/>
      <c r="BV139" s="344"/>
    </row>
    <row r="140" spans="63:74" x14ac:dyDescent="0.15">
      <c r="BK140" s="344"/>
      <c r="BL140" s="344"/>
      <c r="BM140" s="344"/>
      <c r="BN140" s="344"/>
      <c r="BO140" s="344"/>
      <c r="BP140" s="344"/>
      <c r="BQ140" s="344"/>
      <c r="BR140" s="344"/>
      <c r="BS140" s="344"/>
      <c r="BT140" s="344"/>
      <c r="BU140" s="344"/>
      <c r="BV140" s="344"/>
    </row>
    <row r="141" spans="63:74" x14ac:dyDescent="0.15">
      <c r="BK141" s="344"/>
      <c r="BL141" s="344"/>
      <c r="BM141" s="344"/>
      <c r="BN141" s="344"/>
      <c r="BO141" s="344"/>
      <c r="BP141" s="344"/>
      <c r="BQ141" s="344"/>
      <c r="BR141" s="344"/>
      <c r="BS141" s="344"/>
      <c r="BT141" s="344"/>
      <c r="BU141" s="344"/>
      <c r="BV141" s="344"/>
    </row>
    <row r="142" spans="63:74" x14ac:dyDescent="0.15">
      <c r="BK142" s="344"/>
      <c r="BL142" s="344"/>
      <c r="BM142" s="344"/>
      <c r="BN142" s="344"/>
      <c r="BO142" s="344"/>
      <c r="BP142" s="344"/>
      <c r="BQ142" s="344"/>
      <c r="BR142" s="344"/>
      <c r="BS142" s="344"/>
      <c r="BT142" s="344"/>
      <c r="BU142" s="344"/>
      <c r="BV142" s="344"/>
    </row>
    <row r="143" spans="63:74" x14ac:dyDescent="0.15">
      <c r="BK143" s="344"/>
      <c r="BL143" s="344"/>
      <c r="BM143" s="344"/>
      <c r="BN143" s="344"/>
      <c r="BO143" s="344"/>
      <c r="BP143" s="344"/>
      <c r="BQ143" s="344"/>
      <c r="BR143" s="344"/>
      <c r="BS143" s="344"/>
      <c r="BT143" s="344"/>
      <c r="BU143" s="344"/>
      <c r="BV143" s="344"/>
    </row>
  </sheetData>
  <mergeCells count="16">
    <mergeCell ref="B56:Q56"/>
    <mergeCell ref="B57:Q57"/>
    <mergeCell ref="A1:A2"/>
    <mergeCell ref="B50:Q50"/>
    <mergeCell ref="B51:Q51"/>
    <mergeCell ref="B52:Q52"/>
    <mergeCell ref="B53:Q53"/>
    <mergeCell ref="B54:Q54"/>
    <mergeCell ref="B55:Q55"/>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O5" transitionEvaluation="1" transitionEntry="1" codeName="Sheet3">
    <pageSetUpPr fitToPage="1"/>
  </sheetPr>
  <dimension ref="A1:BV144"/>
  <sheetViews>
    <sheetView showGridLines="0" workbookViewId="0">
      <pane xSplit="2" ySplit="4" topLeftCell="AO5" activePane="bottomRight" state="frozen"/>
      <selection activeCell="BF63" sqref="BF63"/>
      <selection pane="topRight" activeCell="BF63" sqref="BF63"/>
      <selection pane="bottomLeft" activeCell="BF63" sqref="BF63"/>
      <selection pane="bottomRight" activeCell="BV8" sqref="BV8"/>
    </sheetView>
  </sheetViews>
  <sheetFormatPr defaultColWidth="9.5703125" defaultRowHeight="11.25" x14ac:dyDescent="0.2"/>
  <cols>
    <col min="1" max="1" width="10.5703125" style="12" bestFit="1" customWidth="1"/>
    <col min="2" max="2" width="28" style="12" customWidth="1"/>
    <col min="3" max="12" width="6.5703125" style="12" customWidth="1"/>
    <col min="13" max="13" width="7.42578125" style="12" customWidth="1"/>
    <col min="14" max="50" width="6.5703125" style="12" customWidth="1"/>
    <col min="51" max="55" width="6.5703125" style="337" customWidth="1"/>
    <col min="56" max="58" width="6.5703125" style="771" customWidth="1"/>
    <col min="59" max="62" width="6.5703125" style="337" customWidth="1"/>
    <col min="63" max="74" width="6.5703125" style="12" customWidth="1"/>
    <col min="75" max="16384" width="9.5703125" style="12"/>
  </cols>
  <sheetData>
    <row r="1" spans="1:74" s="11" customFormat="1" ht="12.75" x14ac:dyDescent="0.2">
      <c r="A1" s="791" t="s">
        <v>990</v>
      </c>
      <c r="B1" s="798" t="s">
        <v>248</v>
      </c>
      <c r="C1" s="799"/>
      <c r="D1" s="799"/>
      <c r="E1" s="799"/>
      <c r="F1" s="799"/>
      <c r="G1" s="799"/>
      <c r="H1" s="799"/>
      <c r="I1" s="799"/>
      <c r="J1" s="799"/>
      <c r="K1" s="799"/>
      <c r="L1" s="799"/>
      <c r="M1" s="799"/>
      <c r="N1" s="799"/>
      <c r="O1" s="799"/>
      <c r="P1" s="799"/>
      <c r="Q1" s="799"/>
      <c r="R1" s="799"/>
      <c r="S1" s="799"/>
      <c r="T1" s="799"/>
      <c r="U1" s="799"/>
      <c r="V1" s="799"/>
      <c r="W1" s="799"/>
      <c r="X1" s="799"/>
      <c r="Y1" s="799"/>
      <c r="Z1" s="799"/>
      <c r="AA1" s="799"/>
      <c r="AB1" s="799"/>
      <c r="AC1" s="799"/>
      <c r="AD1" s="799"/>
      <c r="AE1" s="799"/>
      <c r="AF1" s="799"/>
      <c r="AG1" s="799"/>
      <c r="AH1" s="799"/>
      <c r="AI1" s="799"/>
      <c r="AJ1" s="799"/>
      <c r="AK1" s="799"/>
      <c r="AL1" s="799"/>
      <c r="AY1" s="496"/>
      <c r="AZ1" s="496"/>
      <c r="BA1" s="496"/>
      <c r="BB1" s="496"/>
      <c r="BC1" s="496"/>
      <c r="BD1" s="768"/>
      <c r="BE1" s="768"/>
      <c r="BF1" s="768"/>
      <c r="BG1" s="496"/>
      <c r="BH1" s="496"/>
      <c r="BI1" s="496"/>
      <c r="BJ1" s="496"/>
    </row>
    <row r="2" spans="1:74" s="13" customFormat="1" ht="12.75" x14ac:dyDescent="0.2">
      <c r="A2" s="792"/>
      <c r="B2" s="541" t="str">
        <f>"U.S. Energy Information Administration  |  Short-Term Energy Outlook  - "&amp;Dates!D1</f>
        <v>U.S. Energy Information Administration  |  Short-Term Energy Outlook  - January 2019</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262"/>
      <c r="AY2" s="415"/>
      <c r="AZ2" s="415"/>
      <c r="BA2" s="415"/>
      <c r="BB2" s="415"/>
      <c r="BC2" s="415"/>
      <c r="BD2" s="651"/>
      <c r="BE2" s="651"/>
      <c r="BF2" s="651"/>
      <c r="BG2" s="415"/>
      <c r="BH2" s="415"/>
      <c r="BI2" s="415"/>
      <c r="BJ2" s="415"/>
    </row>
    <row r="3" spans="1:74" ht="12.75" x14ac:dyDescent="0.2">
      <c r="A3" s="14"/>
      <c r="B3" s="15"/>
      <c r="C3" s="800">
        <f>Dates!D3</f>
        <v>2015</v>
      </c>
      <c r="D3" s="796"/>
      <c r="E3" s="796"/>
      <c r="F3" s="796"/>
      <c r="G3" s="796"/>
      <c r="H3" s="796"/>
      <c r="I3" s="796"/>
      <c r="J3" s="796"/>
      <c r="K3" s="796"/>
      <c r="L3" s="796"/>
      <c r="M3" s="796"/>
      <c r="N3" s="797"/>
      <c r="O3" s="800">
        <f>C3+1</f>
        <v>2016</v>
      </c>
      <c r="P3" s="801"/>
      <c r="Q3" s="801"/>
      <c r="R3" s="801"/>
      <c r="S3" s="801"/>
      <c r="T3" s="801"/>
      <c r="U3" s="801"/>
      <c r="V3" s="801"/>
      <c r="W3" s="801"/>
      <c r="X3" s="796"/>
      <c r="Y3" s="796"/>
      <c r="Z3" s="797"/>
      <c r="AA3" s="793">
        <f>O3+1</f>
        <v>2017</v>
      </c>
      <c r="AB3" s="796"/>
      <c r="AC3" s="796"/>
      <c r="AD3" s="796"/>
      <c r="AE3" s="796"/>
      <c r="AF3" s="796"/>
      <c r="AG3" s="796"/>
      <c r="AH3" s="796"/>
      <c r="AI3" s="796"/>
      <c r="AJ3" s="796"/>
      <c r="AK3" s="796"/>
      <c r="AL3" s="797"/>
      <c r="AM3" s="793">
        <f>AA3+1</f>
        <v>2018</v>
      </c>
      <c r="AN3" s="796"/>
      <c r="AO3" s="796"/>
      <c r="AP3" s="796"/>
      <c r="AQ3" s="796"/>
      <c r="AR3" s="796"/>
      <c r="AS3" s="796"/>
      <c r="AT3" s="796"/>
      <c r="AU3" s="796"/>
      <c r="AV3" s="796"/>
      <c r="AW3" s="796"/>
      <c r="AX3" s="797"/>
      <c r="AY3" s="793">
        <f>AM3+1</f>
        <v>2019</v>
      </c>
      <c r="AZ3" s="794"/>
      <c r="BA3" s="794"/>
      <c r="BB3" s="794"/>
      <c r="BC3" s="794"/>
      <c r="BD3" s="794"/>
      <c r="BE3" s="794"/>
      <c r="BF3" s="794"/>
      <c r="BG3" s="794"/>
      <c r="BH3" s="794"/>
      <c r="BI3" s="794"/>
      <c r="BJ3" s="795"/>
      <c r="BK3" s="793">
        <f>AY3+1</f>
        <v>2020</v>
      </c>
      <c r="BL3" s="796"/>
      <c r="BM3" s="796"/>
      <c r="BN3" s="796"/>
      <c r="BO3" s="796"/>
      <c r="BP3" s="796"/>
      <c r="BQ3" s="796"/>
      <c r="BR3" s="796"/>
      <c r="BS3" s="796"/>
      <c r="BT3" s="796"/>
      <c r="BU3" s="796"/>
      <c r="BV3" s="797"/>
    </row>
    <row r="4" spans="1:74" x14ac:dyDescent="0.2">
      <c r="A4" s="16"/>
      <c r="B4" s="17"/>
      <c r="C4" s="18" t="s">
        <v>603</v>
      </c>
      <c r="D4" s="18" t="s">
        <v>604</v>
      </c>
      <c r="E4" s="18" t="s">
        <v>605</v>
      </c>
      <c r="F4" s="18" t="s">
        <v>606</v>
      </c>
      <c r="G4" s="18" t="s">
        <v>607</v>
      </c>
      <c r="H4" s="18" t="s">
        <v>608</v>
      </c>
      <c r="I4" s="18" t="s">
        <v>609</v>
      </c>
      <c r="J4" s="18" t="s">
        <v>610</v>
      </c>
      <c r="K4" s="18" t="s">
        <v>611</v>
      </c>
      <c r="L4" s="18" t="s">
        <v>612</v>
      </c>
      <c r="M4" s="18" t="s">
        <v>613</v>
      </c>
      <c r="N4" s="18" t="s">
        <v>614</v>
      </c>
      <c r="O4" s="18" t="s">
        <v>603</v>
      </c>
      <c r="P4" s="18" t="s">
        <v>604</v>
      </c>
      <c r="Q4" s="18" t="s">
        <v>605</v>
      </c>
      <c r="R4" s="18" t="s">
        <v>606</v>
      </c>
      <c r="S4" s="18" t="s">
        <v>607</v>
      </c>
      <c r="T4" s="18" t="s">
        <v>608</v>
      </c>
      <c r="U4" s="18" t="s">
        <v>609</v>
      </c>
      <c r="V4" s="18" t="s">
        <v>610</v>
      </c>
      <c r="W4" s="18" t="s">
        <v>611</v>
      </c>
      <c r="X4" s="18" t="s">
        <v>612</v>
      </c>
      <c r="Y4" s="18" t="s">
        <v>613</v>
      </c>
      <c r="Z4" s="18" t="s">
        <v>614</v>
      </c>
      <c r="AA4" s="18" t="s">
        <v>603</v>
      </c>
      <c r="AB4" s="18" t="s">
        <v>604</v>
      </c>
      <c r="AC4" s="18" t="s">
        <v>605</v>
      </c>
      <c r="AD4" s="18" t="s">
        <v>606</v>
      </c>
      <c r="AE4" s="18" t="s">
        <v>607</v>
      </c>
      <c r="AF4" s="18" t="s">
        <v>608</v>
      </c>
      <c r="AG4" s="18" t="s">
        <v>609</v>
      </c>
      <c r="AH4" s="18" t="s">
        <v>610</v>
      </c>
      <c r="AI4" s="18" t="s">
        <v>611</v>
      </c>
      <c r="AJ4" s="18" t="s">
        <v>612</v>
      </c>
      <c r="AK4" s="18" t="s">
        <v>613</v>
      </c>
      <c r="AL4" s="18" t="s">
        <v>614</v>
      </c>
      <c r="AM4" s="18" t="s">
        <v>603</v>
      </c>
      <c r="AN4" s="18" t="s">
        <v>604</v>
      </c>
      <c r="AO4" s="18" t="s">
        <v>605</v>
      </c>
      <c r="AP4" s="18" t="s">
        <v>606</v>
      </c>
      <c r="AQ4" s="18" t="s">
        <v>607</v>
      </c>
      <c r="AR4" s="18" t="s">
        <v>608</v>
      </c>
      <c r="AS4" s="18" t="s">
        <v>609</v>
      </c>
      <c r="AT4" s="18" t="s">
        <v>610</v>
      </c>
      <c r="AU4" s="18" t="s">
        <v>611</v>
      </c>
      <c r="AV4" s="18" t="s">
        <v>612</v>
      </c>
      <c r="AW4" s="18" t="s">
        <v>613</v>
      </c>
      <c r="AX4" s="18" t="s">
        <v>614</v>
      </c>
      <c r="AY4" s="18" t="s">
        <v>603</v>
      </c>
      <c r="AZ4" s="18" t="s">
        <v>604</v>
      </c>
      <c r="BA4" s="18" t="s">
        <v>605</v>
      </c>
      <c r="BB4" s="18" t="s">
        <v>606</v>
      </c>
      <c r="BC4" s="18" t="s">
        <v>607</v>
      </c>
      <c r="BD4" s="18" t="s">
        <v>608</v>
      </c>
      <c r="BE4" s="18" t="s">
        <v>609</v>
      </c>
      <c r="BF4" s="18" t="s">
        <v>610</v>
      </c>
      <c r="BG4" s="18" t="s">
        <v>611</v>
      </c>
      <c r="BH4" s="18" t="s">
        <v>612</v>
      </c>
      <c r="BI4" s="18" t="s">
        <v>613</v>
      </c>
      <c r="BJ4" s="18" t="s">
        <v>614</v>
      </c>
      <c r="BK4" s="18" t="s">
        <v>603</v>
      </c>
      <c r="BL4" s="18" t="s">
        <v>604</v>
      </c>
      <c r="BM4" s="18" t="s">
        <v>605</v>
      </c>
      <c r="BN4" s="18" t="s">
        <v>606</v>
      </c>
      <c r="BO4" s="18" t="s">
        <v>607</v>
      </c>
      <c r="BP4" s="18" t="s">
        <v>608</v>
      </c>
      <c r="BQ4" s="18" t="s">
        <v>609</v>
      </c>
      <c r="BR4" s="18" t="s">
        <v>610</v>
      </c>
      <c r="BS4" s="18" t="s">
        <v>611</v>
      </c>
      <c r="BT4" s="18" t="s">
        <v>612</v>
      </c>
      <c r="BU4" s="18" t="s">
        <v>613</v>
      </c>
      <c r="BV4" s="18" t="s">
        <v>614</v>
      </c>
    </row>
    <row r="5" spans="1:74" ht="11.1" customHeight="1" x14ac:dyDescent="0.2">
      <c r="A5" s="19"/>
      <c r="B5" s="20" t="s">
        <v>983</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430"/>
      <c r="AZ5" s="430"/>
      <c r="BA5" s="430"/>
      <c r="BB5" s="430"/>
      <c r="BC5" s="430"/>
      <c r="BD5" s="21"/>
      <c r="BE5" s="21"/>
      <c r="BF5" s="21"/>
      <c r="BG5" s="21"/>
      <c r="BH5" s="430"/>
      <c r="BI5" s="430"/>
      <c r="BJ5" s="430"/>
      <c r="BK5" s="430"/>
      <c r="BL5" s="430"/>
      <c r="BM5" s="430"/>
      <c r="BN5" s="430"/>
      <c r="BO5" s="430"/>
      <c r="BP5" s="430"/>
      <c r="BQ5" s="430"/>
      <c r="BR5" s="430"/>
      <c r="BS5" s="430"/>
      <c r="BT5" s="430"/>
      <c r="BU5" s="430"/>
      <c r="BV5" s="430"/>
    </row>
    <row r="6" spans="1:74" ht="11.1" customHeight="1" x14ac:dyDescent="0.2">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430"/>
      <c r="AZ6" s="430"/>
      <c r="BA6" s="430"/>
      <c r="BB6" s="430"/>
      <c r="BC6" s="430"/>
      <c r="BD6" s="21"/>
      <c r="BE6" s="21"/>
      <c r="BF6" s="21"/>
      <c r="BG6" s="21"/>
      <c r="BH6" s="430"/>
      <c r="BI6" s="430"/>
      <c r="BJ6" s="430"/>
      <c r="BK6" s="430"/>
      <c r="BL6" s="430"/>
      <c r="BM6" s="430" t="s">
        <v>1210</v>
      </c>
      <c r="BN6" s="430"/>
      <c r="BO6" s="430"/>
      <c r="BP6" s="430"/>
      <c r="BQ6" s="430"/>
      <c r="BR6" s="430"/>
      <c r="BS6" s="430"/>
      <c r="BT6" s="430"/>
      <c r="BU6" s="430"/>
      <c r="BV6" s="430"/>
    </row>
    <row r="7" spans="1:74" ht="11.1" customHeight="1" x14ac:dyDescent="0.2">
      <c r="A7" s="19"/>
      <c r="B7" s="22" t="s">
        <v>113</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430"/>
      <c r="AZ7" s="729"/>
      <c r="BA7" s="430"/>
      <c r="BB7" s="430"/>
      <c r="BC7" s="430"/>
      <c r="BD7" s="21"/>
      <c r="BE7" s="21"/>
      <c r="BF7" s="21"/>
      <c r="BG7" s="21"/>
      <c r="BH7" s="430"/>
      <c r="BI7" s="430"/>
      <c r="BJ7" s="430"/>
      <c r="BK7" s="430"/>
      <c r="BL7" s="430"/>
      <c r="BM7" s="430"/>
      <c r="BN7" s="430"/>
      <c r="BO7" s="430"/>
      <c r="BP7" s="430"/>
      <c r="BQ7" s="430"/>
      <c r="BR7" s="430"/>
      <c r="BS7" s="729"/>
      <c r="BT7" s="430"/>
      <c r="BU7" s="430"/>
      <c r="BV7" s="430"/>
    </row>
    <row r="8" spans="1:74" ht="11.1" customHeight="1" x14ac:dyDescent="0.2">
      <c r="A8" s="19" t="s">
        <v>632</v>
      </c>
      <c r="B8" s="23" t="s">
        <v>97</v>
      </c>
      <c r="C8" s="216">
        <v>9.3849210000000003</v>
      </c>
      <c r="D8" s="216">
        <v>9.5105400000000007</v>
      </c>
      <c r="E8" s="216">
        <v>9.5775109999999994</v>
      </c>
      <c r="F8" s="216">
        <v>9.6495099999999994</v>
      </c>
      <c r="G8" s="216">
        <v>9.4636139999999997</v>
      </c>
      <c r="H8" s="216">
        <v>9.344201</v>
      </c>
      <c r="I8" s="216">
        <v>9.4298090000000006</v>
      </c>
      <c r="J8" s="216">
        <v>9.4001909999999995</v>
      </c>
      <c r="K8" s="216">
        <v>9.4599089999999997</v>
      </c>
      <c r="L8" s="216">
        <v>9.3880529999999993</v>
      </c>
      <c r="M8" s="216">
        <v>9.3175129999999999</v>
      </c>
      <c r="N8" s="216">
        <v>9.2513450000000006</v>
      </c>
      <c r="O8" s="216">
        <v>9.1969630000000002</v>
      </c>
      <c r="P8" s="216">
        <v>9.0546579999999999</v>
      </c>
      <c r="Q8" s="216">
        <v>9.0809619999999995</v>
      </c>
      <c r="R8" s="216">
        <v>8.8657819999999994</v>
      </c>
      <c r="S8" s="216">
        <v>8.8239859999999997</v>
      </c>
      <c r="T8" s="216">
        <v>8.6704939999999997</v>
      </c>
      <c r="U8" s="216">
        <v>8.6349940000000007</v>
      </c>
      <c r="V8" s="216">
        <v>8.6702200000000005</v>
      </c>
      <c r="W8" s="216">
        <v>8.5188319999999997</v>
      </c>
      <c r="X8" s="216">
        <v>8.7871539999999992</v>
      </c>
      <c r="Y8" s="216">
        <v>8.8882739999999991</v>
      </c>
      <c r="Z8" s="216">
        <v>8.7779240000000005</v>
      </c>
      <c r="AA8" s="216">
        <v>8.8400929999999995</v>
      </c>
      <c r="AB8" s="216">
        <v>9.0834530000000004</v>
      </c>
      <c r="AC8" s="216">
        <v>9.140288</v>
      </c>
      <c r="AD8" s="216">
        <v>9.0847549999999995</v>
      </c>
      <c r="AE8" s="216">
        <v>9.1678619999999995</v>
      </c>
      <c r="AF8" s="216">
        <v>9.0738129999999995</v>
      </c>
      <c r="AG8" s="216">
        <v>9.2300550000000001</v>
      </c>
      <c r="AH8" s="216">
        <v>9.2435960000000001</v>
      </c>
      <c r="AI8" s="216">
        <v>9.4951950000000007</v>
      </c>
      <c r="AJ8" s="216">
        <v>9.7031130000000001</v>
      </c>
      <c r="AK8" s="216">
        <v>10.103263</v>
      </c>
      <c r="AL8" s="216">
        <v>10.040424</v>
      </c>
      <c r="AM8" s="216">
        <v>9.9945590000000006</v>
      </c>
      <c r="AN8" s="216">
        <v>10.248239</v>
      </c>
      <c r="AO8" s="216">
        <v>10.461342999999999</v>
      </c>
      <c r="AP8" s="216">
        <v>10.475008000000001</v>
      </c>
      <c r="AQ8" s="216">
        <v>10.463893000000001</v>
      </c>
      <c r="AR8" s="216">
        <v>10.672361</v>
      </c>
      <c r="AS8" s="216">
        <v>10.935972</v>
      </c>
      <c r="AT8" s="216">
        <v>11.324999999999999</v>
      </c>
      <c r="AU8" s="216">
        <v>11.458325</v>
      </c>
      <c r="AV8" s="216">
        <v>11.536968</v>
      </c>
      <c r="AW8" s="216">
        <v>11.759240673000001</v>
      </c>
      <c r="AX8" s="216">
        <v>11.796558476</v>
      </c>
      <c r="AY8" s="327">
        <v>11.86463</v>
      </c>
      <c r="AZ8" s="327">
        <v>11.917149999999999</v>
      </c>
      <c r="BA8" s="327">
        <v>12.000439999999999</v>
      </c>
      <c r="BB8" s="327">
        <v>12.061120000000001</v>
      </c>
      <c r="BC8" s="327">
        <v>12.095940000000001</v>
      </c>
      <c r="BD8" s="327">
        <v>12.050800000000001</v>
      </c>
      <c r="BE8" s="327">
        <v>12.02519</v>
      </c>
      <c r="BF8" s="327">
        <v>12.073510000000001</v>
      </c>
      <c r="BG8" s="327">
        <v>12.01206</v>
      </c>
      <c r="BH8" s="327">
        <v>12.1387</v>
      </c>
      <c r="BI8" s="327">
        <v>12.26103</v>
      </c>
      <c r="BJ8" s="327">
        <v>12.31864</v>
      </c>
      <c r="BK8" s="327">
        <v>12.455579999999999</v>
      </c>
      <c r="BL8" s="327">
        <v>12.548260000000001</v>
      </c>
      <c r="BM8" s="327">
        <v>12.648540000000001</v>
      </c>
      <c r="BN8" s="327">
        <v>12.734209999999999</v>
      </c>
      <c r="BO8" s="327">
        <v>12.81</v>
      </c>
      <c r="BP8" s="327">
        <v>12.804399999999999</v>
      </c>
      <c r="BQ8" s="327">
        <v>12.80763</v>
      </c>
      <c r="BR8" s="327">
        <v>12.928129999999999</v>
      </c>
      <c r="BS8" s="327">
        <v>12.92083</v>
      </c>
      <c r="BT8" s="327">
        <v>13.084429999999999</v>
      </c>
      <c r="BU8" s="327">
        <v>13.262840000000001</v>
      </c>
      <c r="BV8" s="327">
        <v>13.35436</v>
      </c>
    </row>
    <row r="9" spans="1:74" ht="11.1" customHeight="1" x14ac:dyDescent="0.2">
      <c r="A9" s="19"/>
      <c r="B9" s="23"/>
      <c r="C9" s="216"/>
      <c r="D9" s="216"/>
      <c r="E9" s="216"/>
      <c r="F9" s="216"/>
      <c r="G9" s="216"/>
      <c r="H9" s="216"/>
      <c r="I9" s="216"/>
      <c r="J9" s="216"/>
      <c r="K9" s="216"/>
      <c r="L9" s="216"/>
      <c r="M9" s="216"/>
      <c r="N9" s="216"/>
      <c r="O9" s="216"/>
      <c r="P9" s="216"/>
      <c r="Q9" s="216"/>
      <c r="R9" s="216"/>
      <c r="S9" s="216"/>
      <c r="T9" s="216"/>
      <c r="U9" s="216"/>
      <c r="V9" s="216"/>
      <c r="W9" s="216"/>
      <c r="X9" s="216"/>
      <c r="Y9" s="216"/>
      <c r="Z9" s="216"/>
      <c r="AA9" s="216"/>
      <c r="AB9" s="216"/>
      <c r="AC9" s="216"/>
      <c r="AD9" s="216"/>
      <c r="AE9" s="216"/>
      <c r="AF9" s="216"/>
      <c r="AG9" s="216"/>
      <c r="AH9" s="216"/>
      <c r="AI9" s="216"/>
      <c r="AJ9" s="216"/>
      <c r="AK9" s="216"/>
      <c r="AL9" s="216"/>
      <c r="AM9" s="216"/>
      <c r="AN9" s="216"/>
      <c r="AO9" s="216"/>
      <c r="AP9" s="216"/>
      <c r="AQ9" s="216"/>
      <c r="AR9" s="216"/>
      <c r="AS9" s="216"/>
      <c r="AT9" s="216"/>
      <c r="AU9" s="216"/>
      <c r="AV9" s="216"/>
      <c r="AW9" s="216"/>
      <c r="AX9" s="216"/>
      <c r="AY9" s="327"/>
      <c r="AZ9" s="327"/>
      <c r="BA9" s="327"/>
      <c r="BB9" s="327"/>
      <c r="BC9" s="327"/>
      <c r="BD9" s="327"/>
      <c r="BE9" s="327"/>
      <c r="BF9" s="327"/>
      <c r="BG9" s="327"/>
      <c r="BH9" s="327"/>
      <c r="BI9" s="327"/>
      <c r="BJ9" s="327"/>
      <c r="BK9" s="327"/>
      <c r="BL9" s="327"/>
      <c r="BM9" s="327"/>
      <c r="BN9" s="327"/>
      <c r="BO9" s="327"/>
      <c r="BP9" s="327"/>
      <c r="BQ9" s="327"/>
      <c r="BR9" s="327"/>
      <c r="BS9" s="327"/>
      <c r="BT9" s="327"/>
      <c r="BU9" s="327"/>
      <c r="BV9" s="327"/>
    </row>
    <row r="10" spans="1:74" ht="11.1" customHeight="1" x14ac:dyDescent="0.2">
      <c r="A10" s="19"/>
      <c r="B10" s="22" t="s">
        <v>50</v>
      </c>
      <c r="C10" s="217"/>
      <c r="D10" s="217"/>
      <c r="E10" s="217"/>
      <c r="F10" s="217"/>
      <c r="G10" s="217"/>
      <c r="H10" s="217"/>
      <c r="I10" s="217"/>
      <c r="J10" s="217"/>
      <c r="K10" s="217"/>
      <c r="L10" s="217"/>
      <c r="M10" s="217"/>
      <c r="N10" s="217"/>
      <c r="O10" s="217"/>
      <c r="P10" s="217"/>
      <c r="Q10" s="217"/>
      <c r="R10" s="217"/>
      <c r="S10" s="217"/>
      <c r="T10" s="217"/>
      <c r="U10" s="217"/>
      <c r="V10" s="217"/>
      <c r="W10" s="217"/>
      <c r="X10" s="217"/>
      <c r="Y10" s="217"/>
      <c r="Z10" s="217"/>
      <c r="AA10" s="217"/>
      <c r="AB10" s="217"/>
      <c r="AC10" s="217"/>
      <c r="AD10" s="217"/>
      <c r="AE10" s="217"/>
      <c r="AF10" s="217"/>
      <c r="AG10" s="217"/>
      <c r="AH10" s="217"/>
      <c r="AI10" s="217"/>
      <c r="AJ10" s="217"/>
      <c r="AK10" s="217"/>
      <c r="AL10" s="217"/>
      <c r="AM10" s="217"/>
      <c r="AN10" s="217"/>
      <c r="AO10" s="217"/>
      <c r="AP10" s="217"/>
      <c r="AQ10" s="217"/>
      <c r="AR10" s="217"/>
      <c r="AS10" s="217"/>
      <c r="AT10" s="217"/>
      <c r="AU10" s="217"/>
      <c r="AV10" s="217"/>
      <c r="AW10" s="217"/>
      <c r="AX10" s="217"/>
      <c r="AY10" s="328"/>
      <c r="AZ10" s="328"/>
      <c r="BA10" s="328"/>
      <c r="BB10" s="328"/>
      <c r="BC10" s="328"/>
      <c r="BD10" s="328"/>
      <c r="BE10" s="328"/>
      <c r="BF10" s="328"/>
      <c r="BG10" s="328"/>
      <c r="BH10" s="328"/>
      <c r="BI10" s="328"/>
      <c r="BJ10" s="328"/>
      <c r="BK10" s="328"/>
      <c r="BL10" s="328"/>
      <c r="BM10" s="328"/>
      <c r="BN10" s="328"/>
      <c r="BO10" s="328"/>
      <c r="BP10" s="328"/>
      <c r="BQ10" s="328"/>
      <c r="BR10" s="328"/>
      <c r="BS10" s="328"/>
      <c r="BT10" s="328"/>
      <c r="BU10" s="328"/>
      <c r="BV10" s="328"/>
    </row>
    <row r="11" spans="1:74" ht="11.1" customHeight="1" x14ac:dyDescent="0.2">
      <c r="A11" s="19" t="s">
        <v>663</v>
      </c>
      <c r="B11" s="23" t="s">
        <v>102</v>
      </c>
      <c r="C11" s="216">
        <v>73.444870968000004</v>
      </c>
      <c r="D11" s="216">
        <v>73.809785714</v>
      </c>
      <c r="E11" s="216">
        <v>74.135741934999999</v>
      </c>
      <c r="F11" s="216">
        <v>75.205933333000004</v>
      </c>
      <c r="G11" s="216">
        <v>74.123419354999996</v>
      </c>
      <c r="H11" s="216">
        <v>73.950966667000003</v>
      </c>
      <c r="I11" s="216">
        <v>74.185290323000004</v>
      </c>
      <c r="J11" s="216">
        <v>74.269709676999994</v>
      </c>
      <c r="K11" s="216">
        <v>74.738466666999997</v>
      </c>
      <c r="L11" s="216">
        <v>74.194064515999997</v>
      </c>
      <c r="M11" s="216">
        <v>73.882599999999996</v>
      </c>
      <c r="N11" s="216">
        <v>73.886935484000006</v>
      </c>
      <c r="O11" s="216">
        <v>73.559354838999994</v>
      </c>
      <c r="P11" s="216">
        <v>74.601172414000004</v>
      </c>
      <c r="Q11" s="216">
        <v>73.758709676999999</v>
      </c>
      <c r="R11" s="216">
        <v>73.707266666999999</v>
      </c>
      <c r="S11" s="216">
        <v>72.867677419000003</v>
      </c>
      <c r="T11" s="216">
        <v>72.169633332999993</v>
      </c>
      <c r="U11" s="216">
        <v>72.760129031999995</v>
      </c>
      <c r="V11" s="216">
        <v>72.183161290000001</v>
      </c>
      <c r="W11" s="216">
        <v>71.704999999999998</v>
      </c>
      <c r="X11" s="216">
        <v>71.424032257999997</v>
      </c>
      <c r="Y11" s="216">
        <v>72.02</v>
      </c>
      <c r="Z11" s="216">
        <v>71.208838709999995</v>
      </c>
      <c r="AA11" s="216">
        <v>71.020129032</v>
      </c>
      <c r="AB11" s="216">
        <v>71.624178571000002</v>
      </c>
      <c r="AC11" s="216">
        <v>73.300064516000006</v>
      </c>
      <c r="AD11" s="216">
        <v>73.377966666999995</v>
      </c>
      <c r="AE11" s="216">
        <v>73.256032258000005</v>
      </c>
      <c r="AF11" s="216">
        <v>73.831466667000001</v>
      </c>
      <c r="AG11" s="216">
        <v>74.736612902999994</v>
      </c>
      <c r="AH11" s="216">
        <v>74.718870968000004</v>
      </c>
      <c r="AI11" s="216">
        <v>75.837599999999995</v>
      </c>
      <c r="AJ11" s="216">
        <v>76.898096773999995</v>
      </c>
      <c r="AK11" s="216">
        <v>78.983766666999998</v>
      </c>
      <c r="AL11" s="216">
        <v>79.451354839000004</v>
      </c>
      <c r="AM11" s="216">
        <v>77.911774194000003</v>
      </c>
      <c r="AN11" s="216">
        <v>79.346249999999998</v>
      </c>
      <c r="AO11" s="216">
        <v>80.154612903</v>
      </c>
      <c r="AP11" s="216">
        <v>80.436366667000001</v>
      </c>
      <c r="AQ11" s="216">
        <v>81.307677419000001</v>
      </c>
      <c r="AR11" s="216">
        <v>81.770600000000002</v>
      </c>
      <c r="AS11" s="216">
        <v>83.393967742000001</v>
      </c>
      <c r="AT11" s="216">
        <v>85.165999999999997</v>
      </c>
      <c r="AU11" s="216">
        <v>86.345433333000003</v>
      </c>
      <c r="AV11" s="216">
        <v>87.053161290000006</v>
      </c>
      <c r="AW11" s="216">
        <v>88.003990000000002</v>
      </c>
      <c r="AX11" s="216">
        <v>88.560649999999995</v>
      </c>
      <c r="AY11" s="327">
        <v>88.985129999999998</v>
      </c>
      <c r="AZ11" s="327">
        <v>89.377570000000006</v>
      </c>
      <c r="BA11" s="327">
        <v>89.797719999999998</v>
      </c>
      <c r="BB11" s="327">
        <v>90.021770000000004</v>
      </c>
      <c r="BC11" s="327">
        <v>90.211209999999994</v>
      </c>
      <c r="BD11" s="327">
        <v>90.289190000000005</v>
      </c>
      <c r="BE11" s="327">
        <v>90.259439999999998</v>
      </c>
      <c r="BF11" s="327">
        <v>90.489720000000005</v>
      </c>
      <c r="BG11" s="327">
        <v>90.552099999999996</v>
      </c>
      <c r="BH11" s="327">
        <v>90.622150000000005</v>
      </c>
      <c r="BI11" s="327">
        <v>90.767849999999996</v>
      </c>
      <c r="BJ11" s="327">
        <v>90.909090000000006</v>
      </c>
      <c r="BK11" s="327">
        <v>91.170389999999998</v>
      </c>
      <c r="BL11" s="327">
        <v>91.518109999999993</v>
      </c>
      <c r="BM11" s="327">
        <v>91.758679999999998</v>
      </c>
      <c r="BN11" s="327">
        <v>91.882170000000002</v>
      </c>
      <c r="BO11" s="327">
        <v>91.991249999999994</v>
      </c>
      <c r="BP11" s="327">
        <v>92.062610000000006</v>
      </c>
      <c r="BQ11" s="327">
        <v>92.079639999999998</v>
      </c>
      <c r="BR11" s="327">
        <v>92.416939999999997</v>
      </c>
      <c r="BS11" s="327">
        <v>92.622150000000005</v>
      </c>
      <c r="BT11" s="327">
        <v>92.835239999999999</v>
      </c>
      <c r="BU11" s="327">
        <v>93.072649999999996</v>
      </c>
      <c r="BV11" s="327">
        <v>93.250200000000007</v>
      </c>
    </row>
    <row r="12" spans="1:74" ht="11.1" customHeight="1" x14ac:dyDescent="0.2">
      <c r="A12" s="19"/>
      <c r="B12" s="24"/>
      <c r="C12" s="216"/>
      <c r="D12" s="216"/>
      <c r="E12" s="216"/>
      <c r="F12" s="216"/>
      <c r="G12" s="216"/>
      <c r="H12" s="216"/>
      <c r="I12" s="216"/>
      <c r="J12" s="216"/>
      <c r="K12" s="216"/>
      <c r="L12" s="216"/>
      <c r="M12" s="216"/>
      <c r="N12" s="216"/>
      <c r="O12" s="216"/>
      <c r="P12" s="216"/>
      <c r="Q12" s="216"/>
      <c r="R12" s="216"/>
      <c r="S12" s="216"/>
      <c r="T12" s="216"/>
      <c r="U12" s="216"/>
      <c r="V12" s="216"/>
      <c r="W12" s="216"/>
      <c r="X12" s="216"/>
      <c r="Y12" s="216"/>
      <c r="Z12" s="216"/>
      <c r="AA12" s="216"/>
      <c r="AB12" s="216"/>
      <c r="AC12" s="216"/>
      <c r="AD12" s="216"/>
      <c r="AE12" s="216"/>
      <c r="AF12" s="216"/>
      <c r="AG12" s="216"/>
      <c r="AH12" s="216"/>
      <c r="AI12" s="216"/>
      <c r="AJ12" s="216"/>
      <c r="AK12" s="216"/>
      <c r="AL12" s="216"/>
      <c r="AM12" s="216"/>
      <c r="AN12" s="216"/>
      <c r="AO12" s="216"/>
      <c r="AP12" s="216"/>
      <c r="AQ12" s="216"/>
      <c r="AR12" s="216"/>
      <c r="AS12" s="216"/>
      <c r="AT12" s="216"/>
      <c r="AU12" s="216"/>
      <c r="AV12" s="216"/>
      <c r="AW12" s="216"/>
      <c r="AX12" s="216"/>
      <c r="AY12" s="327"/>
      <c r="AZ12" s="327"/>
      <c r="BA12" s="327"/>
      <c r="BB12" s="327"/>
      <c r="BC12" s="327"/>
      <c r="BD12" s="327"/>
      <c r="BE12" s="327"/>
      <c r="BF12" s="327"/>
      <c r="BG12" s="327"/>
      <c r="BH12" s="327"/>
      <c r="BI12" s="327"/>
      <c r="BJ12" s="327"/>
      <c r="BK12" s="327"/>
      <c r="BL12" s="327"/>
      <c r="BM12" s="327"/>
      <c r="BN12" s="327"/>
      <c r="BO12" s="327"/>
      <c r="BP12" s="327"/>
      <c r="BQ12" s="327"/>
      <c r="BR12" s="327"/>
      <c r="BS12" s="327"/>
      <c r="BT12" s="327"/>
      <c r="BU12" s="327"/>
      <c r="BV12" s="327"/>
    </row>
    <row r="13" spans="1:74" ht="11.1" customHeight="1" x14ac:dyDescent="0.2">
      <c r="A13" s="19"/>
      <c r="B13" s="22" t="s">
        <v>981</v>
      </c>
      <c r="C13" s="217"/>
      <c r="D13" s="217"/>
      <c r="E13" s="217"/>
      <c r="F13" s="217"/>
      <c r="G13" s="217"/>
      <c r="H13" s="217"/>
      <c r="I13" s="217"/>
      <c r="J13" s="217"/>
      <c r="K13" s="217"/>
      <c r="L13" s="217"/>
      <c r="M13" s="217"/>
      <c r="N13" s="217"/>
      <c r="O13" s="217"/>
      <c r="P13" s="217"/>
      <c r="Q13" s="217"/>
      <c r="R13" s="217"/>
      <c r="S13" s="217"/>
      <c r="T13" s="217"/>
      <c r="U13" s="217"/>
      <c r="V13" s="217"/>
      <c r="W13" s="217"/>
      <c r="X13" s="217"/>
      <c r="Y13" s="217"/>
      <c r="Z13" s="217"/>
      <c r="AA13" s="217"/>
      <c r="AB13" s="217"/>
      <c r="AC13" s="217"/>
      <c r="AD13" s="217"/>
      <c r="AE13" s="217"/>
      <c r="AF13" s="217"/>
      <c r="AG13" s="217"/>
      <c r="AH13" s="217"/>
      <c r="AI13" s="217"/>
      <c r="AJ13" s="217"/>
      <c r="AK13" s="217"/>
      <c r="AL13" s="217"/>
      <c r="AM13" s="217"/>
      <c r="AN13" s="217"/>
      <c r="AO13" s="217"/>
      <c r="AP13" s="217"/>
      <c r="AQ13" s="217"/>
      <c r="AR13" s="217"/>
      <c r="AS13" s="217"/>
      <c r="AT13" s="217"/>
      <c r="AU13" s="217"/>
      <c r="AV13" s="217"/>
      <c r="AW13" s="217"/>
      <c r="AX13" s="217"/>
      <c r="AY13" s="328"/>
      <c r="AZ13" s="328"/>
      <c r="BA13" s="328"/>
      <c r="BB13" s="328"/>
      <c r="BC13" s="328"/>
      <c r="BD13" s="328"/>
      <c r="BE13" s="328"/>
      <c r="BF13" s="328"/>
      <c r="BG13" s="328"/>
      <c r="BH13" s="328"/>
      <c r="BI13" s="328"/>
      <c r="BJ13" s="328"/>
      <c r="BK13" s="328"/>
      <c r="BL13" s="328"/>
      <c r="BM13" s="328"/>
      <c r="BN13" s="328"/>
      <c r="BO13" s="328"/>
      <c r="BP13" s="328"/>
      <c r="BQ13" s="328"/>
      <c r="BR13" s="328"/>
      <c r="BS13" s="328"/>
      <c r="BT13" s="328"/>
      <c r="BU13" s="328"/>
      <c r="BV13" s="328"/>
    </row>
    <row r="14" spans="1:74" ht="11.1" customHeight="1" x14ac:dyDescent="0.2">
      <c r="A14" s="19" t="s">
        <v>213</v>
      </c>
      <c r="B14" s="23" t="s">
        <v>999</v>
      </c>
      <c r="C14" s="68">
        <v>86.596905000000007</v>
      </c>
      <c r="D14" s="68">
        <v>72.250698</v>
      </c>
      <c r="E14" s="68">
        <v>81.476183000000006</v>
      </c>
      <c r="F14" s="68">
        <v>75.208629999999999</v>
      </c>
      <c r="G14" s="68">
        <v>70.414557000000002</v>
      </c>
      <c r="H14" s="68">
        <v>66.933364999999995</v>
      </c>
      <c r="I14" s="68">
        <v>76.476217000000005</v>
      </c>
      <c r="J14" s="68">
        <v>82.623422000000005</v>
      </c>
      <c r="K14" s="68">
        <v>77.723740000000006</v>
      </c>
      <c r="L14" s="68">
        <v>75.662374</v>
      </c>
      <c r="M14" s="68">
        <v>68.573907000000005</v>
      </c>
      <c r="N14" s="68">
        <v>63.000565000000002</v>
      </c>
      <c r="O14" s="68">
        <v>60.568714999999997</v>
      </c>
      <c r="P14" s="68">
        <v>57.328505999999997</v>
      </c>
      <c r="Q14" s="68">
        <v>55.327888000000002</v>
      </c>
      <c r="R14" s="68">
        <v>48.216355</v>
      </c>
      <c r="S14" s="68">
        <v>53.123077000000002</v>
      </c>
      <c r="T14" s="68">
        <v>59.513340999999997</v>
      </c>
      <c r="U14" s="68">
        <v>61.783814</v>
      </c>
      <c r="V14" s="68">
        <v>68.246998000000005</v>
      </c>
      <c r="W14" s="68">
        <v>65.069716999999997</v>
      </c>
      <c r="X14" s="68">
        <v>68.725230999999994</v>
      </c>
      <c r="Y14" s="68">
        <v>67.149752000000007</v>
      </c>
      <c r="Z14" s="68">
        <v>63.311104</v>
      </c>
      <c r="AA14" s="68">
        <v>68.414385999999993</v>
      </c>
      <c r="AB14" s="68">
        <v>64.389031000000003</v>
      </c>
      <c r="AC14" s="68">
        <v>64.335048</v>
      </c>
      <c r="AD14" s="68">
        <v>58.753723000000001</v>
      </c>
      <c r="AE14" s="68">
        <v>62.115414000000001</v>
      </c>
      <c r="AF14" s="68">
        <v>66.228987000000004</v>
      </c>
      <c r="AG14" s="68">
        <v>62.966363999999999</v>
      </c>
      <c r="AH14" s="68">
        <v>70.582329999999999</v>
      </c>
      <c r="AI14" s="68">
        <v>62.891468000000003</v>
      </c>
      <c r="AJ14" s="68">
        <v>66.367608000000004</v>
      </c>
      <c r="AK14" s="68">
        <v>64.345232999999993</v>
      </c>
      <c r="AL14" s="68">
        <v>63.219765000000002</v>
      </c>
      <c r="AM14" s="68">
        <v>61.936683000000002</v>
      </c>
      <c r="AN14" s="68">
        <v>60.235142000000003</v>
      </c>
      <c r="AO14" s="68">
        <v>65.467141999999996</v>
      </c>
      <c r="AP14" s="68">
        <v>58.032114</v>
      </c>
      <c r="AQ14" s="68">
        <v>61.195974999999997</v>
      </c>
      <c r="AR14" s="68">
        <v>61.557372000000001</v>
      </c>
      <c r="AS14" s="68">
        <v>62.945245999999997</v>
      </c>
      <c r="AT14" s="68">
        <v>69.301237999999998</v>
      </c>
      <c r="AU14" s="68">
        <v>62.416694</v>
      </c>
      <c r="AV14" s="68">
        <v>65.354387000000003</v>
      </c>
      <c r="AW14" s="68">
        <v>62.264009000000001</v>
      </c>
      <c r="AX14" s="68">
        <v>64.068164542000005</v>
      </c>
      <c r="AY14" s="329">
        <v>67.781959999999998</v>
      </c>
      <c r="AZ14" s="329">
        <v>60.05395</v>
      </c>
      <c r="BA14" s="329">
        <v>62.937040000000003</v>
      </c>
      <c r="BB14" s="329">
        <v>47.762419999999999</v>
      </c>
      <c r="BC14" s="329">
        <v>56.364629999999998</v>
      </c>
      <c r="BD14" s="329">
        <v>55.042059999999999</v>
      </c>
      <c r="BE14" s="329">
        <v>67.554469999999995</v>
      </c>
      <c r="BF14" s="329">
        <v>67.955070000000006</v>
      </c>
      <c r="BG14" s="329">
        <v>54.245170000000002</v>
      </c>
      <c r="BH14" s="329">
        <v>62.802460000000004</v>
      </c>
      <c r="BI14" s="329">
        <v>62.425629999999998</v>
      </c>
      <c r="BJ14" s="329">
        <v>64.525989999999993</v>
      </c>
      <c r="BK14" s="329">
        <v>64.753069999999994</v>
      </c>
      <c r="BL14" s="329">
        <v>58.497500000000002</v>
      </c>
      <c r="BM14" s="329">
        <v>58.466940000000001</v>
      </c>
      <c r="BN14" s="329">
        <v>43.277569999999997</v>
      </c>
      <c r="BO14" s="329">
        <v>51.83746</v>
      </c>
      <c r="BP14" s="329">
        <v>49.943080000000002</v>
      </c>
      <c r="BQ14" s="329">
        <v>61.835979999999999</v>
      </c>
      <c r="BR14" s="329">
        <v>62.467529999999996</v>
      </c>
      <c r="BS14" s="329">
        <v>50.529679999999999</v>
      </c>
      <c r="BT14" s="329">
        <v>58.671729999999997</v>
      </c>
      <c r="BU14" s="329">
        <v>58.361690000000003</v>
      </c>
      <c r="BV14" s="329">
        <v>61.09657</v>
      </c>
    </row>
    <row r="15" spans="1:74" ht="11.1" customHeight="1" x14ac:dyDescent="0.2">
      <c r="A15" s="19"/>
      <c r="B15" s="22"/>
      <c r="C15" s="217"/>
      <c r="D15" s="217"/>
      <c r="E15" s="217"/>
      <c r="F15" s="217"/>
      <c r="G15" s="217"/>
      <c r="H15" s="217"/>
      <c r="I15" s="217"/>
      <c r="J15" s="217"/>
      <c r="K15" s="217"/>
      <c r="L15" s="217"/>
      <c r="M15" s="217"/>
      <c r="N15" s="217"/>
      <c r="O15" s="217"/>
      <c r="P15" s="217"/>
      <c r="Q15" s="217"/>
      <c r="R15" s="217"/>
      <c r="S15" s="217"/>
      <c r="T15" s="217"/>
      <c r="U15" s="217"/>
      <c r="V15" s="217"/>
      <c r="W15" s="217"/>
      <c r="X15" s="217"/>
      <c r="Y15" s="217"/>
      <c r="Z15" s="217"/>
      <c r="AA15" s="217"/>
      <c r="AB15" s="217"/>
      <c r="AC15" s="217"/>
      <c r="AD15" s="217"/>
      <c r="AE15" s="217"/>
      <c r="AF15" s="217"/>
      <c r="AG15" s="217"/>
      <c r="AH15" s="217"/>
      <c r="AI15" s="217"/>
      <c r="AJ15" s="217"/>
      <c r="AK15" s="217"/>
      <c r="AL15" s="217"/>
      <c r="AM15" s="217"/>
      <c r="AN15" s="217"/>
      <c r="AO15" s="217"/>
      <c r="AP15" s="217"/>
      <c r="AQ15" s="217"/>
      <c r="AR15" s="217"/>
      <c r="AS15" s="217"/>
      <c r="AT15" s="217"/>
      <c r="AU15" s="217"/>
      <c r="AV15" s="217"/>
      <c r="AW15" s="217"/>
      <c r="AX15" s="217"/>
      <c r="AY15" s="328"/>
      <c r="AZ15" s="328"/>
      <c r="BA15" s="328"/>
      <c r="BB15" s="328"/>
      <c r="BC15" s="328"/>
      <c r="BD15" s="328"/>
      <c r="BE15" s="328"/>
      <c r="BF15" s="328"/>
      <c r="BG15" s="328"/>
      <c r="BH15" s="328"/>
      <c r="BI15" s="328"/>
      <c r="BJ15" s="328"/>
      <c r="BK15" s="328"/>
      <c r="BL15" s="328"/>
      <c r="BM15" s="328"/>
      <c r="BN15" s="328"/>
      <c r="BO15" s="328"/>
      <c r="BP15" s="328"/>
      <c r="BQ15" s="328"/>
      <c r="BR15" s="328"/>
      <c r="BS15" s="328"/>
      <c r="BT15" s="328"/>
      <c r="BU15" s="328"/>
      <c r="BV15" s="328"/>
    </row>
    <row r="16" spans="1:74" ht="11.1" customHeight="1" x14ac:dyDescent="0.2">
      <c r="A16" s="16"/>
      <c r="B16" s="20" t="s">
        <v>982</v>
      </c>
      <c r="C16" s="217"/>
      <c r="D16" s="217"/>
      <c r="E16" s="217"/>
      <c r="F16" s="217"/>
      <c r="G16" s="217"/>
      <c r="H16" s="217"/>
      <c r="I16" s="217"/>
      <c r="J16" s="217"/>
      <c r="K16" s="217"/>
      <c r="L16" s="217"/>
      <c r="M16" s="217"/>
      <c r="N16" s="217"/>
      <c r="O16" s="217"/>
      <c r="P16" s="217"/>
      <c r="Q16" s="217"/>
      <c r="R16" s="217"/>
      <c r="S16" s="217"/>
      <c r="T16" s="217"/>
      <c r="U16" s="217"/>
      <c r="V16" s="217"/>
      <c r="W16" s="217"/>
      <c r="X16" s="217"/>
      <c r="Y16" s="217"/>
      <c r="Z16" s="217"/>
      <c r="AA16" s="217"/>
      <c r="AB16" s="217"/>
      <c r="AC16" s="217"/>
      <c r="AD16" s="217"/>
      <c r="AE16" s="217"/>
      <c r="AF16" s="217"/>
      <c r="AG16" s="217"/>
      <c r="AH16" s="217"/>
      <c r="AI16" s="217"/>
      <c r="AJ16" s="217"/>
      <c r="AK16" s="217"/>
      <c r="AL16" s="217"/>
      <c r="AM16" s="217"/>
      <c r="AN16" s="217"/>
      <c r="AO16" s="217"/>
      <c r="AP16" s="217"/>
      <c r="AQ16" s="217"/>
      <c r="AR16" s="217"/>
      <c r="AS16" s="217"/>
      <c r="AT16" s="217"/>
      <c r="AU16" s="217"/>
      <c r="AV16" s="217"/>
      <c r="AW16" s="217"/>
      <c r="AX16" s="217"/>
      <c r="AY16" s="328"/>
      <c r="AZ16" s="328"/>
      <c r="BA16" s="328"/>
      <c r="BB16" s="328"/>
      <c r="BC16" s="328"/>
      <c r="BD16" s="328"/>
      <c r="BE16" s="328"/>
      <c r="BF16" s="328"/>
      <c r="BG16" s="328"/>
      <c r="BH16" s="328"/>
      <c r="BI16" s="328"/>
      <c r="BJ16" s="328"/>
      <c r="BK16" s="328"/>
      <c r="BL16" s="328"/>
      <c r="BM16" s="328"/>
      <c r="BN16" s="328"/>
      <c r="BO16" s="328"/>
      <c r="BP16" s="328"/>
      <c r="BQ16" s="328"/>
      <c r="BR16" s="328"/>
      <c r="BS16" s="328"/>
      <c r="BT16" s="328"/>
      <c r="BU16" s="328"/>
      <c r="BV16" s="328"/>
    </row>
    <row r="17" spans="1:74" ht="11.1" customHeight="1" x14ac:dyDescent="0.2">
      <c r="A17" s="16"/>
      <c r="B17" s="20"/>
      <c r="C17" s="217"/>
      <c r="D17" s="217"/>
      <c r="E17" s="217"/>
      <c r="F17" s="217"/>
      <c r="G17" s="217"/>
      <c r="H17" s="217"/>
      <c r="I17" s="217"/>
      <c r="J17" s="217"/>
      <c r="K17" s="217"/>
      <c r="L17" s="217"/>
      <c r="M17" s="217"/>
      <c r="N17" s="217"/>
      <c r="O17" s="217"/>
      <c r="P17" s="217"/>
      <c r="Q17" s="217"/>
      <c r="R17" s="217"/>
      <c r="S17" s="217"/>
      <c r="T17" s="217"/>
      <c r="U17" s="217"/>
      <c r="V17" s="217"/>
      <c r="W17" s="217"/>
      <c r="X17" s="217"/>
      <c r="Y17" s="217"/>
      <c r="Z17" s="217"/>
      <c r="AA17" s="217"/>
      <c r="AB17" s="217"/>
      <c r="AC17" s="217"/>
      <c r="AD17" s="217"/>
      <c r="AE17" s="217"/>
      <c r="AF17" s="217"/>
      <c r="AG17" s="217"/>
      <c r="AH17" s="217"/>
      <c r="AI17" s="217"/>
      <c r="AJ17" s="217"/>
      <c r="AK17" s="217"/>
      <c r="AL17" s="217"/>
      <c r="AM17" s="217"/>
      <c r="AN17" s="217"/>
      <c r="AO17" s="217"/>
      <c r="AP17" s="217"/>
      <c r="AQ17" s="217"/>
      <c r="AR17" s="217"/>
      <c r="AS17" s="217"/>
      <c r="AT17" s="217"/>
      <c r="AU17" s="217"/>
      <c r="AV17" s="217"/>
      <c r="AW17" s="217"/>
      <c r="AX17" s="217"/>
      <c r="AY17" s="328"/>
      <c r="AZ17" s="328"/>
      <c r="BA17" s="328"/>
      <c r="BB17" s="328"/>
      <c r="BC17" s="328"/>
      <c r="BD17" s="328"/>
      <c r="BE17" s="328"/>
      <c r="BF17" s="328"/>
      <c r="BG17" s="328"/>
      <c r="BH17" s="328"/>
      <c r="BI17" s="328"/>
      <c r="BJ17" s="328"/>
      <c r="BK17" s="328"/>
      <c r="BL17" s="328"/>
      <c r="BM17" s="328"/>
      <c r="BN17" s="328"/>
      <c r="BO17" s="328"/>
      <c r="BP17" s="328"/>
      <c r="BQ17" s="328"/>
      <c r="BR17" s="328"/>
      <c r="BS17" s="328"/>
      <c r="BT17" s="328"/>
      <c r="BU17" s="328"/>
      <c r="BV17" s="328"/>
    </row>
    <row r="18" spans="1:74" ht="11.1" customHeight="1" x14ac:dyDescent="0.2">
      <c r="A18" s="16"/>
      <c r="B18" s="25" t="s">
        <v>664</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330"/>
      <c r="AZ18" s="330"/>
      <c r="BA18" s="330"/>
      <c r="BB18" s="330"/>
      <c r="BC18" s="330"/>
      <c r="BD18" s="330"/>
      <c r="BE18" s="330"/>
      <c r="BF18" s="330"/>
      <c r="BG18" s="330"/>
      <c r="BH18" s="330"/>
      <c r="BI18" s="330"/>
      <c r="BJ18" s="330"/>
      <c r="BK18" s="330"/>
      <c r="BL18" s="330"/>
      <c r="BM18" s="330"/>
      <c r="BN18" s="330"/>
      <c r="BO18" s="330"/>
      <c r="BP18" s="330"/>
      <c r="BQ18" s="330"/>
      <c r="BR18" s="330"/>
      <c r="BS18" s="330"/>
      <c r="BT18" s="330"/>
      <c r="BU18" s="330"/>
      <c r="BV18" s="330"/>
    </row>
    <row r="19" spans="1:74" ht="11.1" customHeight="1" x14ac:dyDescent="0.2">
      <c r="A19" s="26" t="s">
        <v>646</v>
      </c>
      <c r="B19" s="27" t="s">
        <v>97</v>
      </c>
      <c r="C19" s="216">
        <v>19.261333</v>
      </c>
      <c r="D19" s="216">
        <v>19.664414000000001</v>
      </c>
      <c r="E19" s="216">
        <v>19.339934</v>
      </c>
      <c r="F19" s="216">
        <v>19.25123</v>
      </c>
      <c r="G19" s="216">
        <v>19.315912999999998</v>
      </c>
      <c r="H19" s="216">
        <v>19.853079999999999</v>
      </c>
      <c r="I19" s="216">
        <v>20.134339000000001</v>
      </c>
      <c r="J19" s="216">
        <v>19.939488000000001</v>
      </c>
      <c r="K19" s="216">
        <v>19.432531000000001</v>
      </c>
      <c r="L19" s="216">
        <v>19.490704000000001</v>
      </c>
      <c r="M19" s="216">
        <v>19.127433</v>
      </c>
      <c r="N19" s="216">
        <v>19.589155000000002</v>
      </c>
      <c r="O19" s="216">
        <v>19.062801</v>
      </c>
      <c r="P19" s="216">
        <v>19.846603000000002</v>
      </c>
      <c r="Q19" s="216">
        <v>19.728204000000002</v>
      </c>
      <c r="R19" s="216">
        <v>19.340226000000001</v>
      </c>
      <c r="S19" s="216">
        <v>19.328156</v>
      </c>
      <c r="T19" s="216">
        <v>19.846173</v>
      </c>
      <c r="U19" s="216">
        <v>19.775658</v>
      </c>
      <c r="V19" s="216">
        <v>20.274782999999999</v>
      </c>
      <c r="W19" s="216">
        <v>19.756826</v>
      </c>
      <c r="X19" s="216">
        <v>19.650106999999998</v>
      </c>
      <c r="Y19" s="216">
        <v>19.658867999999998</v>
      </c>
      <c r="Z19" s="216">
        <v>19.983958999999999</v>
      </c>
      <c r="AA19" s="216">
        <v>19.322835999999999</v>
      </c>
      <c r="AB19" s="216">
        <v>19.190398999999999</v>
      </c>
      <c r="AC19" s="216">
        <v>20.060120999999999</v>
      </c>
      <c r="AD19" s="216">
        <v>19.595317000000001</v>
      </c>
      <c r="AE19" s="216">
        <v>20.066234999999999</v>
      </c>
      <c r="AF19" s="216">
        <v>20.561236000000001</v>
      </c>
      <c r="AG19" s="216">
        <v>20.118914</v>
      </c>
      <c r="AH19" s="216">
        <v>20.251183999999999</v>
      </c>
      <c r="AI19" s="216">
        <v>19.640605000000001</v>
      </c>
      <c r="AJ19" s="216">
        <v>19.989643999999998</v>
      </c>
      <c r="AK19" s="216">
        <v>20.307230000000001</v>
      </c>
      <c r="AL19" s="216">
        <v>20.323447000000002</v>
      </c>
      <c r="AM19" s="216">
        <v>20.461323</v>
      </c>
      <c r="AN19" s="216">
        <v>19.619446</v>
      </c>
      <c r="AO19" s="216">
        <v>20.573001999999999</v>
      </c>
      <c r="AP19" s="216">
        <v>19.940937000000002</v>
      </c>
      <c r="AQ19" s="216">
        <v>20.356517</v>
      </c>
      <c r="AR19" s="216">
        <v>20.705323</v>
      </c>
      <c r="AS19" s="216">
        <v>20.621328999999999</v>
      </c>
      <c r="AT19" s="216">
        <v>21.302289999999999</v>
      </c>
      <c r="AU19" s="216">
        <v>19.951416999999999</v>
      </c>
      <c r="AV19" s="216">
        <v>20.77356</v>
      </c>
      <c r="AW19" s="216">
        <v>20.753980200000001</v>
      </c>
      <c r="AX19" s="216">
        <v>20.402378481</v>
      </c>
      <c r="AY19" s="327">
        <v>20.471810000000001</v>
      </c>
      <c r="AZ19" s="327">
        <v>20.41057</v>
      </c>
      <c r="BA19" s="327">
        <v>20.73893</v>
      </c>
      <c r="BB19" s="327">
        <v>20.428999999999998</v>
      </c>
      <c r="BC19" s="327">
        <v>20.670649999999998</v>
      </c>
      <c r="BD19" s="327">
        <v>20.975719999999999</v>
      </c>
      <c r="BE19" s="327">
        <v>21.141529999999999</v>
      </c>
      <c r="BF19" s="327">
        <v>21.23451</v>
      </c>
      <c r="BG19" s="327">
        <v>20.663049999999998</v>
      </c>
      <c r="BH19" s="327">
        <v>20.802050000000001</v>
      </c>
      <c r="BI19" s="327">
        <v>20.669239999999999</v>
      </c>
      <c r="BJ19" s="327">
        <v>21.045860000000001</v>
      </c>
      <c r="BK19" s="327">
        <v>20.77441</v>
      </c>
      <c r="BL19" s="327">
        <v>20.569479999999999</v>
      </c>
      <c r="BM19" s="327">
        <v>20.945869999999999</v>
      </c>
      <c r="BN19" s="327">
        <v>20.718509999999998</v>
      </c>
      <c r="BO19" s="327">
        <v>20.70787</v>
      </c>
      <c r="BP19" s="327">
        <v>21.373670000000001</v>
      </c>
      <c r="BQ19" s="327">
        <v>21.424040000000002</v>
      </c>
      <c r="BR19" s="327">
        <v>21.467919999999999</v>
      </c>
      <c r="BS19" s="327">
        <v>21.04562</v>
      </c>
      <c r="BT19" s="327">
        <v>21.03406</v>
      </c>
      <c r="BU19" s="327">
        <v>20.838570000000001</v>
      </c>
      <c r="BV19" s="327">
        <v>21.211449999999999</v>
      </c>
    </row>
    <row r="20" spans="1:74" ht="11.1" customHeight="1" x14ac:dyDescent="0.2">
      <c r="A20" s="26"/>
      <c r="B20" s="28"/>
      <c r="C20" s="216"/>
      <c r="D20" s="216"/>
      <c r="E20" s="216"/>
      <c r="F20" s="216"/>
      <c r="G20" s="216"/>
      <c r="H20" s="216"/>
      <c r="I20" s="216"/>
      <c r="J20" s="216"/>
      <c r="K20" s="216"/>
      <c r="L20" s="216"/>
      <c r="M20" s="216"/>
      <c r="N20" s="216"/>
      <c r="O20" s="216"/>
      <c r="P20" s="216"/>
      <c r="Q20" s="216"/>
      <c r="R20" s="216"/>
      <c r="S20" s="216"/>
      <c r="T20" s="216"/>
      <c r="U20" s="216"/>
      <c r="V20" s="216"/>
      <c r="W20" s="216"/>
      <c r="X20" s="216"/>
      <c r="Y20" s="216"/>
      <c r="Z20" s="216"/>
      <c r="AA20" s="216"/>
      <c r="AB20" s="216"/>
      <c r="AC20" s="216"/>
      <c r="AD20" s="216"/>
      <c r="AE20" s="216"/>
      <c r="AF20" s="216"/>
      <c r="AG20" s="216"/>
      <c r="AH20" s="216"/>
      <c r="AI20" s="216"/>
      <c r="AJ20" s="216"/>
      <c r="AK20" s="216"/>
      <c r="AL20" s="216"/>
      <c r="AM20" s="216"/>
      <c r="AN20" s="216"/>
      <c r="AO20" s="216"/>
      <c r="AP20" s="216"/>
      <c r="AQ20" s="216"/>
      <c r="AR20" s="216"/>
      <c r="AS20" s="216"/>
      <c r="AT20" s="216"/>
      <c r="AU20" s="216"/>
      <c r="AV20" s="216"/>
      <c r="AW20" s="216"/>
      <c r="AX20" s="216"/>
      <c r="AY20" s="327"/>
      <c r="AZ20" s="327"/>
      <c r="BA20" s="327"/>
      <c r="BB20" s="327"/>
      <c r="BC20" s="327"/>
      <c r="BD20" s="327"/>
      <c r="BE20" s="327"/>
      <c r="BF20" s="327"/>
      <c r="BG20" s="327"/>
      <c r="BH20" s="327"/>
      <c r="BI20" s="327"/>
      <c r="BJ20" s="327"/>
      <c r="BK20" s="327"/>
      <c r="BL20" s="327"/>
      <c r="BM20" s="327"/>
      <c r="BN20" s="327"/>
      <c r="BO20" s="327"/>
      <c r="BP20" s="327"/>
      <c r="BQ20" s="327"/>
      <c r="BR20" s="327"/>
      <c r="BS20" s="327"/>
      <c r="BT20" s="327"/>
      <c r="BU20" s="327"/>
      <c r="BV20" s="327"/>
    </row>
    <row r="21" spans="1:74" ht="11.1" customHeight="1" x14ac:dyDescent="0.2">
      <c r="A21" s="16"/>
      <c r="B21" s="25" t="s">
        <v>755</v>
      </c>
      <c r="C21" s="218"/>
      <c r="D21" s="218"/>
      <c r="E21" s="218"/>
      <c r="F21" s="218"/>
      <c r="G21" s="218"/>
      <c r="H21" s="218"/>
      <c r="I21" s="218"/>
      <c r="J21" s="218"/>
      <c r="K21" s="218"/>
      <c r="L21" s="218"/>
      <c r="M21" s="218"/>
      <c r="N21" s="218"/>
      <c r="O21" s="218"/>
      <c r="P21" s="218"/>
      <c r="Q21" s="218"/>
      <c r="R21" s="218"/>
      <c r="S21" s="218"/>
      <c r="T21" s="218"/>
      <c r="U21" s="218"/>
      <c r="V21" s="218"/>
      <c r="W21" s="218"/>
      <c r="X21" s="218"/>
      <c r="Y21" s="218"/>
      <c r="Z21" s="218"/>
      <c r="AA21" s="218"/>
      <c r="AB21" s="218"/>
      <c r="AC21" s="218"/>
      <c r="AD21" s="218"/>
      <c r="AE21" s="218"/>
      <c r="AF21" s="218"/>
      <c r="AG21" s="218"/>
      <c r="AH21" s="218"/>
      <c r="AI21" s="218"/>
      <c r="AJ21" s="218"/>
      <c r="AK21" s="218"/>
      <c r="AL21" s="218"/>
      <c r="AM21" s="218"/>
      <c r="AN21" s="218"/>
      <c r="AO21" s="218"/>
      <c r="AP21" s="218"/>
      <c r="AQ21" s="218"/>
      <c r="AR21" s="218"/>
      <c r="AS21" s="218"/>
      <c r="AT21" s="218"/>
      <c r="AU21" s="218"/>
      <c r="AV21" s="218"/>
      <c r="AW21" s="218"/>
      <c r="AX21" s="218"/>
      <c r="AY21" s="331"/>
      <c r="AZ21" s="331"/>
      <c r="BA21" s="331"/>
      <c r="BB21" s="331"/>
      <c r="BC21" s="331"/>
      <c r="BD21" s="331"/>
      <c r="BE21" s="331"/>
      <c r="BF21" s="331"/>
      <c r="BG21" s="331"/>
      <c r="BH21" s="331"/>
      <c r="BI21" s="331"/>
      <c r="BJ21" s="331"/>
      <c r="BK21" s="331"/>
      <c r="BL21" s="331"/>
      <c r="BM21" s="331"/>
      <c r="BN21" s="331"/>
      <c r="BO21" s="331"/>
      <c r="BP21" s="331"/>
      <c r="BQ21" s="331"/>
      <c r="BR21" s="331"/>
      <c r="BS21" s="331"/>
      <c r="BT21" s="331"/>
      <c r="BU21" s="331"/>
      <c r="BV21" s="331"/>
    </row>
    <row r="22" spans="1:74" ht="11.1" customHeight="1" x14ac:dyDescent="0.2">
      <c r="A22" s="26" t="s">
        <v>678</v>
      </c>
      <c r="B22" s="27" t="s">
        <v>102</v>
      </c>
      <c r="C22" s="216">
        <v>100.48322674000001</v>
      </c>
      <c r="D22" s="216">
        <v>104.47036579</v>
      </c>
      <c r="E22" s="216">
        <v>83.591160578</v>
      </c>
      <c r="F22" s="216">
        <v>66.930632669999994</v>
      </c>
      <c r="G22" s="216">
        <v>59.940184803999998</v>
      </c>
      <c r="H22" s="216">
        <v>63.330122637000002</v>
      </c>
      <c r="I22" s="216">
        <v>66.700323319999995</v>
      </c>
      <c r="J22" s="216">
        <v>66.216925161999995</v>
      </c>
      <c r="K22" s="216">
        <v>63.377828262999998</v>
      </c>
      <c r="L22" s="216">
        <v>64.106702131999995</v>
      </c>
      <c r="M22" s="216">
        <v>74.971261769999998</v>
      </c>
      <c r="N22" s="216">
        <v>83.489204803000007</v>
      </c>
      <c r="O22" s="216">
        <v>99.732019773999994</v>
      </c>
      <c r="P22" s="216">
        <v>91.457169726999993</v>
      </c>
      <c r="Q22" s="216">
        <v>76.009562127999999</v>
      </c>
      <c r="R22" s="216">
        <v>69.461554766999996</v>
      </c>
      <c r="S22" s="216">
        <v>63.412751839000002</v>
      </c>
      <c r="T22" s="216">
        <v>66.688463866999996</v>
      </c>
      <c r="U22" s="216">
        <v>70.535909384999997</v>
      </c>
      <c r="V22" s="216">
        <v>71.237811579999999</v>
      </c>
      <c r="W22" s="216">
        <v>64.924982063000002</v>
      </c>
      <c r="X22" s="216">
        <v>62.103255230000002</v>
      </c>
      <c r="Y22" s="216">
        <v>71.981428532999999</v>
      </c>
      <c r="Z22" s="216">
        <v>92.460310518</v>
      </c>
      <c r="AA22" s="216">
        <v>93.971454483000002</v>
      </c>
      <c r="AB22" s="216">
        <v>83.542541893000006</v>
      </c>
      <c r="AC22" s="216">
        <v>81.372219091999995</v>
      </c>
      <c r="AD22" s="216">
        <v>64.367193936999996</v>
      </c>
      <c r="AE22" s="216">
        <v>60.993230029000003</v>
      </c>
      <c r="AF22" s="216">
        <v>63.633924</v>
      </c>
      <c r="AG22" s="216">
        <v>69.040276519000003</v>
      </c>
      <c r="AH22" s="216">
        <v>67.523258455999994</v>
      </c>
      <c r="AI22" s="216">
        <v>63.991618903000003</v>
      </c>
      <c r="AJ22" s="216">
        <v>65.473677874000003</v>
      </c>
      <c r="AK22" s="216">
        <v>78.487295099999997</v>
      </c>
      <c r="AL22" s="216">
        <v>99.437875899000005</v>
      </c>
      <c r="AM22" s="216">
        <v>106.70033487000001</v>
      </c>
      <c r="AN22" s="216">
        <v>96.407764467000007</v>
      </c>
      <c r="AO22" s="216">
        <v>89.408633194000004</v>
      </c>
      <c r="AP22" s="216">
        <v>77.845773800000003</v>
      </c>
      <c r="AQ22" s="216">
        <v>65.988078998999995</v>
      </c>
      <c r="AR22" s="216">
        <v>68.293292163000004</v>
      </c>
      <c r="AS22" s="216">
        <v>75.554049543999994</v>
      </c>
      <c r="AT22" s="216">
        <v>74.625988126999999</v>
      </c>
      <c r="AU22" s="216">
        <v>71.870233232999993</v>
      </c>
      <c r="AV22" s="216">
        <v>73.445877581000005</v>
      </c>
      <c r="AW22" s="216">
        <v>88.205370500000001</v>
      </c>
      <c r="AX22" s="216">
        <v>91.446502499999994</v>
      </c>
      <c r="AY22" s="327">
        <v>107.8441</v>
      </c>
      <c r="AZ22" s="327">
        <v>101.3689</v>
      </c>
      <c r="BA22" s="327">
        <v>89.190889999999996</v>
      </c>
      <c r="BB22" s="327">
        <v>75.519480000000001</v>
      </c>
      <c r="BC22" s="327">
        <v>68.311490000000006</v>
      </c>
      <c r="BD22" s="327">
        <v>70.598299999999995</v>
      </c>
      <c r="BE22" s="327">
        <v>75.886219999999994</v>
      </c>
      <c r="BF22" s="327">
        <v>76.394109999999998</v>
      </c>
      <c r="BG22" s="327">
        <v>70.667850000000001</v>
      </c>
      <c r="BH22" s="327">
        <v>72.730369999999994</v>
      </c>
      <c r="BI22" s="327">
        <v>84.483649999999997</v>
      </c>
      <c r="BJ22" s="327">
        <v>99.693950000000001</v>
      </c>
      <c r="BK22" s="327">
        <v>107.3472</v>
      </c>
      <c r="BL22" s="327">
        <v>101.3214</v>
      </c>
      <c r="BM22" s="327">
        <v>89.234909999999999</v>
      </c>
      <c r="BN22" s="327">
        <v>75.504599999999996</v>
      </c>
      <c r="BO22" s="327">
        <v>69.284300000000002</v>
      </c>
      <c r="BP22" s="327">
        <v>72.158919999999995</v>
      </c>
      <c r="BQ22" s="327">
        <v>77.841840000000005</v>
      </c>
      <c r="BR22" s="327">
        <v>78.031530000000004</v>
      </c>
      <c r="BS22" s="327">
        <v>72.199770000000001</v>
      </c>
      <c r="BT22" s="327">
        <v>73.874529999999993</v>
      </c>
      <c r="BU22" s="327">
        <v>85.318479999999994</v>
      </c>
      <c r="BV22" s="327">
        <v>100.6414</v>
      </c>
    </row>
    <row r="23" spans="1:74" ht="11.1" customHeight="1" x14ac:dyDescent="0.2">
      <c r="A23" s="16"/>
      <c r="B23" s="25"/>
      <c r="C23" s="216"/>
      <c r="D23" s="216"/>
      <c r="E23" s="216"/>
      <c r="F23" s="216"/>
      <c r="G23" s="216"/>
      <c r="H23" s="216"/>
      <c r="I23" s="216"/>
      <c r="J23" s="216"/>
      <c r="K23" s="216"/>
      <c r="L23" s="216"/>
      <c r="M23" s="216"/>
      <c r="N23" s="216"/>
      <c r="O23" s="216"/>
      <c r="P23" s="216"/>
      <c r="Q23" s="216"/>
      <c r="R23" s="216"/>
      <c r="S23" s="216"/>
      <c r="T23" s="216"/>
      <c r="U23" s="216"/>
      <c r="V23" s="216"/>
      <c r="W23" s="216"/>
      <c r="X23" s="216"/>
      <c r="Y23" s="216"/>
      <c r="Z23" s="216"/>
      <c r="AA23" s="216"/>
      <c r="AB23" s="216"/>
      <c r="AC23" s="216"/>
      <c r="AD23" s="216"/>
      <c r="AE23" s="216"/>
      <c r="AF23" s="216"/>
      <c r="AG23" s="216"/>
      <c r="AH23" s="216"/>
      <c r="AI23" s="216"/>
      <c r="AJ23" s="216"/>
      <c r="AK23" s="216"/>
      <c r="AL23" s="216"/>
      <c r="AM23" s="216"/>
      <c r="AN23" s="216"/>
      <c r="AO23" s="216"/>
      <c r="AP23" s="216"/>
      <c r="AQ23" s="216"/>
      <c r="AR23" s="216"/>
      <c r="AS23" s="216"/>
      <c r="AT23" s="216"/>
      <c r="AU23" s="216"/>
      <c r="AV23" s="216"/>
      <c r="AW23" s="216"/>
      <c r="AX23" s="216"/>
      <c r="AY23" s="327"/>
      <c r="AZ23" s="327"/>
      <c r="BA23" s="327"/>
      <c r="BB23" s="327"/>
      <c r="BC23" s="327"/>
      <c r="BD23" s="327"/>
      <c r="BE23" s="327"/>
      <c r="BF23" s="327"/>
      <c r="BG23" s="327"/>
      <c r="BH23" s="327"/>
      <c r="BI23" s="327"/>
      <c r="BJ23" s="327"/>
      <c r="BK23" s="327"/>
      <c r="BL23" s="327"/>
      <c r="BM23" s="327"/>
      <c r="BN23" s="327"/>
      <c r="BO23" s="327"/>
      <c r="BP23" s="327"/>
      <c r="BQ23" s="327"/>
      <c r="BR23" s="327"/>
      <c r="BS23" s="327"/>
      <c r="BT23" s="327"/>
      <c r="BU23" s="327"/>
      <c r="BV23" s="327"/>
    </row>
    <row r="24" spans="1:74" ht="11.1" customHeight="1" x14ac:dyDescent="0.2">
      <c r="A24" s="16"/>
      <c r="B24" s="25" t="s">
        <v>114</v>
      </c>
      <c r="C24" s="216"/>
      <c r="D24" s="216"/>
      <c r="E24" s="216"/>
      <c r="F24" s="216"/>
      <c r="G24" s="216"/>
      <c r="H24" s="216"/>
      <c r="I24" s="216"/>
      <c r="J24" s="216"/>
      <c r="K24" s="216"/>
      <c r="L24" s="216"/>
      <c r="M24" s="216"/>
      <c r="N24" s="216"/>
      <c r="O24" s="216"/>
      <c r="P24" s="216"/>
      <c r="Q24" s="216"/>
      <c r="R24" s="216"/>
      <c r="S24" s="216"/>
      <c r="T24" s="216"/>
      <c r="U24" s="216"/>
      <c r="V24" s="216"/>
      <c r="W24" s="216"/>
      <c r="X24" s="216"/>
      <c r="Y24" s="216"/>
      <c r="Z24" s="216"/>
      <c r="AA24" s="216"/>
      <c r="AB24" s="216"/>
      <c r="AC24" s="216"/>
      <c r="AD24" s="216"/>
      <c r="AE24" s="216"/>
      <c r="AF24" s="216"/>
      <c r="AG24" s="216"/>
      <c r="AH24" s="216"/>
      <c r="AI24" s="216"/>
      <c r="AJ24" s="216"/>
      <c r="AK24" s="216"/>
      <c r="AL24" s="216"/>
      <c r="AM24" s="216"/>
      <c r="AN24" s="216"/>
      <c r="AO24" s="216"/>
      <c r="AP24" s="216"/>
      <c r="AQ24" s="216"/>
      <c r="AR24" s="216"/>
      <c r="AS24" s="216"/>
      <c r="AT24" s="216"/>
      <c r="AU24" s="216"/>
      <c r="AV24" s="216"/>
      <c r="AW24" s="216"/>
      <c r="AX24" s="216"/>
      <c r="AY24" s="327"/>
      <c r="AZ24" s="327"/>
      <c r="BA24" s="327"/>
      <c r="BB24" s="327"/>
      <c r="BC24" s="327"/>
      <c r="BD24" s="327"/>
      <c r="BE24" s="327"/>
      <c r="BF24" s="327"/>
      <c r="BG24" s="327"/>
      <c r="BH24" s="327"/>
      <c r="BI24" s="327"/>
      <c r="BJ24" s="327"/>
      <c r="BK24" s="327"/>
      <c r="BL24" s="327"/>
      <c r="BM24" s="327"/>
      <c r="BN24" s="327"/>
      <c r="BO24" s="327"/>
      <c r="BP24" s="327"/>
      <c r="BQ24" s="327"/>
      <c r="BR24" s="327"/>
      <c r="BS24" s="327"/>
      <c r="BT24" s="327"/>
      <c r="BU24" s="327"/>
      <c r="BV24" s="327"/>
    </row>
    <row r="25" spans="1:74" ht="11.1" customHeight="1" x14ac:dyDescent="0.2">
      <c r="A25" s="26" t="s">
        <v>231</v>
      </c>
      <c r="B25" s="27" t="s">
        <v>999</v>
      </c>
      <c r="C25" s="68">
        <v>76.894689783999993</v>
      </c>
      <c r="D25" s="68">
        <v>72.317598724000007</v>
      </c>
      <c r="E25" s="68">
        <v>63.559966283000001</v>
      </c>
      <c r="F25" s="68">
        <v>53.207419049999999</v>
      </c>
      <c r="G25" s="68">
        <v>61.923189532999999</v>
      </c>
      <c r="H25" s="68">
        <v>73.844880239999995</v>
      </c>
      <c r="I25" s="68">
        <v>81.448948888000004</v>
      </c>
      <c r="J25" s="68">
        <v>78.574441152000006</v>
      </c>
      <c r="K25" s="68">
        <v>69.369491819999993</v>
      </c>
      <c r="L25" s="68">
        <v>58.404551583</v>
      </c>
      <c r="M25" s="68">
        <v>53.639953409999997</v>
      </c>
      <c r="N25" s="68">
        <v>54.929549233000003</v>
      </c>
      <c r="O25" s="68">
        <v>66.662224447</v>
      </c>
      <c r="P25" s="68">
        <v>55.210717475999999</v>
      </c>
      <c r="Q25" s="68">
        <v>44.574606430000003</v>
      </c>
      <c r="R25" s="68">
        <v>43.383704280000003</v>
      </c>
      <c r="S25" s="68">
        <v>49.342932779000002</v>
      </c>
      <c r="T25" s="68">
        <v>67.551228989999998</v>
      </c>
      <c r="U25" s="68">
        <v>78.568539092999998</v>
      </c>
      <c r="V25" s="68">
        <v>78.174536501999995</v>
      </c>
      <c r="W25" s="68">
        <v>66.614897790000001</v>
      </c>
      <c r="X25" s="68">
        <v>58.952702821000003</v>
      </c>
      <c r="Y25" s="68">
        <v>52.533241680000003</v>
      </c>
      <c r="Z25" s="68">
        <v>69.501358113999999</v>
      </c>
      <c r="AA25" s="68">
        <v>68.005594380999995</v>
      </c>
      <c r="AB25" s="68">
        <v>52.380923840000001</v>
      </c>
      <c r="AC25" s="68">
        <v>53.325237356999999</v>
      </c>
      <c r="AD25" s="68">
        <v>48.565446540000003</v>
      </c>
      <c r="AE25" s="68">
        <v>55.201684469</v>
      </c>
      <c r="AF25" s="68">
        <v>63.09854739</v>
      </c>
      <c r="AG25" s="68">
        <v>74.213783961000004</v>
      </c>
      <c r="AH25" s="68">
        <v>70.229130451000003</v>
      </c>
      <c r="AI25" s="68">
        <v>59.039437139999997</v>
      </c>
      <c r="AJ25" s="68">
        <v>54.435841869000001</v>
      </c>
      <c r="AK25" s="68">
        <v>55.357275270000002</v>
      </c>
      <c r="AL25" s="68">
        <v>63.002781149</v>
      </c>
      <c r="AM25" s="68">
        <v>68.912957034000001</v>
      </c>
      <c r="AN25" s="68">
        <v>49.896906135999998</v>
      </c>
      <c r="AO25" s="68">
        <v>48.758389711</v>
      </c>
      <c r="AP25" s="68">
        <v>44.77639473</v>
      </c>
      <c r="AQ25" s="68">
        <v>51.693600283000002</v>
      </c>
      <c r="AR25" s="68">
        <v>60.172520910000003</v>
      </c>
      <c r="AS25" s="68">
        <v>67.874735786000002</v>
      </c>
      <c r="AT25" s="68">
        <v>67.916451835000004</v>
      </c>
      <c r="AU25" s="68">
        <v>58.265876861000002</v>
      </c>
      <c r="AV25" s="68">
        <v>53.162745522999998</v>
      </c>
      <c r="AW25" s="68">
        <v>57.671835899999998</v>
      </c>
      <c r="AX25" s="68">
        <v>63.270697130000002</v>
      </c>
      <c r="AY25" s="329">
        <v>66.831339999999997</v>
      </c>
      <c r="AZ25" s="329">
        <v>52.791260000000001</v>
      </c>
      <c r="BA25" s="329">
        <v>49.115859999999998</v>
      </c>
      <c r="BB25" s="329">
        <v>41.007449999999999</v>
      </c>
      <c r="BC25" s="329">
        <v>46.306150000000002</v>
      </c>
      <c r="BD25" s="329">
        <v>52.753360000000001</v>
      </c>
      <c r="BE25" s="329">
        <v>61.757950000000001</v>
      </c>
      <c r="BF25" s="329">
        <v>63.171439999999997</v>
      </c>
      <c r="BG25" s="329">
        <v>48.875300000000003</v>
      </c>
      <c r="BH25" s="329">
        <v>48.498869999999997</v>
      </c>
      <c r="BI25" s="329">
        <v>49.792960000000001</v>
      </c>
      <c r="BJ25" s="329">
        <v>58.950200000000002</v>
      </c>
      <c r="BK25" s="329">
        <v>63.551139999999997</v>
      </c>
      <c r="BL25" s="329">
        <v>52.612209999999997</v>
      </c>
      <c r="BM25" s="329">
        <v>45.671860000000002</v>
      </c>
      <c r="BN25" s="329">
        <v>37.306649999999998</v>
      </c>
      <c r="BO25" s="329">
        <v>42.139859999999999</v>
      </c>
      <c r="BP25" s="329">
        <v>48.155679999999997</v>
      </c>
      <c r="BQ25" s="329">
        <v>57.599400000000003</v>
      </c>
      <c r="BR25" s="329">
        <v>59.051949999999998</v>
      </c>
      <c r="BS25" s="329">
        <v>45.058529999999998</v>
      </c>
      <c r="BT25" s="329">
        <v>44.360619999999997</v>
      </c>
      <c r="BU25" s="329">
        <v>45.480229999999999</v>
      </c>
      <c r="BV25" s="329">
        <v>55.187930000000001</v>
      </c>
    </row>
    <row r="26" spans="1:74" ht="11.1" customHeight="1" x14ac:dyDescent="0.2">
      <c r="A26" s="16"/>
      <c r="B26" s="25"/>
      <c r="C26" s="218"/>
      <c r="D26" s="218"/>
      <c r="E26" s="218"/>
      <c r="F26" s="218"/>
      <c r="G26" s="218"/>
      <c r="H26" s="218"/>
      <c r="I26" s="218"/>
      <c r="J26" s="218"/>
      <c r="K26" s="218"/>
      <c r="L26" s="218"/>
      <c r="M26" s="218"/>
      <c r="N26" s="218"/>
      <c r="O26" s="218"/>
      <c r="P26" s="218"/>
      <c r="Q26" s="218"/>
      <c r="R26" s="218"/>
      <c r="S26" s="218"/>
      <c r="T26" s="218"/>
      <c r="U26" s="218"/>
      <c r="V26" s="218"/>
      <c r="W26" s="218"/>
      <c r="X26" s="218"/>
      <c r="Y26" s="218"/>
      <c r="Z26" s="218"/>
      <c r="AA26" s="218"/>
      <c r="AB26" s="218"/>
      <c r="AC26" s="218"/>
      <c r="AD26" s="218"/>
      <c r="AE26" s="218"/>
      <c r="AF26" s="218"/>
      <c r="AG26" s="218"/>
      <c r="AH26" s="218"/>
      <c r="AI26" s="218"/>
      <c r="AJ26" s="218"/>
      <c r="AK26" s="218"/>
      <c r="AL26" s="218"/>
      <c r="AM26" s="218"/>
      <c r="AN26" s="218"/>
      <c r="AO26" s="218"/>
      <c r="AP26" s="218"/>
      <c r="AQ26" s="218"/>
      <c r="AR26" s="218"/>
      <c r="AS26" s="218"/>
      <c r="AT26" s="218"/>
      <c r="AU26" s="218"/>
      <c r="AV26" s="218"/>
      <c r="AW26" s="218"/>
      <c r="AX26" s="218"/>
      <c r="AY26" s="331"/>
      <c r="AZ26" s="331"/>
      <c r="BA26" s="331"/>
      <c r="BB26" s="331"/>
      <c r="BC26" s="331"/>
      <c r="BD26" s="331"/>
      <c r="BE26" s="331"/>
      <c r="BF26" s="331"/>
      <c r="BG26" s="331"/>
      <c r="BH26" s="331"/>
      <c r="BI26" s="331"/>
      <c r="BJ26" s="331"/>
      <c r="BK26" s="331"/>
      <c r="BL26" s="331"/>
      <c r="BM26" s="331"/>
      <c r="BN26" s="331"/>
      <c r="BO26" s="331"/>
      <c r="BP26" s="331"/>
      <c r="BQ26" s="331"/>
      <c r="BR26" s="331"/>
      <c r="BS26" s="331"/>
      <c r="BT26" s="331"/>
      <c r="BU26" s="331"/>
      <c r="BV26" s="331"/>
    </row>
    <row r="27" spans="1:74" ht="11.1" customHeight="1" x14ac:dyDescent="0.2">
      <c r="A27" s="16"/>
      <c r="B27" s="29" t="s">
        <v>980</v>
      </c>
      <c r="C27" s="216"/>
      <c r="D27" s="216"/>
      <c r="E27" s="216"/>
      <c r="F27" s="216"/>
      <c r="G27" s="216"/>
      <c r="H27" s="216"/>
      <c r="I27" s="216"/>
      <c r="J27" s="216"/>
      <c r="K27" s="216"/>
      <c r="L27" s="216"/>
      <c r="M27" s="216"/>
      <c r="N27" s="216"/>
      <c r="O27" s="216"/>
      <c r="P27" s="216"/>
      <c r="Q27" s="216"/>
      <c r="R27" s="216"/>
      <c r="S27" s="216"/>
      <c r="T27" s="216"/>
      <c r="U27" s="216"/>
      <c r="V27" s="216"/>
      <c r="W27" s="216"/>
      <c r="X27" s="216"/>
      <c r="Y27" s="216"/>
      <c r="Z27" s="216"/>
      <c r="AA27" s="216"/>
      <c r="AB27" s="216"/>
      <c r="AC27" s="216"/>
      <c r="AD27" s="216"/>
      <c r="AE27" s="216"/>
      <c r="AF27" s="216"/>
      <c r="AG27" s="216"/>
      <c r="AH27" s="216"/>
      <c r="AI27" s="216"/>
      <c r="AJ27" s="216"/>
      <c r="AK27" s="216"/>
      <c r="AL27" s="216"/>
      <c r="AM27" s="216"/>
      <c r="AN27" s="216"/>
      <c r="AO27" s="216"/>
      <c r="AP27" s="216"/>
      <c r="AQ27" s="216"/>
      <c r="AR27" s="216"/>
      <c r="AS27" s="216"/>
      <c r="AT27" s="216"/>
      <c r="AU27" s="216"/>
      <c r="AV27" s="216"/>
      <c r="AW27" s="216"/>
      <c r="AX27" s="216"/>
      <c r="AY27" s="327"/>
      <c r="AZ27" s="327"/>
      <c r="BA27" s="327"/>
      <c r="BB27" s="327"/>
      <c r="BC27" s="327"/>
      <c r="BD27" s="327"/>
      <c r="BE27" s="327"/>
      <c r="BF27" s="327"/>
      <c r="BG27" s="327"/>
      <c r="BH27" s="327"/>
      <c r="BI27" s="327"/>
      <c r="BJ27" s="327"/>
      <c r="BK27" s="327"/>
      <c r="BL27" s="327"/>
      <c r="BM27" s="327"/>
      <c r="BN27" s="327"/>
      <c r="BO27" s="327"/>
      <c r="BP27" s="327"/>
      <c r="BQ27" s="327"/>
      <c r="BR27" s="327"/>
      <c r="BS27" s="327"/>
      <c r="BT27" s="327"/>
      <c r="BU27" s="327"/>
      <c r="BV27" s="327"/>
    </row>
    <row r="28" spans="1:74" ht="11.1" customHeight="1" x14ac:dyDescent="0.2">
      <c r="A28" s="16" t="s">
        <v>753</v>
      </c>
      <c r="B28" s="27" t="s">
        <v>105</v>
      </c>
      <c r="C28" s="216">
        <v>11.02840939</v>
      </c>
      <c r="D28" s="216">
        <v>11.338277209999999</v>
      </c>
      <c r="E28" s="216">
        <v>10.20822628</v>
      </c>
      <c r="F28" s="216">
        <v>9.5372963510000002</v>
      </c>
      <c r="G28" s="216">
        <v>9.6538179579999994</v>
      </c>
      <c r="H28" s="216">
        <v>11.276475270000001</v>
      </c>
      <c r="I28" s="216">
        <v>12.12562518</v>
      </c>
      <c r="J28" s="216">
        <v>12.08863665</v>
      </c>
      <c r="K28" s="216">
        <v>11.499994839999999</v>
      </c>
      <c r="L28" s="216">
        <v>9.9225002460000002</v>
      </c>
      <c r="M28" s="216">
        <v>9.5866746559999996</v>
      </c>
      <c r="N28" s="216">
        <v>9.9945556829999997</v>
      </c>
      <c r="O28" s="216">
        <v>10.73582944</v>
      </c>
      <c r="P28" s="216">
        <v>10.616690930000001</v>
      </c>
      <c r="Q28" s="216">
        <v>9.5931623380000008</v>
      </c>
      <c r="R28" s="216">
        <v>9.3472501539999993</v>
      </c>
      <c r="S28" s="216">
        <v>9.5511917690000008</v>
      </c>
      <c r="T28" s="216">
        <v>11.38790897</v>
      </c>
      <c r="U28" s="216">
        <v>12.41094657</v>
      </c>
      <c r="V28" s="216">
        <v>12.70533176</v>
      </c>
      <c r="W28" s="216">
        <v>11.61376739</v>
      </c>
      <c r="X28" s="216">
        <v>9.9364685769999994</v>
      </c>
      <c r="Y28" s="216">
        <v>9.6195098940000001</v>
      </c>
      <c r="Z28" s="216">
        <v>10.401550110000001</v>
      </c>
      <c r="AA28" s="216">
        <v>10.64725943</v>
      </c>
      <c r="AB28" s="216">
        <v>10.231637681</v>
      </c>
      <c r="AC28" s="216">
        <v>9.7705933960000007</v>
      </c>
      <c r="AD28" s="216">
        <v>9.4599960480000007</v>
      </c>
      <c r="AE28" s="216">
        <v>9.779212158</v>
      </c>
      <c r="AF28" s="216">
        <v>11.345010431</v>
      </c>
      <c r="AG28" s="216">
        <v>12.263394850999999</v>
      </c>
      <c r="AH28" s="216">
        <v>12.019814811</v>
      </c>
      <c r="AI28" s="216">
        <v>11.091851603</v>
      </c>
      <c r="AJ28" s="216">
        <v>10.022661036000001</v>
      </c>
      <c r="AK28" s="216">
        <v>9.8202615835000007</v>
      </c>
      <c r="AL28" s="216">
        <v>10.468134213000001</v>
      </c>
      <c r="AM28" s="216">
        <v>11.375830017</v>
      </c>
      <c r="AN28" s="216">
        <v>10.676028944</v>
      </c>
      <c r="AO28" s="216">
        <v>9.7940414122000004</v>
      </c>
      <c r="AP28" s="216">
        <v>9.4981836935999997</v>
      </c>
      <c r="AQ28" s="216">
        <v>9.9864542007000008</v>
      </c>
      <c r="AR28" s="216">
        <v>11.498340472000001</v>
      </c>
      <c r="AS28" s="216">
        <v>12.327987477000001</v>
      </c>
      <c r="AT28" s="216">
        <v>12.547774428</v>
      </c>
      <c r="AU28" s="216">
        <v>11.451464178</v>
      </c>
      <c r="AV28" s="216">
        <v>10.179392733</v>
      </c>
      <c r="AW28" s="216">
        <v>10.009707355</v>
      </c>
      <c r="AX28" s="216">
        <v>10.353936286</v>
      </c>
      <c r="AY28" s="327">
        <v>11.17109</v>
      </c>
      <c r="AZ28" s="327">
        <v>10.801600000000001</v>
      </c>
      <c r="BA28" s="327">
        <v>9.8849370000000008</v>
      </c>
      <c r="BB28" s="327">
        <v>9.3822259999999993</v>
      </c>
      <c r="BC28" s="327">
        <v>9.7353310000000004</v>
      </c>
      <c r="BD28" s="327">
        <v>11.21364</v>
      </c>
      <c r="BE28" s="327">
        <v>12.169280000000001</v>
      </c>
      <c r="BF28" s="327">
        <v>12.354089999999999</v>
      </c>
      <c r="BG28" s="327">
        <v>11.094429999999999</v>
      </c>
      <c r="BH28" s="327">
        <v>10.091379999999999</v>
      </c>
      <c r="BI28" s="327">
        <v>9.8557509999999997</v>
      </c>
      <c r="BJ28" s="327">
        <v>10.42413</v>
      </c>
      <c r="BK28" s="327">
        <v>11.29135</v>
      </c>
      <c r="BL28" s="327">
        <v>10.82531</v>
      </c>
      <c r="BM28" s="327">
        <v>9.9302759999999992</v>
      </c>
      <c r="BN28" s="327">
        <v>9.4318790000000003</v>
      </c>
      <c r="BO28" s="327">
        <v>9.7889180000000007</v>
      </c>
      <c r="BP28" s="327">
        <v>11.274050000000001</v>
      </c>
      <c r="BQ28" s="327">
        <v>12.22889</v>
      </c>
      <c r="BR28" s="327">
        <v>12.406549999999999</v>
      </c>
      <c r="BS28" s="327">
        <v>11.13495</v>
      </c>
      <c r="BT28" s="327">
        <v>10.120380000000001</v>
      </c>
      <c r="BU28" s="327">
        <v>9.8755579999999998</v>
      </c>
      <c r="BV28" s="327">
        <v>10.447609999999999</v>
      </c>
    </row>
    <row r="29" spans="1:74" ht="11.1" customHeight="1" x14ac:dyDescent="0.2">
      <c r="A29" s="16"/>
      <c r="B29" s="25"/>
      <c r="C29" s="216"/>
      <c r="D29" s="216"/>
      <c r="E29" s="216"/>
      <c r="F29" s="216"/>
      <c r="G29" s="216"/>
      <c r="H29" s="216"/>
      <c r="I29" s="216"/>
      <c r="J29" s="216"/>
      <c r="K29" s="216"/>
      <c r="L29" s="216"/>
      <c r="M29" s="216"/>
      <c r="N29" s="216"/>
      <c r="O29" s="216"/>
      <c r="P29" s="216"/>
      <c r="Q29" s="216"/>
      <c r="R29" s="216"/>
      <c r="S29" s="216"/>
      <c r="T29" s="216"/>
      <c r="U29" s="216"/>
      <c r="V29" s="216"/>
      <c r="W29" s="216"/>
      <c r="X29" s="216"/>
      <c r="Y29" s="216"/>
      <c r="Z29" s="216"/>
      <c r="AA29" s="216"/>
      <c r="AB29" s="216"/>
      <c r="AC29" s="216"/>
      <c r="AD29" s="216"/>
      <c r="AE29" s="216"/>
      <c r="AF29" s="216"/>
      <c r="AG29" s="216"/>
      <c r="AH29" s="216"/>
      <c r="AI29" s="216"/>
      <c r="AJ29" s="216"/>
      <c r="AK29" s="216"/>
      <c r="AL29" s="216"/>
      <c r="AM29" s="216"/>
      <c r="AN29" s="216"/>
      <c r="AO29" s="216"/>
      <c r="AP29" s="216"/>
      <c r="AQ29" s="216"/>
      <c r="AR29" s="216"/>
      <c r="AS29" s="216"/>
      <c r="AT29" s="216"/>
      <c r="AU29" s="216"/>
      <c r="AV29" s="216"/>
      <c r="AW29" s="216"/>
      <c r="AX29" s="216"/>
      <c r="AY29" s="327"/>
      <c r="AZ29" s="327"/>
      <c r="BA29" s="327"/>
      <c r="BB29" s="327"/>
      <c r="BC29" s="327"/>
      <c r="BD29" s="327"/>
      <c r="BE29" s="327"/>
      <c r="BF29" s="327"/>
      <c r="BG29" s="327"/>
      <c r="BH29" s="327"/>
      <c r="BI29" s="327"/>
      <c r="BJ29" s="327"/>
      <c r="BK29" s="327"/>
      <c r="BL29" s="327"/>
      <c r="BM29" s="327"/>
      <c r="BN29" s="327"/>
      <c r="BO29" s="327"/>
      <c r="BP29" s="327"/>
      <c r="BQ29" s="327"/>
      <c r="BR29" s="327"/>
      <c r="BS29" s="327"/>
      <c r="BT29" s="327"/>
      <c r="BU29" s="327"/>
      <c r="BV29" s="327"/>
    </row>
    <row r="30" spans="1:74" ht="11.1" customHeight="1" x14ac:dyDescent="0.2">
      <c r="A30" s="16"/>
      <c r="B30" s="25" t="s">
        <v>240</v>
      </c>
      <c r="C30" s="216"/>
      <c r="D30" s="216"/>
      <c r="E30" s="216"/>
      <c r="F30" s="216"/>
      <c r="G30" s="216"/>
      <c r="H30" s="216"/>
      <c r="I30" s="216"/>
      <c r="J30" s="216"/>
      <c r="K30" s="216"/>
      <c r="L30" s="216"/>
      <c r="M30" s="216"/>
      <c r="N30" s="216"/>
      <c r="O30" s="216"/>
      <c r="P30" s="216"/>
      <c r="Q30" s="216"/>
      <c r="R30" s="216"/>
      <c r="S30" s="216"/>
      <c r="T30" s="216"/>
      <c r="U30" s="216"/>
      <c r="V30" s="216"/>
      <c r="W30" s="216"/>
      <c r="X30" s="216"/>
      <c r="Y30" s="216"/>
      <c r="Z30" s="216"/>
      <c r="AA30" s="216"/>
      <c r="AB30" s="216"/>
      <c r="AC30" s="216"/>
      <c r="AD30" s="216"/>
      <c r="AE30" s="216"/>
      <c r="AF30" s="216"/>
      <c r="AG30" s="216"/>
      <c r="AH30" s="216"/>
      <c r="AI30" s="216"/>
      <c r="AJ30" s="216"/>
      <c r="AK30" s="216"/>
      <c r="AL30" s="216"/>
      <c r="AM30" s="216"/>
      <c r="AN30" s="216"/>
      <c r="AO30" s="216"/>
      <c r="AP30" s="216"/>
      <c r="AQ30" s="216"/>
      <c r="AR30" s="216"/>
      <c r="AS30" s="216"/>
      <c r="AT30" s="216"/>
      <c r="AU30" s="216"/>
      <c r="AV30" s="216"/>
      <c r="AW30" s="216"/>
      <c r="AX30" s="216"/>
      <c r="AY30" s="327"/>
      <c r="AZ30" s="327"/>
      <c r="BA30" s="327"/>
      <c r="BB30" s="327"/>
      <c r="BC30" s="327"/>
      <c r="BD30" s="327"/>
      <c r="BE30" s="327"/>
      <c r="BF30" s="327"/>
      <c r="BG30" s="327"/>
      <c r="BH30" s="327"/>
      <c r="BI30" s="327"/>
      <c r="BJ30" s="327"/>
      <c r="BK30" s="327"/>
      <c r="BL30" s="327"/>
      <c r="BM30" s="327"/>
      <c r="BN30" s="327"/>
      <c r="BO30" s="327"/>
      <c r="BP30" s="327"/>
      <c r="BQ30" s="327"/>
      <c r="BR30" s="327"/>
      <c r="BS30" s="327"/>
      <c r="BT30" s="327"/>
      <c r="BU30" s="327"/>
      <c r="BV30" s="327"/>
    </row>
    <row r="31" spans="1:74" ht="11.1" customHeight="1" x14ac:dyDescent="0.2">
      <c r="A31" s="133" t="s">
        <v>27</v>
      </c>
      <c r="B31" s="30" t="s">
        <v>106</v>
      </c>
      <c r="C31" s="216">
        <v>0.80599890045</v>
      </c>
      <c r="D31" s="216">
        <v>0.75973938411999997</v>
      </c>
      <c r="E31" s="216">
        <v>0.82489366504999995</v>
      </c>
      <c r="F31" s="216">
        <v>0.82369798782000003</v>
      </c>
      <c r="G31" s="216">
        <v>0.82030590112000001</v>
      </c>
      <c r="H31" s="216">
        <v>0.7859596606</v>
      </c>
      <c r="I31" s="216">
        <v>0.81096618738000004</v>
      </c>
      <c r="J31" s="216">
        <v>0.78764728078000001</v>
      </c>
      <c r="K31" s="216">
        <v>0.74133971207000005</v>
      </c>
      <c r="L31" s="216">
        <v>0.76741254966000005</v>
      </c>
      <c r="M31" s="216">
        <v>0.81599984541000004</v>
      </c>
      <c r="N31" s="216">
        <v>0.86927341849999995</v>
      </c>
      <c r="O31" s="216">
        <v>0.84663822522999999</v>
      </c>
      <c r="P31" s="216">
        <v>0.84599701320999998</v>
      </c>
      <c r="Q31" s="216">
        <v>0.92213210906999998</v>
      </c>
      <c r="R31" s="216">
        <v>0.87469236284999996</v>
      </c>
      <c r="S31" s="216">
        <v>0.88823303456000002</v>
      </c>
      <c r="T31" s="216">
        <v>0.84225303307999999</v>
      </c>
      <c r="U31" s="216">
        <v>0.86001305247000004</v>
      </c>
      <c r="V31" s="216">
        <v>0.81078050013000003</v>
      </c>
      <c r="W31" s="216">
        <v>0.77733508883000002</v>
      </c>
      <c r="X31" s="216">
        <v>0.81951074192999995</v>
      </c>
      <c r="Y31" s="216">
        <v>0.82297199846000002</v>
      </c>
      <c r="Z31" s="216">
        <v>0.92251933701</v>
      </c>
      <c r="AA31" s="216">
        <v>0.89381018806000001</v>
      </c>
      <c r="AB31" s="216">
        <v>0.84197103839999998</v>
      </c>
      <c r="AC31" s="216">
        <v>0.99909155003000005</v>
      </c>
      <c r="AD31" s="216">
        <v>0.98193869761999997</v>
      </c>
      <c r="AE31" s="216">
        <v>1.0226766483</v>
      </c>
      <c r="AF31" s="216">
        <v>0.98023871212000002</v>
      </c>
      <c r="AG31" s="216">
        <v>0.91561924599</v>
      </c>
      <c r="AH31" s="216">
        <v>0.85801586265999996</v>
      </c>
      <c r="AI31" s="216">
        <v>0.8317836207</v>
      </c>
      <c r="AJ31" s="216">
        <v>0.90318138416000004</v>
      </c>
      <c r="AK31" s="216">
        <v>0.89454159326000005</v>
      </c>
      <c r="AL31" s="216">
        <v>0.93016780403999999</v>
      </c>
      <c r="AM31" s="216">
        <v>0.97285004443</v>
      </c>
      <c r="AN31" s="216">
        <v>0.91121204572000003</v>
      </c>
      <c r="AO31" s="216">
        <v>1.0033566829</v>
      </c>
      <c r="AP31" s="216">
        <v>1.0021694532000001</v>
      </c>
      <c r="AQ31" s="216">
        <v>1.0396520875999999</v>
      </c>
      <c r="AR31" s="216">
        <v>1.0223024412999999</v>
      </c>
      <c r="AS31" s="216">
        <v>0.91635551492</v>
      </c>
      <c r="AT31" s="216">
        <v>0.92872679049999995</v>
      </c>
      <c r="AU31" s="216">
        <v>0.84179883752999995</v>
      </c>
      <c r="AV31" s="216">
        <v>0.91593820000000004</v>
      </c>
      <c r="AW31" s="216">
        <v>0.9100222</v>
      </c>
      <c r="AX31" s="216">
        <v>0.94041200000000003</v>
      </c>
      <c r="AY31" s="327">
        <v>0.93197810000000003</v>
      </c>
      <c r="AZ31" s="327">
        <v>0.87346489999999999</v>
      </c>
      <c r="BA31" s="327">
        <v>1.006391</v>
      </c>
      <c r="BB31" s="327">
        <v>1.009557</v>
      </c>
      <c r="BC31" s="327">
        <v>1.035501</v>
      </c>
      <c r="BD31" s="327">
        <v>1.0331379999999999</v>
      </c>
      <c r="BE31" s="327">
        <v>0.98903289999999999</v>
      </c>
      <c r="BF31" s="327">
        <v>0.94163790000000003</v>
      </c>
      <c r="BG31" s="327">
        <v>0.89561519999999994</v>
      </c>
      <c r="BH31" s="327">
        <v>0.95780529999999997</v>
      </c>
      <c r="BI31" s="327">
        <v>0.94255489999999997</v>
      </c>
      <c r="BJ31" s="327">
        <v>1.0008649999999999</v>
      </c>
      <c r="BK31" s="327">
        <v>1.0003420000000001</v>
      </c>
      <c r="BL31" s="327">
        <v>0.96021650000000003</v>
      </c>
      <c r="BM31" s="327">
        <v>1.0889709999999999</v>
      </c>
      <c r="BN31" s="327">
        <v>1.088336</v>
      </c>
      <c r="BO31" s="327">
        <v>1.1160030000000001</v>
      </c>
      <c r="BP31" s="327">
        <v>1.1107800000000001</v>
      </c>
      <c r="BQ31" s="327">
        <v>1.054935</v>
      </c>
      <c r="BR31" s="327">
        <v>0.99951880000000004</v>
      </c>
      <c r="BS31" s="327">
        <v>0.94657460000000004</v>
      </c>
      <c r="BT31" s="327">
        <v>1.0121359999999999</v>
      </c>
      <c r="BU31" s="327">
        <v>0.99707780000000001</v>
      </c>
      <c r="BV31" s="327">
        <v>1.0444789999999999</v>
      </c>
    </row>
    <row r="32" spans="1:74" ht="11.1" customHeight="1" x14ac:dyDescent="0.2">
      <c r="A32" s="16"/>
      <c r="B32" s="25"/>
      <c r="C32" s="216"/>
      <c r="D32" s="216"/>
      <c r="E32" s="216"/>
      <c r="F32" s="216"/>
      <c r="G32" s="216"/>
      <c r="H32" s="216"/>
      <c r="I32" s="216"/>
      <c r="J32" s="216"/>
      <c r="K32" s="216"/>
      <c r="L32" s="216"/>
      <c r="M32" s="216"/>
      <c r="N32" s="216"/>
      <c r="O32" s="216"/>
      <c r="P32" s="216"/>
      <c r="Q32" s="216"/>
      <c r="R32" s="216"/>
      <c r="S32" s="216"/>
      <c r="T32" s="216"/>
      <c r="U32" s="216"/>
      <c r="V32" s="216"/>
      <c r="W32" s="216"/>
      <c r="X32" s="216"/>
      <c r="Y32" s="216"/>
      <c r="Z32" s="216"/>
      <c r="AA32" s="216"/>
      <c r="AB32" s="216"/>
      <c r="AC32" s="216"/>
      <c r="AD32" s="216"/>
      <c r="AE32" s="216"/>
      <c r="AF32" s="216"/>
      <c r="AG32" s="216"/>
      <c r="AH32" s="216"/>
      <c r="AI32" s="216"/>
      <c r="AJ32" s="216"/>
      <c r="AK32" s="216"/>
      <c r="AL32" s="216"/>
      <c r="AM32" s="216"/>
      <c r="AN32" s="216"/>
      <c r="AO32" s="216"/>
      <c r="AP32" s="216"/>
      <c r="AQ32" s="216"/>
      <c r="AR32" s="216"/>
      <c r="AS32" s="216"/>
      <c r="AT32" s="216"/>
      <c r="AU32" s="216"/>
      <c r="AV32" s="216"/>
      <c r="AW32" s="216"/>
      <c r="AX32" s="216"/>
      <c r="AY32" s="327"/>
      <c r="AZ32" s="327"/>
      <c r="BA32" s="327"/>
      <c r="BB32" s="327"/>
      <c r="BC32" s="327"/>
      <c r="BD32" s="327"/>
      <c r="BE32" s="327"/>
      <c r="BF32" s="327"/>
      <c r="BG32" s="327"/>
      <c r="BH32" s="327"/>
      <c r="BI32" s="327"/>
      <c r="BJ32" s="327"/>
      <c r="BK32" s="327"/>
      <c r="BL32" s="327"/>
      <c r="BM32" s="327"/>
      <c r="BN32" s="327"/>
      <c r="BO32" s="327"/>
      <c r="BP32" s="327"/>
      <c r="BQ32" s="327"/>
      <c r="BR32" s="327"/>
      <c r="BS32" s="327"/>
      <c r="BT32" s="327"/>
      <c r="BU32" s="327"/>
      <c r="BV32" s="327"/>
    </row>
    <row r="33" spans="1:74" ht="11.1" customHeight="1" x14ac:dyDescent="0.2">
      <c r="A33" s="16"/>
      <c r="B33" s="29" t="s">
        <v>241</v>
      </c>
      <c r="C33" s="218"/>
      <c r="D33" s="218"/>
      <c r="E33" s="218"/>
      <c r="F33" s="218"/>
      <c r="G33" s="218"/>
      <c r="H33" s="218"/>
      <c r="I33" s="218"/>
      <c r="J33" s="218"/>
      <c r="K33" s="218"/>
      <c r="L33" s="218"/>
      <c r="M33" s="218"/>
      <c r="N33" s="218"/>
      <c r="O33" s="218"/>
      <c r="P33" s="218"/>
      <c r="Q33" s="218"/>
      <c r="R33" s="218"/>
      <c r="S33" s="218"/>
      <c r="T33" s="218"/>
      <c r="U33" s="218"/>
      <c r="V33" s="218"/>
      <c r="W33" s="218"/>
      <c r="X33" s="218"/>
      <c r="Y33" s="218"/>
      <c r="Z33" s="218"/>
      <c r="AA33" s="218"/>
      <c r="AB33" s="218"/>
      <c r="AC33" s="218"/>
      <c r="AD33" s="218"/>
      <c r="AE33" s="218"/>
      <c r="AF33" s="218"/>
      <c r="AG33" s="218"/>
      <c r="AH33" s="218"/>
      <c r="AI33" s="218"/>
      <c r="AJ33" s="218"/>
      <c r="AK33" s="218"/>
      <c r="AL33" s="218"/>
      <c r="AM33" s="218"/>
      <c r="AN33" s="218"/>
      <c r="AO33" s="218"/>
      <c r="AP33" s="218"/>
      <c r="AQ33" s="218"/>
      <c r="AR33" s="218"/>
      <c r="AS33" s="218"/>
      <c r="AT33" s="218"/>
      <c r="AU33" s="218"/>
      <c r="AV33" s="218"/>
      <c r="AW33" s="218"/>
      <c r="AX33" s="218"/>
      <c r="AY33" s="331"/>
      <c r="AZ33" s="331"/>
      <c r="BA33" s="331"/>
      <c r="BB33" s="331"/>
      <c r="BC33" s="331"/>
      <c r="BD33" s="331"/>
      <c r="BE33" s="331"/>
      <c r="BF33" s="331"/>
      <c r="BG33" s="331"/>
      <c r="BH33" s="331"/>
      <c r="BI33" s="331"/>
      <c r="BJ33" s="331"/>
      <c r="BK33" s="331"/>
      <c r="BL33" s="331"/>
      <c r="BM33" s="331"/>
      <c r="BN33" s="331"/>
      <c r="BO33" s="331"/>
      <c r="BP33" s="331"/>
      <c r="BQ33" s="331"/>
      <c r="BR33" s="331"/>
      <c r="BS33" s="331"/>
      <c r="BT33" s="331"/>
      <c r="BU33" s="331"/>
      <c r="BV33" s="331"/>
    </row>
    <row r="34" spans="1:74" ht="11.1" customHeight="1" x14ac:dyDescent="0.2">
      <c r="A34" s="26" t="s">
        <v>756</v>
      </c>
      <c r="B34" s="30" t="s">
        <v>106</v>
      </c>
      <c r="C34" s="216">
        <v>9.2927482169999998</v>
      </c>
      <c r="D34" s="216">
        <v>8.6125218219999997</v>
      </c>
      <c r="E34" s="216">
        <v>8.4351644990000008</v>
      </c>
      <c r="F34" s="216">
        <v>7.4710530909999999</v>
      </c>
      <c r="G34" s="216">
        <v>7.6521294209999997</v>
      </c>
      <c r="H34" s="216">
        <v>7.9094423779999996</v>
      </c>
      <c r="I34" s="216">
        <v>8.4380551189999995</v>
      </c>
      <c r="J34" s="216">
        <v>8.3218352919999994</v>
      </c>
      <c r="K34" s="216">
        <v>7.6944336079999998</v>
      </c>
      <c r="L34" s="216">
        <v>7.6253233849999997</v>
      </c>
      <c r="M34" s="216">
        <v>7.6842623290000001</v>
      </c>
      <c r="N34" s="216">
        <v>8.3790180319999994</v>
      </c>
      <c r="O34" s="216">
        <v>9.0599602029999993</v>
      </c>
      <c r="P34" s="216">
        <v>8.2337584259999996</v>
      </c>
      <c r="Q34" s="216">
        <v>7.9883184700000003</v>
      </c>
      <c r="R34" s="216">
        <v>7.4538675039999998</v>
      </c>
      <c r="S34" s="216">
        <v>7.5891277099999996</v>
      </c>
      <c r="T34" s="216">
        <v>7.9403058770000001</v>
      </c>
      <c r="U34" s="216">
        <v>8.4795545140000002</v>
      </c>
      <c r="V34" s="216">
        <v>8.5478409620000004</v>
      </c>
      <c r="W34" s="216">
        <v>7.7569933579999999</v>
      </c>
      <c r="X34" s="216">
        <v>7.6593457410000001</v>
      </c>
      <c r="Y34" s="216">
        <v>7.7242670349999996</v>
      </c>
      <c r="Z34" s="216">
        <v>9.0903110040000001</v>
      </c>
      <c r="AA34" s="216">
        <v>8.9804340979999999</v>
      </c>
      <c r="AB34" s="216">
        <v>7.6220056019999998</v>
      </c>
      <c r="AC34" s="216">
        <v>8.4337521590000009</v>
      </c>
      <c r="AD34" s="216">
        <v>7.45701868</v>
      </c>
      <c r="AE34" s="216">
        <v>7.8091945760000003</v>
      </c>
      <c r="AF34" s="216">
        <v>7.9739082689999998</v>
      </c>
      <c r="AG34" s="216">
        <v>8.441678134</v>
      </c>
      <c r="AH34" s="216">
        <v>8.3078832049999995</v>
      </c>
      <c r="AI34" s="216">
        <v>7.6367657700000002</v>
      </c>
      <c r="AJ34" s="216">
        <v>7.8450241739999997</v>
      </c>
      <c r="AK34" s="216">
        <v>8.1357499180000001</v>
      </c>
      <c r="AL34" s="216">
        <v>9.2365545910000009</v>
      </c>
      <c r="AM34" s="216">
        <v>9.6554672190000002</v>
      </c>
      <c r="AN34" s="216">
        <v>8.0750480909999993</v>
      </c>
      <c r="AO34" s="216">
        <v>8.6845243140000008</v>
      </c>
      <c r="AP34" s="216">
        <v>7.8855385250000003</v>
      </c>
      <c r="AQ34" s="216">
        <v>8.021157401</v>
      </c>
      <c r="AR34" s="216">
        <v>8.1492557269999999</v>
      </c>
      <c r="AS34" s="216">
        <v>8.6065162500000003</v>
      </c>
      <c r="AT34" s="216">
        <v>8.707549406</v>
      </c>
      <c r="AU34" s="216">
        <v>7.8706176509999999</v>
      </c>
      <c r="AV34" s="216">
        <v>7.9395379999999998</v>
      </c>
      <c r="AW34" s="216">
        <v>8.4178049999999995</v>
      </c>
      <c r="AX34" s="216">
        <v>8.9151009999999999</v>
      </c>
      <c r="AY34" s="327">
        <v>9.4752310000000008</v>
      </c>
      <c r="AZ34" s="327">
        <v>8.2254679999999993</v>
      </c>
      <c r="BA34" s="327">
        <v>8.5713950000000008</v>
      </c>
      <c r="BB34" s="327">
        <v>7.7119980000000004</v>
      </c>
      <c r="BC34" s="327">
        <v>7.8770160000000002</v>
      </c>
      <c r="BD34" s="327">
        <v>7.9747500000000002</v>
      </c>
      <c r="BE34" s="327">
        <v>8.512677</v>
      </c>
      <c r="BF34" s="327">
        <v>8.5304509999999993</v>
      </c>
      <c r="BG34" s="327">
        <v>7.7089610000000004</v>
      </c>
      <c r="BH34" s="327">
        <v>7.9764059999999999</v>
      </c>
      <c r="BI34" s="327">
        <v>8.1540420000000005</v>
      </c>
      <c r="BJ34" s="327">
        <v>9.1791769999999993</v>
      </c>
      <c r="BK34" s="327">
        <v>9.4826490000000003</v>
      </c>
      <c r="BL34" s="327">
        <v>8.5507790000000004</v>
      </c>
      <c r="BM34" s="327">
        <v>8.5933240000000009</v>
      </c>
      <c r="BN34" s="327">
        <v>7.7355869999999998</v>
      </c>
      <c r="BO34" s="327">
        <v>7.875095</v>
      </c>
      <c r="BP34" s="327">
        <v>8.0342070000000003</v>
      </c>
      <c r="BQ34" s="327">
        <v>8.5651569999999992</v>
      </c>
      <c r="BR34" s="327">
        <v>8.5548350000000006</v>
      </c>
      <c r="BS34" s="327">
        <v>7.7565010000000001</v>
      </c>
      <c r="BT34" s="327">
        <v>7.9944170000000003</v>
      </c>
      <c r="BU34" s="327">
        <v>8.1513770000000001</v>
      </c>
      <c r="BV34" s="327">
        <v>9.1770999999999994</v>
      </c>
    </row>
    <row r="35" spans="1:74" ht="11.1" customHeight="1" x14ac:dyDescent="0.2">
      <c r="A35" s="16"/>
      <c r="B35" s="25"/>
      <c r="C35" s="219"/>
      <c r="D35" s="219"/>
      <c r="E35" s="219"/>
      <c r="F35" s="219"/>
      <c r="G35" s="219"/>
      <c r="H35" s="219"/>
      <c r="I35" s="219"/>
      <c r="J35" s="219"/>
      <c r="K35" s="219"/>
      <c r="L35" s="219"/>
      <c r="M35" s="219"/>
      <c r="N35" s="219"/>
      <c r="O35" s="219"/>
      <c r="P35" s="219"/>
      <c r="Q35" s="219"/>
      <c r="R35" s="219"/>
      <c r="S35" s="219"/>
      <c r="T35" s="219"/>
      <c r="U35" s="219"/>
      <c r="V35" s="219"/>
      <c r="W35" s="219"/>
      <c r="X35" s="219"/>
      <c r="Y35" s="219"/>
      <c r="Z35" s="219"/>
      <c r="AA35" s="219"/>
      <c r="AB35" s="219"/>
      <c r="AC35" s="219"/>
      <c r="AD35" s="219"/>
      <c r="AE35" s="219"/>
      <c r="AF35" s="219"/>
      <c r="AG35" s="219"/>
      <c r="AH35" s="219"/>
      <c r="AI35" s="219"/>
      <c r="AJ35" s="219"/>
      <c r="AK35" s="219"/>
      <c r="AL35" s="219"/>
      <c r="AM35" s="219"/>
      <c r="AN35" s="219"/>
      <c r="AO35" s="219"/>
      <c r="AP35" s="219"/>
      <c r="AQ35" s="219"/>
      <c r="AR35" s="219"/>
      <c r="AS35" s="219"/>
      <c r="AT35" s="219"/>
      <c r="AU35" s="219"/>
      <c r="AV35" s="219"/>
      <c r="AW35" s="219"/>
      <c r="AX35" s="219"/>
      <c r="AY35" s="332"/>
      <c r="AZ35" s="332"/>
      <c r="BA35" s="332"/>
      <c r="BB35" s="332"/>
      <c r="BC35" s="332"/>
      <c r="BD35" s="332"/>
      <c r="BE35" s="332"/>
      <c r="BF35" s="332"/>
      <c r="BG35" s="332"/>
      <c r="BH35" s="332"/>
      <c r="BI35" s="332"/>
      <c r="BJ35" s="332"/>
      <c r="BK35" s="332"/>
      <c r="BL35" s="332"/>
      <c r="BM35" s="332"/>
      <c r="BN35" s="332"/>
      <c r="BO35" s="332"/>
      <c r="BP35" s="332"/>
      <c r="BQ35" s="332"/>
      <c r="BR35" s="332"/>
      <c r="BS35" s="332"/>
      <c r="BT35" s="332"/>
      <c r="BU35" s="332"/>
      <c r="BV35" s="332"/>
    </row>
    <row r="36" spans="1:74" ht="11.1" customHeight="1" x14ac:dyDescent="0.2">
      <c r="A36" s="16"/>
      <c r="B36" s="31" t="s">
        <v>135</v>
      </c>
      <c r="C36" s="219"/>
      <c r="D36" s="219"/>
      <c r="E36" s="219"/>
      <c r="F36" s="219"/>
      <c r="G36" s="219"/>
      <c r="H36" s="219"/>
      <c r="I36" s="219"/>
      <c r="J36" s="219"/>
      <c r="K36" s="219"/>
      <c r="L36" s="219"/>
      <c r="M36" s="219"/>
      <c r="N36" s="219"/>
      <c r="O36" s="219"/>
      <c r="P36" s="219"/>
      <c r="Q36" s="219"/>
      <c r="R36" s="219"/>
      <c r="S36" s="219"/>
      <c r="T36" s="219"/>
      <c r="U36" s="219"/>
      <c r="V36" s="219"/>
      <c r="W36" s="219"/>
      <c r="X36" s="219"/>
      <c r="Y36" s="219"/>
      <c r="Z36" s="219"/>
      <c r="AA36" s="219"/>
      <c r="AB36" s="219"/>
      <c r="AC36" s="219"/>
      <c r="AD36" s="219"/>
      <c r="AE36" s="219"/>
      <c r="AF36" s="219"/>
      <c r="AG36" s="219"/>
      <c r="AH36" s="219"/>
      <c r="AI36" s="219"/>
      <c r="AJ36" s="219"/>
      <c r="AK36" s="219"/>
      <c r="AL36" s="219"/>
      <c r="AM36" s="219"/>
      <c r="AN36" s="219"/>
      <c r="AO36" s="219"/>
      <c r="AP36" s="219"/>
      <c r="AQ36" s="219"/>
      <c r="AR36" s="219"/>
      <c r="AS36" s="219"/>
      <c r="AT36" s="219"/>
      <c r="AU36" s="219"/>
      <c r="AV36" s="219"/>
      <c r="AW36" s="219"/>
      <c r="AX36" s="219"/>
      <c r="AY36" s="332"/>
      <c r="AZ36" s="332"/>
      <c r="BA36" s="332"/>
      <c r="BB36" s="332"/>
      <c r="BC36" s="332"/>
      <c r="BD36" s="332"/>
      <c r="BE36" s="332"/>
      <c r="BF36" s="332"/>
      <c r="BG36" s="332"/>
      <c r="BH36" s="332"/>
      <c r="BI36" s="332"/>
      <c r="BJ36" s="332"/>
      <c r="BK36" s="332"/>
      <c r="BL36" s="332"/>
      <c r="BM36" s="332"/>
      <c r="BN36" s="332"/>
      <c r="BO36" s="332"/>
      <c r="BP36" s="332"/>
      <c r="BQ36" s="332"/>
      <c r="BR36" s="332"/>
      <c r="BS36" s="332"/>
      <c r="BT36" s="332"/>
      <c r="BU36" s="332"/>
      <c r="BV36" s="332"/>
    </row>
    <row r="37" spans="1:74" ht="11.1" customHeight="1" x14ac:dyDescent="0.2">
      <c r="A37" s="19"/>
      <c r="B37" s="22"/>
      <c r="C37" s="217"/>
      <c r="D37" s="217"/>
      <c r="E37" s="217"/>
      <c r="F37" s="217"/>
      <c r="G37" s="217"/>
      <c r="H37" s="217"/>
      <c r="I37" s="217"/>
      <c r="J37" s="217"/>
      <c r="K37" s="217"/>
      <c r="L37" s="217"/>
      <c r="M37" s="217"/>
      <c r="N37" s="217"/>
      <c r="O37" s="217"/>
      <c r="P37" s="217"/>
      <c r="Q37" s="217"/>
      <c r="R37" s="217"/>
      <c r="S37" s="217"/>
      <c r="T37" s="217"/>
      <c r="U37" s="217"/>
      <c r="V37" s="217"/>
      <c r="W37" s="217"/>
      <c r="X37" s="217"/>
      <c r="Y37" s="217"/>
      <c r="Z37" s="217"/>
      <c r="AA37" s="217"/>
      <c r="AB37" s="217"/>
      <c r="AC37" s="217"/>
      <c r="AD37" s="217"/>
      <c r="AE37" s="217"/>
      <c r="AF37" s="217"/>
      <c r="AG37" s="217"/>
      <c r="AH37" s="217"/>
      <c r="AI37" s="217"/>
      <c r="AJ37" s="217"/>
      <c r="AK37" s="217"/>
      <c r="AL37" s="217"/>
      <c r="AM37" s="217"/>
      <c r="AN37" s="217"/>
      <c r="AO37" s="217"/>
      <c r="AP37" s="217"/>
      <c r="AQ37" s="217"/>
      <c r="AR37" s="217"/>
      <c r="AS37" s="217"/>
      <c r="AT37" s="217"/>
      <c r="AU37" s="217"/>
      <c r="AV37" s="217"/>
      <c r="AW37" s="217"/>
      <c r="AX37" s="217"/>
      <c r="AY37" s="328"/>
      <c r="AZ37" s="328"/>
      <c r="BA37" s="328"/>
      <c r="BB37" s="328"/>
      <c r="BC37" s="328"/>
      <c r="BD37" s="328"/>
      <c r="BE37" s="328"/>
      <c r="BF37" s="328"/>
      <c r="BG37" s="328"/>
      <c r="BH37" s="328"/>
      <c r="BI37" s="328"/>
      <c r="BJ37" s="328"/>
      <c r="BK37" s="328"/>
      <c r="BL37" s="328"/>
      <c r="BM37" s="328"/>
      <c r="BN37" s="328"/>
      <c r="BO37" s="328"/>
      <c r="BP37" s="328"/>
      <c r="BQ37" s="328"/>
      <c r="BR37" s="328"/>
      <c r="BS37" s="328"/>
      <c r="BT37" s="328"/>
      <c r="BU37" s="328"/>
      <c r="BV37" s="328"/>
    </row>
    <row r="38" spans="1:74" ht="11.1" customHeight="1" x14ac:dyDescent="0.2">
      <c r="A38" s="730"/>
      <c r="B38" s="22" t="s">
        <v>1213</v>
      </c>
      <c r="C38" s="217"/>
      <c r="D38" s="217"/>
      <c r="E38" s="217"/>
      <c r="F38" s="217"/>
      <c r="G38" s="217"/>
      <c r="H38" s="217"/>
      <c r="I38" s="217"/>
      <c r="J38" s="217"/>
      <c r="K38" s="217"/>
      <c r="L38" s="217"/>
      <c r="M38" s="217"/>
      <c r="N38" s="217"/>
      <c r="O38" s="217"/>
      <c r="P38" s="217"/>
      <c r="Q38" s="217"/>
      <c r="R38" s="217"/>
      <c r="S38" s="217"/>
      <c r="T38" s="217"/>
      <c r="U38" s="217"/>
      <c r="V38" s="217"/>
      <c r="W38" s="217"/>
      <c r="X38" s="217"/>
      <c r="Y38" s="217"/>
      <c r="Z38" s="217"/>
      <c r="AA38" s="217"/>
      <c r="AB38" s="217"/>
      <c r="AC38" s="217"/>
      <c r="AD38" s="217"/>
      <c r="AE38" s="217"/>
      <c r="AF38" s="217"/>
      <c r="AG38" s="217"/>
      <c r="AH38" s="217"/>
      <c r="AI38" s="217"/>
      <c r="AJ38" s="217"/>
      <c r="AK38" s="217"/>
      <c r="AL38" s="217"/>
      <c r="AM38" s="217"/>
      <c r="AN38" s="217"/>
      <c r="AO38" s="217"/>
      <c r="AP38" s="217"/>
      <c r="AQ38" s="217"/>
      <c r="AR38" s="217"/>
      <c r="AS38" s="217"/>
      <c r="AT38" s="217"/>
      <c r="AU38" s="217"/>
      <c r="AV38" s="217"/>
      <c r="AW38" s="217"/>
      <c r="AX38" s="217"/>
      <c r="AY38" s="328"/>
      <c r="AZ38" s="328"/>
      <c r="BA38" s="328"/>
      <c r="BB38" s="328"/>
      <c r="BC38" s="328"/>
      <c r="BD38" s="328"/>
      <c r="BE38" s="328"/>
      <c r="BF38" s="328"/>
      <c r="BG38" s="328"/>
      <c r="BH38" s="328"/>
      <c r="BI38" s="328"/>
      <c r="BJ38" s="328"/>
      <c r="BK38" s="328"/>
      <c r="BL38" s="328"/>
      <c r="BM38" s="328"/>
      <c r="BN38" s="328"/>
      <c r="BO38" s="328"/>
      <c r="BP38" s="328"/>
      <c r="BQ38" s="328"/>
      <c r="BR38" s="328"/>
      <c r="BS38" s="328"/>
      <c r="BT38" s="328"/>
      <c r="BU38" s="328"/>
      <c r="BV38" s="328"/>
    </row>
    <row r="39" spans="1:74" ht="11.1" customHeight="1" x14ac:dyDescent="0.2">
      <c r="A39" s="730" t="s">
        <v>653</v>
      </c>
      <c r="B39" s="32" t="s">
        <v>110</v>
      </c>
      <c r="C39" s="216">
        <v>47.216999999999999</v>
      </c>
      <c r="D39" s="216">
        <v>50.584000000000003</v>
      </c>
      <c r="E39" s="216">
        <v>47.823</v>
      </c>
      <c r="F39" s="216">
        <v>54.453000000000003</v>
      </c>
      <c r="G39" s="216">
        <v>59.265000000000001</v>
      </c>
      <c r="H39" s="216">
        <v>59.819000000000003</v>
      </c>
      <c r="I39" s="216">
        <v>50.901000000000003</v>
      </c>
      <c r="J39" s="216">
        <v>42.866999999999997</v>
      </c>
      <c r="K39" s="216">
        <v>45.478999999999999</v>
      </c>
      <c r="L39" s="216">
        <v>46.222999999999999</v>
      </c>
      <c r="M39" s="216">
        <v>42.442999999999998</v>
      </c>
      <c r="N39" s="216">
        <v>37.189</v>
      </c>
      <c r="O39" s="216">
        <v>31.683</v>
      </c>
      <c r="P39" s="216">
        <v>30.323</v>
      </c>
      <c r="Q39" s="216">
        <v>37.545000000000002</v>
      </c>
      <c r="R39" s="216">
        <v>40.753999999999998</v>
      </c>
      <c r="S39" s="216">
        <v>46.712000000000003</v>
      </c>
      <c r="T39" s="216">
        <v>48.756999999999998</v>
      </c>
      <c r="U39" s="216">
        <v>44.651000000000003</v>
      </c>
      <c r="V39" s="216">
        <v>44.723999999999997</v>
      </c>
      <c r="W39" s="216">
        <v>45.182000000000002</v>
      </c>
      <c r="X39" s="216">
        <v>49.774999999999999</v>
      </c>
      <c r="Y39" s="216">
        <v>45.661000000000001</v>
      </c>
      <c r="Z39" s="216">
        <v>51.972000000000001</v>
      </c>
      <c r="AA39" s="216">
        <v>52.503999999999998</v>
      </c>
      <c r="AB39" s="216">
        <v>53.468000000000004</v>
      </c>
      <c r="AC39" s="216">
        <v>49.328000000000003</v>
      </c>
      <c r="AD39" s="216">
        <v>51.06</v>
      </c>
      <c r="AE39" s="216">
        <v>48.475999999999999</v>
      </c>
      <c r="AF39" s="216">
        <v>45.177999999999997</v>
      </c>
      <c r="AG39" s="216">
        <v>46.63</v>
      </c>
      <c r="AH39" s="216">
        <v>48.036999999999999</v>
      </c>
      <c r="AI39" s="216">
        <v>49.822000000000003</v>
      </c>
      <c r="AJ39" s="216">
        <v>51.578000000000003</v>
      </c>
      <c r="AK39" s="216">
        <v>56.639000000000003</v>
      </c>
      <c r="AL39" s="216">
        <v>57.881</v>
      </c>
      <c r="AM39" s="216">
        <v>63.698</v>
      </c>
      <c r="AN39" s="216">
        <v>62.228999999999999</v>
      </c>
      <c r="AO39" s="216">
        <v>62.725000000000001</v>
      </c>
      <c r="AP39" s="216">
        <v>66.254000000000005</v>
      </c>
      <c r="AQ39" s="216">
        <v>69.977999999999994</v>
      </c>
      <c r="AR39" s="216">
        <v>67.873000000000005</v>
      </c>
      <c r="AS39" s="216">
        <v>70.980999999999995</v>
      </c>
      <c r="AT39" s="216">
        <v>68.055000000000007</v>
      </c>
      <c r="AU39" s="216">
        <v>70.230999999999995</v>
      </c>
      <c r="AV39" s="216">
        <v>70.748999999999995</v>
      </c>
      <c r="AW39" s="216">
        <v>56.963000000000001</v>
      </c>
      <c r="AX39" s="216">
        <v>49.52</v>
      </c>
      <c r="AY39" s="327">
        <v>49</v>
      </c>
      <c r="AZ39" s="327">
        <v>50</v>
      </c>
      <c r="BA39" s="327">
        <v>51</v>
      </c>
      <c r="BB39" s="327">
        <v>51</v>
      </c>
      <c r="BC39" s="327">
        <v>52</v>
      </c>
      <c r="BD39" s="327">
        <v>53</v>
      </c>
      <c r="BE39" s="327">
        <v>55</v>
      </c>
      <c r="BF39" s="327">
        <v>56</v>
      </c>
      <c r="BG39" s="327">
        <v>57</v>
      </c>
      <c r="BH39" s="327">
        <v>58</v>
      </c>
      <c r="BI39" s="327">
        <v>59</v>
      </c>
      <c r="BJ39" s="327">
        <v>59</v>
      </c>
      <c r="BK39" s="327">
        <v>60</v>
      </c>
      <c r="BL39" s="327">
        <v>60</v>
      </c>
      <c r="BM39" s="327">
        <v>60</v>
      </c>
      <c r="BN39" s="327">
        <v>61</v>
      </c>
      <c r="BO39" s="327">
        <v>61</v>
      </c>
      <c r="BP39" s="327">
        <v>61</v>
      </c>
      <c r="BQ39" s="327">
        <v>61</v>
      </c>
      <c r="BR39" s="327">
        <v>61</v>
      </c>
      <c r="BS39" s="327">
        <v>61</v>
      </c>
      <c r="BT39" s="327">
        <v>61</v>
      </c>
      <c r="BU39" s="327">
        <v>61</v>
      </c>
      <c r="BV39" s="327">
        <v>61</v>
      </c>
    </row>
    <row r="40" spans="1:74" ht="11.1" customHeight="1" x14ac:dyDescent="0.2">
      <c r="A40" s="19"/>
      <c r="B40" s="22"/>
      <c r="C40" s="217"/>
      <c r="D40" s="217"/>
      <c r="E40" s="217"/>
      <c r="F40" s="217"/>
      <c r="G40" s="217"/>
      <c r="H40" s="217"/>
      <c r="I40" s="217"/>
      <c r="J40" s="217"/>
      <c r="K40" s="217"/>
      <c r="L40" s="217"/>
      <c r="M40" s="217"/>
      <c r="N40" s="217"/>
      <c r="O40" s="217"/>
      <c r="P40" s="217"/>
      <c r="Q40" s="217"/>
      <c r="R40" s="217"/>
      <c r="S40" s="217"/>
      <c r="T40" s="217"/>
      <c r="U40" s="217"/>
      <c r="V40" s="217"/>
      <c r="W40" s="217"/>
      <c r="X40" s="217"/>
      <c r="Y40" s="217"/>
      <c r="Z40" s="217"/>
      <c r="AA40" s="217"/>
      <c r="AB40" s="217"/>
      <c r="AC40" s="217"/>
      <c r="AD40" s="217"/>
      <c r="AE40" s="217"/>
      <c r="AF40" s="217"/>
      <c r="AG40" s="217"/>
      <c r="AH40" s="217"/>
      <c r="AI40" s="217"/>
      <c r="AJ40" s="217"/>
      <c r="AK40" s="217"/>
      <c r="AL40" s="217"/>
      <c r="AM40" s="217"/>
      <c r="AN40" s="217"/>
      <c r="AO40" s="217"/>
      <c r="AP40" s="217"/>
      <c r="AQ40" s="217"/>
      <c r="AR40" s="217"/>
      <c r="AS40" s="217"/>
      <c r="AT40" s="217"/>
      <c r="AU40" s="217"/>
      <c r="AV40" s="217"/>
      <c r="AW40" s="217"/>
      <c r="AX40" s="217"/>
      <c r="AY40" s="328"/>
      <c r="AZ40" s="328"/>
      <c r="BA40" s="328"/>
      <c r="BB40" s="328"/>
      <c r="BC40" s="328"/>
      <c r="BD40" s="328"/>
      <c r="BE40" s="328"/>
      <c r="BF40" s="328"/>
      <c r="BG40" s="328"/>
      <c r="BH40" s="328"/>
      <c r="BI40" s="328"/>
      <c r="BJ40" s="328"/>
      <c r="BK40" s="328"/>
      <c r="BL40" s="328"/>
      <c r="BM40" s="328"/>
      <c r="BN40" s="328"/>
      <c r="BO40" s="328"/>
      <c r="BP40" s="328"/>
      <c r="BQ40" s="328"/>
      <c r="BR40" s="328"/>
      <c r="BS40" s="328"/>
      <c r="BT40" s="328"/>
      <c r="BU40" s="328"/>
      <c r="BV40" s="328"/>
    </row>
    <row r="41" spans="1:74" ht="11.1" customHeight="1" x14ac:dyDescent="0.2">
      <c r="A41" s="622"/>
      <c r="B41" s="29" t="s">
        <v>1015</v>
      </c>
      <c r="C41" s="219"/>
      <c r="D41" s="219"/>
      <c r="E41" s="219"/>
      <c r="F41" s="219"/>
      <c r="G41" s="219"/>
      <c r="H41" s="219"/>
      <c r="I41" s="219"/>
      <c r="J41" s="219"/>
      <c r="K41" s="219"/>
      <c r="L41" s="219"/>
      <c r="M41" s="219"/>
      <c r="N41" s="219"/>
      <c r="O41" s="219"/>
      <c r="P41" s="219"/>
      <c r="Q41" s="219"/>
      <c r="R41" s="219"/>
      <c r="S41" s="219"/>
      <c r="T41" s="219"/>
      <c r="U41" s="219"/>
      <c r="V41" s="219"/>
      <c r="W41" s="219"/>
      <c r="X41" s="219"/>
      <c r="Y41" s="219"/>
      <c r="Z41" s="219"/>
      <c r="AA41" s="219"/>
      <c r="AB41" s="219"/>
      <c r="AC41" s="219"/>
      <c r="AD41" s="219"/>
      <c r="AE41" s="219"/>
      <c r="AF41" s="219"/>
      <c r="AG41" s="219"/>
      <c r="AH41" s="219"/>
      <c r="AI41" s="219"/>
      <c r="AJ41" s="219"/>
      <c r="AK41" s="219"/>
      <c r="AL41" s="219"/>
      <c r="AM41" s="219"/>
      <c r="AN41" s="219"/>
      <c r="AO41" s="219"/>
      <c r="AP41" s="219"/>
      <c r="AQ41" s="219"/>
      <c r="AR41" s="219"/>
      <c r="AS41" s="219"/>
      <c r="AT41" s="219"/>
      <c r="AU41" s="219"/>
      <c r="AV41" s="219"/>
      <c r="AW41" s="219"/>
      <c r="AX41" s="219"/>
      <c r="AY41" s="332"/>
      <c r="AZ41" s="332"/>
      <c r="BA41" s="332"/>
      <c r="BB41" s="332"/>
      <c r="BC41" s="332"/>
      <c r="BD41" s="332"/>
      <c r="BE41" s="332"/>
      <c r="BF41" s="332"/>
      <c r="BG41" s="332"/>
      <c r="BH41" s="332"/>
      <c r="BI41" s="332"/>
      <c r="BJ41" s="332"/>
      <c r="BK41" s="332"/>
      <c r="BL41" s="332"/>
      <c r="BM41" s="332"/>
      <c r="BN41" s="332"/>
      <c r="BO41" s="332"/>
      <c r="BP41" s="332"/>
      <c r="BQ41" s="332"/>
      <c r="BR41" s="332"/>
      <c r="BS41" s="332"/>
      <c r="BT41" s="332"/>
      <c r="BU41" s="332"/>
      <c r="BV41" s="332"/>
    </row>
    <row r="42" spans="1:74" ht="11.1" customHeight="1" x14ac:dyDescent="0.2">
      <c r="A42" s="623" t="s">
        <v>142</v>
      </c>
      <c r="B42" s="30" t="s">
        <v>111</v>
      </c>
      <c r="C42" s="216">
        <v>2.9940000000000002</v>
      </c>
      <c r="D42" s="216">
        <v>2.8730000000000002</v>
      </c>
      <c r="E42" s="216">
        <v>2.831</v>
      </c>
      <c r="F42" s="216">
        <v>2.61</v>
      </c>
      <c r="G42" s="216">
        <v>2.8490000000000002</v>
      </c>
      <c r="H42" s="216">
        <v>2.7839999999999998</v>
      </c>
      <c r="I42" s="216">
        <v>2.839</v>
      </c>
      <c r="J42" s="216">
        <v>2.774</v>
      </c>
      <c r="K42" s="216">
        <v>2.66</v>
      </c>
      <c r="L42" s="216">
        <v>2.3410000000000002</v>
      </c>
      <c r="M42" s="216">
        <v>2.093</v>
      </c>
      <c r="N42" s="216">
        <v>1.929</v>
      </c>
      <c r="O42" s="216">
        <v>2.2829999999999999</v>
      </c>
      <c r="P42" s="216">
        <v>1.9890000000000001</v>
      </c>
      <c r="Q42" s="216">
        <v>1.7290000000000001</v>
      </c>
      <c r="R42" s="216">
        <v>1.917</v>
      </c>
      <c r="S42" s="216">
        <v>1.9219999999999999</v>
      </c>
      <c r="T42" s="216">
        <v>2.5870000000000002</v>
      </c>
      <c r="U42" s="216">
        <v>2.8220000000000001</v>
      </c>
      <c r="V42" s="216">
        <v>2.8220000000000001</v>
      </c>
      <c r="W42" s="216">
        <v>2.992</v>
      </c>
      <c r="X42" s="216">
        <v>2.9769999999999999</v>
      </c>
      <c r="Y42" s="216">
        <v>2.548</v>
      </c>
      <c r="Z42" s="216">
        <v>3.5910000000000002</v>
      </c>
      <c r="AA42" s="216">
        <v>3.3039999999999998</v>
      </c>
      <c r="AB42" s="216">
        <v>2.8519999999999999</v>
      </c>
      <c r="AC42" s="216">
        <v>2.88</v>
      </c>
      <c r="AD42" s="216">
        <v>3.1030000000000002</v>
      </c>
      <c r="AE42" s="216">
        <v>3.15</v>
      </c>
      <c r="AF42" s="216">
        <v>2.9750000000000001</v>
      </c>
      <c r="AG42" s="216">
        <v>2.984</v>
      </c>
      <c r="AH42" s="216">
        <v>2.9</v>
      </c>
      <c r="AI42" s="216">
        <v>2.976</v>
      </c>
      <c r="AJ42" s="216">
        <v>2.879</v>
      </c>
      <c r="AK42" s="216">
        <v>3.0139999999999998</v>
      </c>
      <c r="AL42" s="216">
        <v>2.8210000000000002</v>
      </c>
      <c r="AM42" s="216">
        <v>3.69</v>
      </c>
      <c r="AN42" s="216">
        <v>2.67</v>
      </c>
      <c r="AO42" s="216">
        <v>2.6930000000000001</v>
      </c>
      <c r="AP42" s="216">
        <v>2.7959999999999998</v>
      </c>
      <c r="AQ42" s="216">
        <v>2.8</v>
      </c>
      <c r="AR42" s="216">
        <v>2.9670000000000001</v>
      </c>
      <c r="AS42" s="216">
        <v>2.8330000000000002</v>
      </c>
      <c r="AT42" s="216">
        <v>2.9609999999999999</v>
      </c>
      <c r="AU42" s="216">
        <v>2.9950000000000001</v>
      </c>
      <c r="AV42" s="216">
        <v>3.2759999999999998</v>
      </c>
      <c r="AW42" s="216">
        <v>4.0910000000000002</v>
      </c>
      <c r="AX42" s="216">
        <v>3.98</v>
      </c>
      <c r="AY42" s="327">
        <v>3.1473230000000001</v>
      </c>
      <c r="AZ42" s="327">
        <v>3.0450979999999999</v>
      </c>
      <c r="BA42" s="327">
        <v>2.8942359999999998</v>
      </c>
      <c r="BB42" s="327">
        <v>2.7642709999999999</v>
      </c>
      <c r="BC42" s="327">
        <v>2.7043780000000002</v>
      </c>
      <c r="BD42" s="327">
        <v>2.7190189999999999</v>
      </c>
      <c r="BE42" s="327">
        <v>2.7438549999999999</v>
      </c>
      <c r="BF42" s="327">
        <v>2.7487240000000002</v>
      </c>
      <c r="BG42" s="327">
        <v>2.7285680000000001</v>
      </c>
      <c r="BH42" s="327">
        <v>2.8601220000000001</v>
      </c>
      <c r="BI42" s="327">
        <v>3.0365869999999999</v>
      </c>
      <c r="BJ42" s="327">
        <v>3.2469800000000002</v>
      </c>
      <c r="BK42" s="327">
        <v>3.3456039999999998</v>
      </c>
      <c r="BL42" s="327">
        <v>3.3244769999999999</v>
      </c>
      <c r="BM42" s="327">
        <v>3.143691</v>
      </c>
      <c r="BN42" s="327">
        <v>2.8376220000000001</v>
      </c>
      <c r="BO42" s="327">
        <v>2.74383</v>
      </c>
      <c r="BP42" s="327">
        <v>2.717365</v>
      </c>
      <c r="BQ42" s="327">
        <v>2.6820529999999998</v>
      </c>
      <c r="BR42" s="327">
        <v>2.6477189999999999</v>
      </c>
      <c r="BS42" s="327">
        <v>2.6423000000000001</v>
      </c>
      <c r="BT42" s="327">
        <v>2.7564090000000001</v>
      </c>
      <c r="BU42" s="327">
        <v>2.9699939999999998</v>
      </c>
      <c r="BV42" s="327">
        <v>3.1927110000000001</v>
      </c>
    </row>
    <row r="43" spans="1:74" ht="11.1" customHeight="1" x14ac:dyDescent="0.2">
      <c r="A43" s="16"/>
      <c r="B43" s="25"/>
      <c r="C43" s="218"/>
      <c r="D43" s="218"/>
      <c r="E43" s="218"/>
      <c r="F43" s="218"/>
      <c r="G43" s="218"/>
      <c r="H43" s="218"/>
      <c r="I43" s="218"/>
      <c r="J43" s="218"/>
      <c r="K43" s="218"/>
      <c r="L43" s="218"/>
      <c r="M43" s="218"/>
      <c r="N43" s="218"/>
      <c r="O43" s="218"/>
      <c r="P43" s="218"/>
      <c r="Q43" s="218"/>
      <c r="R43" s="218"/>
      <c r="S43" s="218"/>
      <c r="T43" s="218"/>
      <c r="U43" s="218"/>
      <c r="V43" s="218"/>
      <c r="W43" s="218"/>
      <c r="X43" s="218"/>
      <c r="Y43" s="218"/>
      <c r="Z43" s="218"/>
      <c r="AA43" s="218"/>
      <c r="AB43" s="218"/>
      <c r="AC43" s="218"/>
      <c r="AD43" s="218"/>
      <c r="AE43" s="218"/>
      <c r="AF43" s="218"/>
      <c r="AG43" s="218"/>
      <c r="AH43" s="218"/>
      <c r="AI43" s="218"/>
      <c r="AJ43" s="218"/>
      <c r="AK43" s="218"/>
      <c r="AL43" s="218"/>
      <c r="AM43" s="218"/>
      <c r="AN43" s="218"/>
      <c r="AO43" s="218"/>
      <c r="AP43" s="218"/>
      <c r="AQ43" s="218"/>
      <c r="AR43" s="218"/>
      <c r="AS43" s="218"/>
      <c r="AT43" s="218"/>
      <c r="AU43" s="218"/>
      <c r="AV43" s="218"/>
      <c r="AW43" s="218"/>
      <c r="AX43" s="218"/>
      <c r="AY43" s="331"/>
      <c r="AZ43" s="331"/>
      <c r="BA43" s="331"/>
      <c r="BB43" s="331"/>
      <c r="BC43" s="331"/>
      <c r="BD43" s="331"/>
      <c r="BE43" s="331"/>
      <c r="BF43" s="331"/>
      <c r="BG43" s="331"/>
      <c r="BH43" s="331"/>
      <c r="BI43" s="331"/>
      <c r="BJ43" s="331"/>
      <c r="BK43" s="331"/>
      <c r="BL43" s="331"/>
      <c r="BM43" s="331"/>
      <c r="BN43" s="331"/>
      <c r="BO43" s="331"/>
      <c r="BP43" s="331"/>
      <c r="BQ43" s="331"/>
      <c r="BR43" s="331"/>
      <c r="BS43" s="331"/>
      <c r="BT43" s="331"/>
      <c r="BU43" s="331"/>
      <c r="BV43" s="331"/>
    </row>
    <row r="44" spans="1:74" ht="11.1" customHeight="1" x14ac:dyDescent="0.2">
      <c r="A44" s="33"/>
      <c r="B44" s="29" t="s">
        <v>984</v>
      </c>
      <c r="C44" s="218"/>
      <c r="D44" s="218"/>
      <c r="E44" s="218"/>
      <c r="F44" s="218"/>
      <c r="G44" s="218"/>
      <c r="H44" s="218"/>
      <c r="I44" s="218"/>
      <c r="J44" s="218"/>
      <c r="K44" s="218"/>
      <c r="L44" s="218"/>
      <c r="M44" s="218"/>
      <c r="N44" s="218"/>
      <c r="O44" s="218"/>
      <c r="P44" s="218"/>
      <c r="Q44" s="218"/>
      <c r="R44" s="218"/>
      <c r="S44" s="218"/>
      <c r="T44" s="218"/>
      <c r="U44" s="218"/>
      <c r="V44" s="218"/>
      <c r="W44" s="218"/>
      <c r="X44" s="218"/>
      <c r="Y44" s="218"/>
      <c r="Z44" s="218"/>
      <c r="AA44" s="218"/>
      <c r="AB44" s="218"/>
      <c r="AC44" s="218"/>
      <c r="AD44" s="218"/>
      <c r="AE44" s="218"/>
      <c r="AF44" s="218"/>
      <c r="AG44" s="218"/>
      <c r="AH44" s="218"/>
      <c r="AI44" s="218"/>
      <c r="AJ44" s="218"/>
      <c r="AK44" s="218"/>
      <c r="AL44" s="218"/>
      <c r="AM44" s="218"/>
      <c r="AN44" s="218"/>
      <c r="AO44" s="218"/>
      <c r="AP44" s="218"/>
      <c r="AQ44" s="218"/>
      <c r="AR44" s="218"/>
      <c r="AS44" s="218"/>
      <c r="AT44" s="218"/>
      <c r="AU44" s="218"/>
      <c r="AV44" s="218"/>
      <c r="AW44" s="218"/>
      <c r="AX44" s="218"/>
      <c r="AY44" s="331"/>
      <c r="AZ44" s="331"/>
      <c r="BA44" s="331"/>
      <c r="BB44" s="331"/>
      <c r="BC44" s="331"/>
      <c r="BD44" s="331"/>
      <c r="BE44" s="331"/>
      <c r="BF44" s="331"/>
      <c r="BG44" s="331"/>
      <c r="BH44" s="331"/>
      <c r="BI44" s="331"/>
      <c r="BJ44" s="331"/>
      <c r="BK44" s="331"/>
      <c r="BL44" s="331"/>
      <c r="BM44" s="331"/>
      <c r="BN44" s="331"/>
      <c r="BO44" s="331"/>
      <c r="BP44" s="331"/>
      <c r="BQ44" s="331"/>
      <c r="BR44" s="331"/>
      <c r="BS44" s="331"/>
      <c r="BT44" s="331"/>
      <c r="BU44" s="331"/>
      <c r="BV44" s="331"/>
    </row>
    <row r="45" spans="1:74" ht="11.1" customHeight="1" x14ac:dyDescent="0.2">
      <c r="A45" s="26" t="s">
        <v>658</v>
      </c>
      <c r="B45" s="30" t="s">
        <v>111</v>
      </c>
      <c r="C45" s="216">
        <v>2.29</v>
      </c>
      <c r="D45" s="216">
        <v>2.2599999999999998</v>
      </c>
      <c r="E45" s="216">
        <v>2.2599999999999998</v>
      </c>
      <c r="F45" s="216">
        <v>2.23</v>
      </c>
      <c r="G45" s="216">
        <v>2.2599999999999998</v>
      </c>
      <c r="H45" s="216">
        <v>2.25</v>
      </c>
      <c r="I45" s="216">
        <v>2.21</v>
      </c>
      <c r="J45" s="216">
        <v>2.23</v>
      </c>
      <c r="K45" s="216">
        <v>2.2200000000000002</v>
      </c>
      <c r="L45" s="216">
        <v>2.15</v>
      </c>
      <c r="M45" s="216">
        <v>2.15</v>
      </c>
      <c r="N45" s="216">
        <v>2.16</v>
      </c>
      <c r="O45" s="216">
        <v>2.12</v>
      </c>
      <c r="P45" s="216">
        <v>2.11</v>
      </c>
      <c r="Q45" s="216">
        <v>2.17</v>
      </c>
      <c r="R45" s="216">
        <v>2.16</v>
      </c>
      <c r="S45" s="216">
        <v>2.16</v>
      </c>
      <c r="T45" s="216">
        <v>2.1</v>
      </c>
      <c r="U45" s="216">
        <v>2.11</v>
      </c>
      <c r="V45" s="216">
        <v>2.11</v>
      </c>
      <c r="W45" s="216">
        <v>2.12</v>
      </c>
      <c r="X45" s="216">
        <v>2.0699999999999998</v>
      </c>
      <c r="Y45" s="216">
        <v>2.08</v>
      </c>
      <c r="Z45" s="216">
        <v>2.08</v>
      </c>
      <c r="AA45" s="216">
        <v>2.09</v>
      </c>
      <c r="AB45" s="216">
        <v>2.06</v>
      </c>
      <c r="AC45" s="216">
        <v>2.0699999999999998</v>
      </c>
      <c r="AD45" s="216">
        <v>2.08</v>
      </c>
      <c r="AE45" s="216">
        <v>2.09</v>
      </c>
      <c r="AF45" s="216">
        <v>2.0699999999999998</v>
      </c>
      <c r="AG45" s="216">
        <v>2.06</v>
      </c>
      <c r="AH45" s="216">
        <v>2.0499999999999998</v>
      </c>
      <c r="AI45" s="216">
        <v>2.02</v>
      </c>
      <c r="AJ45" s="216">
        <v>2.0299999999999998</v>
      </c>
      <c r="AK45" s="216">
        <v>2.04</v>
      </c>
      <c r="AL45" s="216">
        <v>2.04</v>
      </c>
      <c r="AM45" s="216">
        <v>2.0699999999999998</v>
      </c>
      <c r="AN45" s="216">
        <v>2.0699999999999998</v>
      </c>
      <c r="AO45" s="216">
        <v>2.04</v>
      </c>
      <c r="AP45" s="216">
        <v>2.0699999999999998</v>
      </c>
      <c r="AQ45" s="216">
        <v>2.0499999999999998</v>
      </c>
      <c r="AR45" s="216">
        <v>2.0499999999999998</v>
      </c>
      <c r="AS45" s="216">
        <v>2.06</v>
      </c>
      <c r="AT45" s="216">
        <v>2.06</v>
      </c>
      <c r="AU45" s="216">
        <v>2.0522773758000001</v>
      </c>
      <c r="AV45" s="216">
        <v>2.0486899397</v>
      </c>
      <c r="AW45" s="216">
        <v>2.1294379999999999</v>
      </c>
      <c r="AX45" s="216">
        <v>2.1016460000000001</v>
      </c>
      <c r="AY45" s="327">
        <v>2.0817860000000001</v>
      </c>
      <c r="AZ45" s="327">
        <v>2.081906</v>
      </c>
      <c r="BA45" s="327">
        <v>2.083253</v>
      </c>
      <c r="BB45" s="327">
        <v>2.0710989999999998</v>
      </c>
      <c r="BC45" s="327">
        <v>2.0796920000000001</v>
      </c>
      <c r="BD45" s="327">
        <v>2.059965</v>
      </c>
      <c r="BE45" s="327">
        <v>2.0702880000000001</v>
      </c>
      <c r="BF45" s="327">
        <v>2.0692200000000001</v>
      </c>
      <c r="BG45" s="327">
        <v>2.051885</v>
      </c>
      <c r="BH45" s="327">
        <v>2.0719919999999998</v>
      </c>
      <c r="BI45" s="327">
        <v>2.0727370000000001</v>
      </c>
      <c r="BJ45" s="327">
        <v>2.083631</v>
      </c>
      <c r="BK45" s="327">
        <v>2.0765180000000001</v>
      </c>
      <c r="BL45" s="327">
        <v>2.0823179999999999</v>
      </c>
      <c r="BM45" s="327">
        <v>2.0881159999999999</v>
      </c>
      <c r="BN45" s="327">
        <v>2.0789900000000001</v>
      </c>
      <c r="BO45" s="327">
        <v>2.0909300000000002</v>
      </c>
      <c r="BP45" s="327">
        <v>2.0680260000000001</v>
      </c>
      <c r="BQ45" s="327">
        <v>2.0738050000000001</v>
      </c>
      <c r="BR45" s="327">
        <v>2.070398</v>
      </c>
      <c r="BS45" s="327">
        <v>2.0556040000000002</v>
      </c>
      <c r="BT45" s="327">
        <v>2.0701459999999998</v>
      </c>
      <c r="BU45" s="327">
        <v>2.0681639999999999</v>
      </c>
      <c r="BV45" s="327">
        <v>2.0784919999999998</v>
      </c>
    </row>
    <row r="46" spans="1:74" ht="11.1" customHeight="1" x14ac:dyDescent="0.2">
      <c r="A46" s="26"/>
      <c r="B46" s="34"/>
      <c r="C46" s="217"/>
      <c r="D46" s="217"/>
      <c r="E46" s="217"/>
      <c r="F46" s="217"/>
      <c r="G46" s="217"/>
      <c r="H46" s="217"/>
      <c r="I46" s="217"/>
      <c r="J46" s="217"/>
      <c r="K46" s="217"/>
      <c r="L46" s="217"/>
      <c r="M46" s="217"/>
      <c r="N46" s="217"/>
      <c r="O46" s="217"/>
      <c r="P46" s="217"/>
      <c r="Q46" s="217"/>
      <c r="R46" s="217"/>
      <c r="S46" s="217"/>
      <c r="T46" s="217"/>
      <c r="U46" s="217"/>
      <c r="V46" s="217"/>
      <c r="W46" s="217"/>
      <c r="X46" s="217"/>
      <c r="Y46" s="217"/>
      <c r="Z46" s="217"/>
      <c r="AA46" s="217"/>
      <c r="AB46" s="217"/>
      <c r="AC46" s="217"/>
      <c r="AD46" s="217"/>
      <c r="AE46" s="217"/>
      <c r="AF46" s="217"/>
      <c r="AG46" s="217"/>
      <c r="AH46" s="217"/>
      <c r="AI46" s="217"/>
      <c r="AJ46" s="217"/>
      <c r="AK46" s="217"/>
      <c r="AL46" s="217"/>
      <c r="AM46" s="217"/>
      <c r="AN46" s="217"/>
      <c r="AO46" s="217"/>
      <c r="AP46" s="217"/>
      <c r="AQ46" s="217"/>
      <c r="AR46" s="217"/>
      <c r="AS46" s="217"/>
      <c r="AT46" s="217"/>
      <c r="AU46" s="217"/>
      <c r="AV46" s="217"/>
      <c r="AW46" s="217"/>
      <c r="AX46" s="217"/>
      <c r="AY46" s="328"/>
      <c r="AZ46" s="328"/>
      <c r="BA46" s="328"/>
      <c r="BB46" s="328"/>
      <c r="BC46" s="328"/>
      <c r="BD46" s="328"/>
      <c r="BE46" s="328"/>
      <c r="BF46" s="328"/>
      <c r="BG46" s="328"/>
      <c r="BH46" s="328"/>
      <c r="BI46" s="328"/>
      <c r="BJ46" s="328"/>
      <c r="BK46" s="328"/>
      <c r="BL46" s="328"/>
      <c r="BM46" s="328"/>
      <c r="BN46" s="328"/>
      <c r="BO46" s="328"/>
      <c r="BP46" s="328"/>
      <c r="BQ46" s="328"/>
      <c r="BR46" s="328"/>
      <c r="BS46" s="328"/>
      <c r="BT46" s="328"/>
      <c r="BU46" s="328"/>
      <c r="BV46" s="328"/>
    </row>
    <row r="47" spans="1:74" ht="11.1" customHeight="1" x14ac:dyDescent="0.2">
      <c r="A47" s="19"/>
      <c r="B47" s="20" t="s">
        <v>985</v>
      </c>
      <c r="C47" s="217"/>
      <c r="D47" s="217"/>
      <c r="E47" s="217"/>
      <c r="F47" s="217"/>
      <c r="G47" s="217"/>
      <c r="H47" s="217"/>
      <c r="I47" s="217"/>
      <c r="J47" s="217"/>
      <c r="K47" s="217"/>
      <c r="L47" s="217"/>
      <c r="M47" s="217"/>
      <c r="N47" s="217"/>
      <c r="O47" s="217"/>
      <c r="P47" s="217"/>
      <c r="Q47" s="217"/>
      <c r="R47" s="217"/>
      <c r="S47" s="217"/>
      <c r="T47" s="217"/>
      <c r="U47" s="217"/>
      <c r="V47" s="217"/>
      <c r="W47" s="217"/>
      <c r="X47" s="217"/>
      <c r="Y47" s="217"/>
      <c r="Z47" s="217"/>
      <c r="AA47" s="217"/>
      <c r="AB47" s="217"/>
      <c r="AC47" s="217"/>
      <c r="AD47" s="217"/>
      <c r="AE47" s="217"/>
      <c r="AF47" s="217"/>
      <c r="AG47" s="217"/>
      <c r="AH47" s="217"/>
      <c r="AI47" s="217"/>
      <c r="AJ47" s="217"/>
      <c r="AK47" s="217"/>
      <c r="AL47" s="217"/>
      <c r="AM47" s="217"/>
      <c r="AN47" s="217"/>
      <c r="AO47" s="217"/>
      <c r="AP47" s="217"/>
      <c r="AQ47" s="217"/>
      <c r="AR47" s="217"/>
      <c r="AS47" s="217"/>
      <c r="AT47" s="217"/>
      <c r="AU47" s="217"/>
      <c r="AV47" s="217"/>
      <c r="AW47" s="217"/>
      <c r="AX47" s="217"/>
      <c r="AY47" s="328"/>
      <c r="AZ47" s="328"/>
      <c r="BA47" s="328"/>
      <c r="BB47" s="328"/>
      <c r="BC47" s="328"/>
      <c r="BD47" s="328"/>
      <c r="BE47" s="328"/>
      <c r="BF47" s="328"/>
      <c r="BG47" s="328"/>
      <c r="BH47" s="328"/>
      <c r="BI47" s="328"/>
      <c r="BJ47" s="328"/>
      <c r="BK47" s="328"/>
      <c r="BL47" s="328"/>
      <c r="BM47" s="328"/>
      <c r="BN47" s="328"/>
      <c r="BO47" s="328"/>
      <c r="BP47" s="328"/>
      <c r="BQ47" s="328"/>
      <c r="BR47" s="328"/>
      <c r="BS47" s="328"/>
      <c r="BT47" s="328"/>
      <c r="BU47" s="328"/>
      <c r="BV47" s="328"/>
    </row>
    <row r="48" spans="1:74" ht="11.1" customHeight="1" x14ac:dyDescent="0.2">
      <c r="A48" s="19"/>
      <c r="B48" s="22"/>
      <c r="C48" s="217"/>
      <c r="D48" s="217"/>
      <c r="E48" s="217"/>
      <c r="F48" s="217"/>
      <c r="G48" s="217"/>
      <c r="H48" s="217"/>
      <c r="I48" s="217"/>
      <c r="J48" s="217"/>
      <c r="K48" s="217"/>
      <c r="L48" s="217"/>
      <c r="M48" s="217"/>
      <c r="N48" s="217"/>
      <c r="O48" s="217"/>
      <c r="P48" s="217"/>
      <c r="Q48" s="217"/>
      <c r="R48" s="217"/>
      <c r="S48" s="217"/>
      <c r="T48" s="217"/>
      <c r="U48" s="217"/>
      <c r="V48" s="217"/>
      <c r="W48" s="217"/>
      <c r="X48" s="217"/>
      <c r="Y48" s="217"/>
      <c r="Z48" s="217"/>
      <c r="AA48" s="217"/>
      <c r="AB48" s="217"/>
      <c r="AC48" s="217"/>
      <c r="AD48" s="217"/>
      <c r="AE48" s="217"/>
      <c r="AF48" s="217"/>
      <c r="AG48" s="217"/>
      <c r="AH48" s="217"/>
      <c r="AI48" s="217"/>
      <c r="AJ48" s="217"/>
      <c r="AK48" s="217"/>
      <c r="AL48" s="217"/>
      <c r="AM48" s="217"/>
      <c r="AN48" s="217"/>
      <c r="AO48" s="217"/>
      <c r="AP48" s="217"/>
      <c r="AQ48" s="217"/>
      <c r="AR48" s="217"/>
      <c r="AS48" s="217"/>
      <c r="AT48" s="217"/>
      <c r="AU48" s="217"/>
      <c r="AV48" s="217"/>
      <c r="AW48" s="217"/>
      <c r="AX48" s="217"/>
      <c r="AY48" s="328"/>
      <c r="AZ48" s="328"/>
      <c r="BA48" s="328"/>
      <c r="BB48" s="328"/>
      <c r="BC48" s="328"/>
      <c r="BD48" s="328"/>
      <c r="BE48" s="328"/>
      <c r="BF48" s="328"/>
      <c r="BG48" s="328"/>
      <c r="BH48" s="328"/>
      <c r="BI48" s="328"/>
      <c r="BJ48" s="328"/>
      <c r="BK48" s="328"/>
      <c r="BL48" s="328"/>
      <c r="BM48" s="328"/>
      <c r="BN48" s="328"/>
      <c r="BO48" s="328"/>
      <c r="BP48" s="328"/>
      <c r="BQ48" s="328"/>
      <c r="BR48" s="328"/>
      <c r="BS48" s="328"/>
      <c r="BT48" s="328"/>
      <c r="BU48" s="328"/>
      <c r="BV48" s="328"/>
    </row>
    <row r="49" spans="1:74" ht="11.1" customHeight="1" x14ac:dyDescent="0.2">
      <c r="A49" s="35"/>
      <c r="B49" s="36" t="s">
        <v>691</v>
      </c>
      <c r="C49" s="217"/>
      <c r="D49" s="217"/>
      <c r="E49" s="217"/>
      <c r="F49" s="217"/>
      <c r="G49" s="217"/>
      <c r="H49" s="217"/>
      <c r="I49" s="217"/>
      <c r="J49" s="217"/>
      <c r="K49" s="217"/>
      <c r="L49" s="217"/>
      <c r="M49" s="217"/>
      <c r="N49" s="217"/>
      <c r="O49" s="217"/>
      <c r="P49" s="217"/>
      <c r="Q49" s="217"/>
      <c r="R49" s="217"/>
      <c r="S49" s="217"/>
      <c r="T49" s="217"/>
      <c r="U49" s="217"/>
      <c r="V49" s="217"/>
      <c r="W49" s="217"/>
      <c r="X49" s="217"/>
      <c r="Y49" s="217"/>
      <c r="Z49" s="217"/>
      <c r="AA49" s="217"/>
      <c r="AB49" s="217"/>
      <c r="AC49" s="217"/>
      <c r="AD49" s="217"/>
      <c r="AE49" s="217"/>
      <c r="AF49" s="217"/>
      <c r="AG49" s="217"/>
      <c r="AH49" s="217"/>
      <c r="AI49" s="217"/>
      <c r="AJ49" s="217"/>
      <c r="AK49" s="217"/>
      <c r="AL49" s="217"/>
      <c r="AM49" s="217"/>
      <c r="AN49" s="217"/>
      <c r="AO49" s="217"/>
      <c r="AP49" s="217"/>
      <c r="AQ49" s="217"/>
      <c r="AR49" s="217"/>
      <c r="AS49" s="217"/>
      <c r="AT49" s="217"/>
      <c r="AU49" s="217"/>
      <c r="AV49" s="217"/>
      <c r="AW49" s="217"/>
      <c r="AX49" s="217"/>
      <c r="AY49" s="328"/>
      <c r="AZ49" s="328"/>
      <c r="BA49" s="328"/>
      <c r="BB49" s="328"/>
      <c r="BC49" s="328"/>
      <c r="BD49" s="328"/>
      <c r="BE49" s="328"/>
      <c r="BF49" s="328"/>
      <c r="BG49" s="328"/>
      <c r="BH49" s="328"/>
      <c r="BI49" s="328"/>
      <c r="BJ49" s="328"/>
      <c r="BK49" s="328"/>
      <c r="BL49" s="328"/>
      <c r="BM49" s="328"/>
      <c r="BN49" s="328"/>
      <c r="BO49" s="328"/>
      <c r="BP49" s="328"/>
      <c r="BQ49" s="328"/>
      <c r="BR49" s="328"/>
      <c r="BS49" s="328"/>
      <c r="BT49" s="328"/>
      <c r="BU49" s="328"/>
      <c r="BV49" s="328"/>
    </row>
    <row r="50" spans="1:74" ht="11.1" customHeight="1" x14ac:dyDescent="0.2">
      <c r="A50" s="37" t="s">
        <v>692</v>
      </c>
      <c r="B50" s="38" t="s">
        <v>1360</v>
      </c>
      <c r="C50" s="240">
        <v>17207.590852000001</v>
      </c>
      <c r="D50" s="240">
        <v>17254.688963000001</v>
      </c>
      <c r="E50" s="240">
        <v>17301.952184999998</v>
      </c>
      <c r="F50" s="240">
        <v>17364.491333000002</v>
      </c>
      <c r="G50" s="240">
        <v>17400.751667</v>
      </c>
      <c r="H50" s="240">
        <v>17425.844000000001</v>
      </c>
      <c r="I50" s="240">
        <v>17428.485074</v>
      </c>
      <c r="J50" s="240">
        <v>17439.703851999999</v>
      </c>
      <c r="K50" s="240">
        <v>17448.217074</v>
      </c>
      <c r="L50" s="240">
        <v>17443.050519</v>
      </c>
      <c r="M50" s="240">
        <v>17454.383296</v>
      </c>
      <c r="N50" s="240">
        <v>17471.241184999999</v>
      </c>
      <c r="O50" s="240">
        <v>17496.255741000001</v>
      </c>
      <c r="P50" s="240">
        <v>17522.190184999999</v>
      </c>
      <c r="Q50" s="240">
        <v>17551.676073999999</v>
      </c>
      <c r="R50" s="240">
        <v>17591.655037</v>
      </c>
      <c r="S50" s="240">
        <v>17623.037593000001</v>
      </c>
      <c r="T50" s="240">
        <v>17652.765370000001</v>
      </c>
      <c r="U50" s="240">
        <v>17679.630369999999</v>
      </c>
      <c r="V50" s="240">
        <v>17706.954592999999</v>
      </c>
      <c r="W50" s="240">
        <v>17733.530037</v>
      </c>
      <c r="X50" s="240">
        <v>17758.157147999998</v>
      </c>
      <c r="Y50" s="240">
        <v>17784.134704</v>
      </c>
      <c r="Z50" s="240">
        <v>17810.263147999998</v>
      </c>
      <c r="AA50" s="240">
        <v>17828.848999999998</v>
      </c>
      <c r="AB50" s="240">
        <v>17861.049332999999</v>
      </c>
      <c r="AC50" s="240">
        <v>17899.170666999999</v>
      </c>
      <c r="AD50" s="240">
        <v>17952.060851999999</v>
      </c>
      <c r="AE50" s="240">
        <v>17995.388296000001</v>
      </c>
      <c r="AF50" s="240">
        <v>18038.000852000001</v>
      </c>
      <c r="AG50" s="240">
        <v>18082.319852000001</v>
      </c>
      <c r="AH50" s="240">
        <v>18121.68663</v>
      </c>
      <c r="AI50" s="240">
        <v>18158.522518999998</v>
      </c>
      <c r="AJ50" s="240">
        <v>18189.854480999998</v>
      </c>
      <c r="AK50" s="240">
        <v>18223.858370000002</v>
      </c>
      <c r="AL50" s="240">
        <v>18257.561148000001</v>
      </c>
      <c r="AM50" s="240">
        <v>18277.612000000001</v>
      </c>
      <c r="AN50" s="240">
        <v>18320.725666999999</v>
      </c>
      <c r="AO50" s="240">
        <v>18373.551332999999</v>
      </c>
      <c r="AP50" s="240">
        <v>18453.118184999999</v>
      </c>
      <c r="AQ50" s="240">
        <v>18512.595963</v>
      </c>
      <c r="AR50" s="240">
        <v>18569.013852</v>
      </c>
      <c r="AS50" s="240">
        <v>18622.371852</v>
      </c>
      <c r="AT50" s="240">
        <v>18672.669963</v>
      </c>
      <c r="AU50" s="240">
        <v>18719.908185</v>
      </c>
      <c r="AV50" s="240">
        <v>18755.108519000001</v>
      </c>
      <c r="AW50" s="240">
        <v>18792.73963</v>
      </c>
      <c r="AX50" s="240">
        <v>18827.911852000001</v>
      </c>
      <c r="AY50" s="333">
        <v>18853.87</v>
      </c>
      <c r="AZ50" s="333">
        <v>18889.189999999999</v>
      </c>
      <c r="BA50" s="333">
        <v>18927.12</v>
      </c>
      <c r="BB50" s="333">
        <v>18970.04</v>
      </c>
      <c r="BC50" s="333">
        <v>19011.39</v>
      </c>
      <c r="BD50" s="333">
        <v>19053.55</v>
      </c>
      <c r="BE50" s="333">
        <v>19098.18</v>
      </c>
      <c r="BF50" s="333">
        <v>19140.740000000002</v>
      </c>
      <c r="BG50" s="333">
        <v>19182.89</v>
      </c>
      <c r="BH50" s="333">
        <v>19229.39</v>
      </c>
      <c r="BI50" s="333">
        <v>19267.12</v>
      </c>
      <c r="BJ50" s="333">
        <v>19300.86</v>
      </c>
      <c r="BK50" s="333">
        <v>19326</v>
      </c>
      <c r="BL50" s="333">
        <v>19355.18</v>
      </c>
      <c r="BM50" s="333">
        <v>19383.810000000001</v>
      </c>
      <c r="BN50" s="333">
        <v>19414.38</v>
      </c>
      <c r="BO50" s="333">
        <v>19440.04</v>
      </c>
      <c r="BP50" s="333">
        <v>19463.27</v>
      </c>
      <c r="BQ50" s="333">
        <v>19481.52</v>
      </c>
      <c r="BR50" s="333">
        <v>19501.830000000002</v>
      </c>
      <c r="BS50" s="333">
        <v>19521.64</v>
      </c>
      <c r="BT50" s="333">
        <v>19539.5</v>
      </c>
      <c r="BU50" s="333">
        <v>19559.400000000001</v>
      </c>
      <c r="BV50" s="333">
        <v>19579.87</v>
      </c>
    </row>
    <row r="51" spans="1:74" ht="11.1" customHeight="1" x14ac:dyDescent="0.2">
      <c r="A51" s="37" t="s">
        <v>28</v>
      </c>
      <c r="B51" s="39" t="s">
        <v>12</v>
      </c>
      <c r="C51" s="68">
        <v>3.6689991072999999</v>
      </c>
      <c r="D51" s="68">
        <v>3.8661780257</v>
      </c>
      <c r="E51" s="68">
        <v>3.8901952276</v>
      </c>
      <c r="F51" s="68">
        <v>3.5982616982</v>
      </c>
      <c r="G51" s="68">
        <v>3.3894664518000002</v>
      </c>
      <c r="H51" s="68">
        <v>3.1196472185999999</v>
      </c>
      <c r="I51" s="68">
        <v>2.6171602114999999</v>
      </c>
      <c r="J51" s="68">
        <v>2.3569078170000002</v>
      </c>
      <c r="K51" s="68">
        <v>2.1642221991000001</v>
      </c>
      <c r="L51" s="68">
        <v>2.1363403391000002</v>
      </c>
      <c r="M51" s="68">
        <v>2.0025839403000001</v>
      </c>
      <c r="N51" s="68">
        <v>1.8616870501</v>
      </c>
      <c r="O51" s="68">
        <v>1.6775438895999999</v>
      </c>
      <c r="P51" s="68">
        <v>1.5503103116000001</v>
      </c>
      <c r="Q51" s="68">
        <v>1.4433278177</v>
      </c>
      <c r="R51" s="68">
        <v>1.3082082240999999</v>
      </c>
      <c r="S51" s="68">
        <v>1.2774501364999999</v>
      </c>
      <c r="T51" s="68">
        <v>1.3022116481999999</v>
      </c>
      <c r="U51" s="68">
        <v>1.4410047415</v>
      </c>
      <c r="V51" s="68">
        <v>1.5324270584999999</v>
      </c>
      <c r="W51" s="68">
        <v>1.6351983802000001</v>
      </c>
      <c r="X51" s="68">
        <v>1.806488087</v>
      </c>
      <c r="Y51" s="68">
        <v>1.8892183229999999</v>
      </c>
      <c r="Z51" s="68">
        <v>1.9404572311999999</v>
      </c>
      <c r="AA51" s="68">
        <v>1.9009396306999999</v>
      </c>
      <c r="AB51" s="68">
        <v>1.9338858018</v>
      </c>
      <c r="AC51" s="68">
        <v>1.9798370886000001</v>
      </c>
      <c r="AD51" s="68">
        <v>2.0487317086000001</v>
      </c>
      <c r="AE51" s="68">
        <v>2.1128633571000002</v>
      </c>
      <c r="AF51" s="68">
        <v>2.1822953706999999</v>
      </c>
      <c r="AG51" s="68">
        <v>2.2777030574000001</v>
      </c>
      <c r="AH51" s="68">
        <v>2.3421985688000002</v>
      </c>
      <c r="AI51" s="68">
        <v>2.3965475604000002</v>
      </c>
      <c r="AJ51" s="68">
        <v>2.4309804768999999</v>
      </c>
      <c r="AK51" s="68">
        <v>2.4725614936999998</v>
      </c>
      <c r="AL51" s="68">
        <v>2.5114620502</v>
      </c>
      <c r="AM51" s="68">
        <v>2.5170609723999999</v>
      </c>
      <c r="AN51" s="68">
        <v>2.5736244536999999</v>
      </c>
      <c r="AO51" s="68">
        <v>2.6502941141999998</v>
      </c>
      <c r="AP51" s="68">
        <v>2.7910853103000002</v>
      </c>
      <c r="AQ51" s="68">
        <v>2.8741122900999998</v>
      </c>
      <c r="AR51" s="68">
        <v>2.9438572730999999</v>
      </c>
      <c r="AS51" s="68">
        <v>2.9866300586999999</v>
      </c>
      <c r="AT51" s="68">
        <v>3.0404638629999998</v>
      </c>
      <c r="AU51" s="68">
        <v>3.091582292</v>
      </c>
      <c r="AV51" s="68">
        <v>3.1075236892000002</v>
      </c>
      <c r="AW51" s="68">
        <v>3.1216290627999999</v>
      </c>
      <c r="AX51" s="68">
        <v>3.1239150677</v>
      </c>
      <c r="AY51" s="329">
        <v>3.1528139999999998</v>
      </c>
      <c r="AZ51" s="329">
        <v>3.1028539999999998</v>
      </c>
      <c r="BA51" s="329">
        <v>3.0128439999999999</v>
      </c>
      <c r="BB51" s="329">
        <v>2.8012670000000002</v>
      </c>
      <c r="BC51" s="329">
        <v>2.6943389999999998</v>
      </c>
      <c r="BD51" s="329">
        <v>2.609394</v>
      </c>
      <c r="BE51" s="329">
        <v>2.5550109999999999</v>
      </c>
      <c r="BF51" s="329">
        <v>2.5067059999999999</v>
      </c>
      <c r="BG51" s="329">
        <v>2.473182</v>
      </c>
      <c r="BH51" s="329">
        <v>2.5288140000000001</v>
      </c>
      <c r="BI51" s="329">
        <v>2.5242879999999999</v>
      </c>
      <c r="BJ51" s="329">
        <v>2.5119359999999999</v>
      </c>
      <c r="BK51" s="329">
        <v>2.5041540000000002</v>
      </c>
      <c r="BL51" s="329">
        <v>2.4669840000000001</v>
      </c>
      <c r="BM51" s="329">
        <v>2.412922</v>
      </c>
      <c r="BN51" s="329">
        <v>2.3423449999999999</v>
      </c>
      <c r="BO51" s="329">
        <v>2.2546970000000002</v>
      </c>
      <c r="BP51" s="329">
        <v>2.1503450000000002</v>
      </c>
      <c r="BQ51" s="329">
        <v>2.0072130000000001</v>
      </c>
      <c r="BR51" s="329">
        <v>1.8864879999999999</v>
      </c>
      <c r="BS51" s="329">
        <v>1.765903</v>
      </c>
      <c r="BT51" s="329">
        <v>1.61269</v>
      </c>
      <c r="BU51" s="329">
        <v>1.51695</v>
      </c>
      <c r="BV51" s="329">
        <v>1.4456199999999999</v>
      </c>
    </row>
    <row r="52" spans="1:74" ht="11.1" customHeight="1" x14ac:dyDescent="0.2">
      <c r="A52" s="19"/>
      <c r="B52" s="22"/>
      <c r="C52" s="217"/>
      <c r="D52" s="217"/>
      <c r="E52" s="217"/>
      <c r="F52" s="217"/>
      <c r="G52" s="217"/>
      <c r="H52" s="217"/>
      <c r="I52" s="217"/>
      <c r="J52" s="217"/>
      <c r="K52" s="217"/>
      <c r="L52" s="217"/>
      <c r="M52" s="217"/>
      <c r="N52" s="217"/>
      <c r="O52" s="217"/>
      <c r="P52" s="217"/>
      <c r="Q52" s="217"/>
      <c r="R52" s="217"/>
      <c r="S52" s="217"/>
      <c r="T52" s="217"/>
      <c r="U52" s="217"/>
      <c r="V52" s="217"/>
      <c r="W52" s="217"/>
      <c r="X52" s="217"/>
      <c r="Y52" s="217"/>
      <c r="Z52" s="217"/>
      <c r="AA52" s="217"/>
      <c r="AB52" s="217"/>
      <c r="AC52" s="217"/>
      <c r="AD52" s="217"/>
      <c r="AE52" s="217"/>
      <c r="AF52" s="217"/>
      <c r="AG52" s="217"/>
      <c r="AH52" s="217"/>
      <c r="AI52" s="217"/>
      <c r="AJ52" s="217"/>
      <c r="AK52" s="217"/>
      <c r="AL52" s="217"/>
      <c r="AM52" s="217"/>
      <c r="AN52" s="217"/>
      <c r="AO52" s="217"/>
      <c r="AP52" s="217"/>
      <c r="AQ52" s="217"/>
      <c r="AR52" s="217"/>
      <c r="AS52" s="217"/>
      <c r="AT52" s="217"/>
      <c r="AU52" s="217"/>
      <c r="AV52" s="217"/>
      <c r="AW52" s="217"/>
      <c r="AX52" s="217"/>
      <c r="AY52" s="328"/>
      <c r="AZ52" s="328"/>
      <c r="BA52" s="328"/>
      <c r="BB52" s="328"/>
      <c r="BC52" s="328"/>
      <c r="BD52" s="328"/>
      <c r="BE52" s="328"/>
      <c r="BF52" s="328"/>
      <c r="BG52" s="328"/>
      <c r="BH52" s="328"/>
      <c r="BI52" s="328"/>
      <c r="BJ52" s="328"/>
      <c r="BK52" s="328"/>
      <c r="BL52" s="328"/>
      <c r="BM52" s="328"/>
      <c r="BN52" s="328"/>
      <c r="BO52" s="328"/>
      <c r="BP52" s="328"/>
      <c r="BQ52" s="328"/>
      <c r="BR52" s="328"/>
      <c r="BS52" s="328"/>
      <c r="BT52" s="328"/>
      <c r="BU52" s="328"/>
      <c r="BV52" s="328"/>
    </row>
    <row r="53" spans="1:74" ht="11.1" customHeight="1" x14ac:dyDescent="0.2">
      <c r="A53" s="35"/>
      <c r="B53" s="36" t="s">
        <v>693</v>
      </c>
      <c r="C53" s="219"/>
      <c r="D53" s="219"/>
      <c r="E53" s="219"/>
      <c r="F53" s="219"/>
      <c r="G53" s="219"/>
      <c r="H53" s="219"/>
      <c r="I53" s="219"/>
      <c r="J53" s="219"/>
      <c r="K53" s="219"/>
      <c r="L53" s="219"/>
      <c r="M53" s="219"/>
      <c r="N53" s="219"/>
      <c r="O53" s="219"/>
      <c r="P53" s="219"/>
      <c r="Q53" s="219"/>
      <c r="R53" s="219"/>
      <c r="S53" s="219"/>
      <c r="T53" s="219"/>
      <c r="U53" s="219"/>
      <c r="V53" s="219"/>
      <c r="W53" s="219"/>
      <c r="X53" s="219"/>
      <c r="Y53" s="219"/>
      <c r="Z53" s="219"/>
      <c r="AA53" s="219"/>
      <c r="AB53" s="219"/>
      <c r="AC53" s="219"/>
      <c r="AD53" s="219"/>
      <c r="AE53" s="219"/>
      <c r="AF53" s="219"/>
      <c r="AG53" s="219"/>
      <c r="AH53" s="219"/>
      <c r="AI53" s="219"/>
      <c r="AJ53" s="219"/>
      <c r="AK53" s="219"/>
      <c r="AL53" s="219"/>
      <c r="AM53" s="219"/>
      <c r="AN53" s="219"/>
      <c r="AO53" s="219"/>
      <c r="AP53" s="219"/>
      <c r="AQ53" s="219"/>
      <c r="AR53" s="219"/>
      <c r="AS53" s="219"/>
      <c r="AT53" s="219"/>
      <c r="AU53" s="219"/>
      <c r="AV53" s="219"/>
      <c r="AW53" s="219"/>
      <c r="AX53" s="219"/>
      <c r="AY53" s="332"/>
      <c r="AZ53" s="332"/>
      <c r="BA53" s="332"/>
      <c r="BB53" s="332"/>
      <c r="BC53" s="332"/>
      <c r="BD53" s="332"/>
      <c r="BE53" s="332"/>
      <c r="BF53" s="332"/>
      <c r="BG53" s="332"/>
      <c r="BH53" s="332"/>
      <c r="BI53" s="332"/>
      <c r="BJ53" s="332"/>
      <c r="BK53" s="332"/>
      <c r="BL53" s="332"/>
      <c r="BM53" s="332"/>
      <c r="BN53" s="332"/>
      <c r="BO53" s="332"/>
      <c r="BP53" s="332"/>
      <c r="BQ53" s="332"/>
      <c r="BR53" s="332"/>
      <c r="BS53" s="332"/>
      <c r="BT53" s="332"/>
      <c r="BU53" s="332"/>
      <c r="BV53" s="332"/>
    </row>
    <row r="54" spans="1:74" ht="11.1" customHeight="1" x14ac:dyDescent="0.2">
      <c r="A54" s="37" t="s">
        <v>694</v>
      </c>
      <c r="B54" s="38" t="s">
        <v>1338</v>
      </c>
      <c r="C54" s="68">
        <v>104.04600000000001</v>
      </c>
      <c r="D54" s="68">
        <v>104.102</v>
      </c>
      <c r="E54" s="68">
        <v>104.233</v>
      </c>
      <c r="F54" s="68">
        <v>104.58388889</v>
      </c>
      <c r="G54" s="68">
        <v>104.75622222</v>
      </c>
      <c r="H54" s="68">
        <v>104.89488889</v>
      </c>
      <c r="I54" s="68">
        <v>104.99618519000001</v>
      </c>
      <c r="J54" s="68">
        <v>105.0702963</v>
      </c>
      <c r="K54" s="68">
        <v>105.11351852</v>
      </c>
      <c r="L54" s="68">
        <v>105.09814815</v>
      </c>
      <c r="M54" s="68">
        <v>105.10037036999999</v>
      </c>
      <c r="N54" s="68">
        <v>105.09248148</v>
      </c>
      <c r="O54" s="68">
        <v>104.95003704</v>
      </c>
      <c r="P54" s="68">
        <v>105.01525925999999</v>
      </c>
      <c r="Q54" s="68">
        <v>105.1637037</v>
      </c>
      <c r="R54" s="68">
        <v>105.55418519</v>
      </c>
      <c r="S54" s="68">
        <v>105.74996296</v>
      </c>
      <c r="T54" s="68">
        <v>105.90985185</v>
      </c>
      <c r="U54" s="68">
        <v>105.95325926</v>
      </c>
      <c r="V54" s="68">
        <v>106.10181480999999</v>
      </c>
      <c r="W54" s="68">
        <v>106.27492592999999</v>
      </c>
      <c r="X54" s="68">
        <v>106.51466667</v>
      </c>
      <c r="Y54" s="68">
        <v>106.70533333</v>
      </c>
      <c r="Z54" s="68">
        <v>106.889</v>
      </c>
      <c r="AA54" s="68">
        <v>107.08744444</v>
      </c>
      <c r="AB54" s="68">
        <v>107.24077778</v>
      </c>
      <c r="AC54" s="68">
        <v>107.37077778</v>
      </c>
      <c r="AD54" s="68">
        <v>107.40766667</v>
      </c>
      <c r="AE54" s="68">
        <v>107.54333333</v>
      </c>
      <c r="AF54" s="68">
        <v>107.708</v>
      </c>
      <c r="AG54" s="68">
        <v>107.9267037</v>
      </c>
      <c r="AH54" s="68">
        <v>108.13059259000001</v>
      </c>
      <c r="AI54" s="68">
        <v>108.3447037</v>
      </c>
      <c r="AJ54" s="68">
        <v>108.60222222</v>
      </c>
      <c r="AK54" s="68">
        <v>108.81188889000001</v>
      </c>
      <c r="AL54" s="68">
        <v>109.00688889</v>
      </c>
      <c r="AM54" s="68">
        <v>109.12574074</v>
      </c>
      <c r="AN54" s="68">
        <v>109.33751852</v>
      </c>
      <c r="AO54" s="68">
        <v>109.58074074</v>
      </c>
      <c r="AP54" s="68">
        <v>109.94948148</v>
      </c>
      <c r="AQ54" s="68">
        <v>110.18503704</v>
      </c>
      <c r="AR54" s="68">
        <v>110.38148148000001</v>
      </c>
      <c r="AS54" s="68">
        <v>110.53881481000001</v>
      </c>
      <c r="AT54" s="68">
        <v>110.65703704000001</v>
      </c>
      <c r="AU54" s="68">
        <v>110.73614815000001</v>
      </c>
      <c r="AV54" s="68">
        <v>110.92573333</v>
      </c>
      <c r="AW54" s="68">
        <v>111.09693333</v>
      </c>
      <c r="AX54" s="68">
        <v>111.28633333000001</v>
      </c>
      <c r="AY54" s="329">
        <v>111.53400000000001</v>
      </c>
      <c r="AZ54" s="329">
        <v>111.7298</v>
      </c>
      <c r="BA54" s="329">
        <v>111.9136</v>
      </c>
      <c r="BB54" s="329">
        <v>112.0616</v>
      </c>
      <c r="BC54" s="329">
        <v>112.2398</v>
      </c>
      <c r="BD54" s="329">
        <v>112.4243</v>
      </c>
      <c r="BE54" s="329">
        <v>112.61839999999999</v>
      </c>
      <c r="BF54" s="329">
        <v>112.81270000000001</v>
      </c>
      <c r="BG54" s="329">
        <v>113.0106</v>
      </c>
      <c r="BH54" s="329">
        <v>113.2022</v>
      </c>
      <c r="BI54" s="329">
        <v>113.4149</v>
      </c>
      <c r="BJ54" s="329">
        <v>113.6387</v>
      </c>
      <c r="BK54" s="329">
        <v>113.88590000000001</v>
      </c>
      <c r="BL54" s="329">
        <v>114.1229</v>
      </c>
      <c r="BM54" s="329">
        <v>114.36199999999999</v>
      </c>
      <c r="BN54" s="329">
        <v>114.6189</v>
      </c>
      <c r="BO54" s="329">
        <v>114.8501</v>
      </c>
      <c r="BP54" s="329">
        <v>115.0714</v>
      </c>
      <c r="BQ54" s="329">
        <v>115.2578</v>
      </c>
      <c r="BR54" s="329">
        <v>115.4782</v>
      </c>
      <c r="BS54" s="329">
        <v>115.7076</v>
      </c>
      <c r="BT54" s="329">
        <v>115.9649</v>
      </c>
      <c r="BU54" s="329">
        <v>116.1981</v>
      </c>
      <c r="BV54" s="329">
        <v>116.4259</v>
      </c>
    </row>
    <row r="55" spans="1:74" ht="11.1" customHeight="1" x14ac:dyDescent="0.2">
      <c r="A55" s="37" t="s">
        <v>29</v>
      </c>
      <c r="B55" s="39" t="s">
        <v>12</v>
      </c>
      <c r="C55" s="68">
        <v>1.2438331815000001</v>
      </c>
      <c r="D55" s="68">
        <v>1.1466448834</v>
      </c>
      <c r="E55" s="68">
        <v>1.0955919119999999</v>
      </c>
      <c r="F55" s="68">
        <v>1.1792085220999999</v>
      </c>
      <c r="G55" s="68">
        <v>1.1531471217</v>
      </c>
      <c r="H55" s="68">
        <v>1.1064309221999999</v>
      </c>
      <c r="I55" s="68">
        <v>0.99182203704000005</v>
      </c>
      <c r="J55" s="68">
        <v>0.93958671278000006</v>
      </c>
      <c r="K55" s="68">
        <v>0.90216127621999997</v>
      </c>
      <c r="L55" s="68">
        <v>0.88844691912999996</v>
      </c>
      <c r="M55" s="68">
        <v>0.87368811702000004</v>
      </c>
      <c r="N55" s="68">
        <v>0.86686945520000003</v>
      </c>
      <c r="O55" s="68">
        <v>0.86888206854000005</v>
      </c>
      <c r="P55" s="68">
        <v>0.87727350027999995</v>
      </c>
      <c r="Q55" s="68">
        <v>0.89290695240999995</v>
      </c>
      <c r="R55" s="68">
        <v>0.92776842266000004</v>
      </c>
      <c r="S55" s="68">
        <v>0.94862216263999999</v>
      </c>
      <c r="T55" s="68">
        <v>0.96760001723</v>
      </c>
      <c r="U55" s="68">
        <v>0.91153223555999996</v>
      </c>
      <c r="V55" s="68">
        <v>0.98174132449999996</v>
      </c>
      <c r="W55" s="68">
        <v>1.1049077452</v>
      </c>
      <c r="X55" s="68">
        <v>1.3478054023999999</v>
      </c>
      <c r="Y55" s="68">
        <v>1.5270764102000001</v>
      </c>
      <c r="Z55" s="68">
        <v>1.7094643624000001</v>
      </c>
      <c r="AA55" s="68">
        <v>2.0365951912</v>
      </c>
      <c r="AB55" s="68">
        <v>2.1192334658999998</v>
      </c>
      <c r="AC55" s="68">
        <v>2.0987032562999999</v>
      </c>
      <c r="AD55" s="68">
        <v>1.7559526211000001</v>
      </c>
      <c r="AE55" s="68">
        <v>1.6958591002000001</v>
      </c>
      <c r="AF55" s="68">
        <v>1.6978100872999999</v>
      </c>
      <c r="AG55" s="68">
        <v>1.8625613391</v>
      </c>
      <c r="AH55" s="68">
        <v>1.9121046905000001</v>
      </c>
      <c r="AI55" s="68">
        <v>1.9475692499999999</v>
      </c>
      <c r="AJ55" s="68">
        <v>1.9598761569000001</v>
      </c>
      <c r="AK55" s="68">
        <v>1.974180193</v>
      </c>
      <c r="AL55" s="68">
        <v>1.9813908716999999</v>
      </c>
      <c r="AM55" s="68">
        <v>1.9033942839</v>
      </c>
      <c r="AN55" s="68">
        <v>1.9551711431000001</v>
      </c>
      <c r="AO55" s="68">
        <v>2.0582536596000001</v>
      </c>
      <c r="AP55" s="68">
        <v>2.3665115290999998</v>
      </c>
      <c r="AQ55" s="68">
        <v>2.4564086138999999</v>
      </c>
      <c r="AR55" s="68">
        <v>2.4821568327999999</v>
      </c>
      <c r="AS55" s="68">
        <v>2.4202639583000001</v>
      </c>
      <c r="AT55" s="68">
        <v>2.3364751675000002</v>
      </c>
      <c r="AU55" s="68">
        <v>2.2072555120000001</v>
      </c>
      <c r="AV55" s="68">
        <v>2.1394692149000001</v>
      </c>
      <c r="AW55" s="68">
        <v>2.0999952007</v>
      </c>
      <c r="AX55" s="68">
        <v>2.0911012759999998</v>
      </c>
      <c r="AY55" s="329">
        <v>2.2068729999999999</v>
      </c>
      <c r="AZ55" s="329">
        <v>2.187935</v>
      </c>
      <c r="BA55" s="329">
        <v>2.1289319999999998</v>
      </c>
      <c r="BB55" s="329">
        <v>1.9209769999999999</v>
      </c>
      <c r="BC55" s="329">
        <v>1.8648560000000001</v>
      </c>
      <c r="BD55" s="329">
        <v>1.850676</v>
      </c>
      <c r="BE55" s="329">
        <v>1.8813070000000001</v>
      </c>
      <c r="BF55" s="329">
        <v>1.948048</v>
      </c>
      <c r="BG55" s="329">
        <v>2.0539580000000002</v>
      </c>
      <c r="BH55" s="329">
        <v>2.0522209999999999</v>
      </c>
      <c r="BI55" s="329">
        <v>2.0864229999999999</v>
      </c>
      <c r="BJ55" s="329">
        <v>2.1138330000000001</v>
      </c>
      <c r="BK55" s="329">
        <v>2.1086809999999998</v>
      </c>
      <c r="BL55" s="329">
        <v>2.141931</v>
      </c>
      <c r="BM55" s="329">
        <v>2.1876950000000002</v>
      </c>
      <c r="BN55" s="329">
        <v>2.2820520000000002</v>
      </c>
      <c r="BO55" s="329">
        <v>2.325609</v>
      </c>
      <c r="BP55" s="329">
        <v>2.3545950000000002</v>
      </c>
      <c r="BQ55" s="329">
        <v>2.3436569999999999</v>
      </c>
      <c r="BR55" s="329">
        <v>2.3627859999999998</v>
      </c>
      <c r="BS55" s="329">
        <v>2.3864909999999999</v>
      </c>
      <c r="BT55" s="329">
        <v>2.4405600000000001</v>
      </c>
      <c r="BU55" s="329">
        <v>2.4539689999999998</v>
      </c>
      <c r="BV55" s="329">
        <v>2.452655</v>
      </c>
    </row>
    <row r="56" spans="1:74" ht="11.1" customHeight="1" x14ac:dyDescent="0.2">
      <c r="A56" s="16"/>
      <c r="B56" s="25"/>
      <c r="C56" s="220"/>
      <c r="D56" s="220"/>
      <c r="E56" s="220"/>
      <c r="F56" s="220"/>
      <c r="G56" s="220"/>
      <c r="H56" s="220"/>
      <c r="I56" s="220"/>
      <c r="J56" s="220"/>
      <c r="K56" s="220"/>
      <c r="L56" s="220"/>
      <c r="M56" s="220"/>
      <c r="N56" s="220"/>
      <c r="O56" s="220"/>
      <c r="P56" s="220"/>
      <c r="Q56" s="220"/>
      <c r="R56" s="220"/>
      <c r="S56" s="220"/>
      <c r="T56" s="220"/>
      <c r="U56" s="220"/>
      <c r="V56" s="220"/>
      <c r="W56" s="220"/>
      <c r="X56" s="220"/>
      <c r="Y56" s="220"/>
      <c r="Z56" s="220"/>
      <c r="AA56" s="220"/>
      <c r="AB56" s="220"/>
      <c r="AC56" s="220"/>
      <c r="AD56" s="220"/>
      <c r="AE56" s="220"/>
      <c r="AF56" s="220"/>
      <c r="AG56" s="220"/>
      <c r="AH56" s="220"/>
      <c r="AI56" s="220"/>
      <c r="AJ56" s="220"/>
      <c r="AK56" s="220"/>
      <c r="AL56" s="220"/>
      <c r="AM56" s="220"/>
      <c r="AN56" s="220"/>
      <c r="AO56" s="220"/>
      <c r="AP56" s="220"/>
      <c r="AQ56" s="220"/>
      <c r="AR56" s="220"/>
      <c r="AS56" s="220"/>
      <c r="AT56" s="220"/>
      <c r="AU56" s="220"/>
      <c r="AV56" s="220"/>
      <c r="AW56" s="220"/>
      <c r="AX56" s="220"/>
      <c r="AY56" s="334"/>
      <c r="AZ56" s="334"/>
      <c r="BA56" s="334"/>
      <c r="BB56" s="334"/>
      <c r="BC56" s="334"/>
      <c r="BD56" s="334"/>
      <c r="BE56" s="334"/>
      <c r="BF56" s="334"/>
      <c r="BG56" s="334"/>
      <c r="BH56" s="334"/>
      <c r="BI56" s="334"/>
      <c r="BJ56" s="334"/>
      <c r="BK56" s="334"/>
      <c r="BL56" s="334"/>
      <c r="BM56" s="334"/>
      <c r="BN56" s="334"/>
      <c r="BO56" s="334"/>
      <c r="BP56" s="334"/>
      <c r="BQ56" s="334"/>
      <c r="BR56" s="334"/>
      <c r="BS56" s="334"/>
      <c r="BT56" s="334"/>
      <c r="BU56" s="334"/>
      <c r="BV56" s="334"/>
    </row>
    <row r="57" spans="1:74" ht="11.1" customHeight="1" x14ac:dyDescent="0.2">
      <c r="A57" s="35"/>
      <c r="B57" s="36" t="s">
        <v>695</v>
      </c>
      <c r="C57" s="219"/>
      <c r="D57" s="219"/>
      <c r="E57" s="219"/>
      <c r="F57" s="219"/>
      <c r="G57" s="219"/>
      <c r="H57" s="219"/>
      <c r="I57" s="219"/>
      <c r="J57" s="219"/>
      <c r="K57" s="219"/>
      <c r="L57" s="219"/>
      <c r="M57" s="219"/>
      <c r="N57" s="219"/>
      <c r="O57" s="219"/>
      <c r="P57" s="219"/>
      <c r="Q57" s="219"/>
      <c r="R57" s="219"/>
      <c r="S57" s="219"/>
      <c r="T57" s="219"/>
      <c r="U57" s="219"/>
      <c r="V57" s="219"/>
      <c r="W57" s="219"/>
      <c r="X57" s="219"/>
      <c r="Y57" s="219"/>
      <c r="Z57" s="219"/>
      <c r="AA57" s="219"/>
      <c r="AB57" s="219"/>
      <c r="AC57" s="219"/>
      <c r="AD57" s="219"/>
      <c r="AE57" s="219"/>
      <c r="AF57" s="219"/>
      <c r="AG57" s="219"/>
      <c r="AH57" s="219"/>
      <c r="AI57" s="219"/>
      <c r="AJ57" s="219"/>
      <c r="AK57" s="219"/>
      <c r="AL57" s="219"/>
      <c r="AM57" s="219"/>
      <c r="AN57" s="219"/>
      <c r="AO57" s="219"/>
      <c r="AP57" s="219"/>
      <c r="AQ57" s="219"/>
      <c r="AR57" s="219"/>
      <c r="AS57" s="219"/>
      <c r="AT57" s="219"/>
      <c r="AU57" s="219"/>
      <c r="AV57" s="219"/>
      <c r="AW57" s="219"/>
      <c r="AX57" s="219"/>
      <c r="AY57" s="332"/>
      <c r="AZ57" s="332"/>
      <c r="BA57" s="332"/>
      <c r="BB57" s="332"/>
      <c r="BC57" s="332"/>
      <c r="BD57" s="332"/>
      <c r="BE57" s="332"/>
      <c r="BF57" s="332"/>
      <c r="BG57" s="332"/>
      <c r="BH57" s="332"/>
      <c r="BI57" s="332"/>
      <c r="BJ57" s="332"/>
      <c r="BK57" s="332"/>
      <c r="BL57" s="332"/>
      <c r="BM57" s="332"/>
      <c r="BN57" s="332"/>
      <c r="BO57" s="332"/>
      <c r="BP57" s="332"/>
      <c r="BQ57" s="332"/>
      <c r="BR57" s="332"/>
      <c r="BS57" s="332"/>
      <c r="BT57" s="332"/>
      <c r="BU57" s="332"/>
      <c r="BV57" s="332"/>
    </row>
    <row r="58" spans="1:74" ht="11.1" customHeight="1" x14ac:dyDescent="0.2">
      <c r="A58" s="37" t="s">
        <v>696</v>
      </c>
      <c r="B58" s="38" t="s">
        <v>1360</v>
      </c>
      <c r="C58" s="240">
        <v>13205.4</v>
      </c>
      <c r="D58" s="240">
        <v>13251.2</v>
      </c>
      <c r="E58" s="240">
        <v>13223.3</v>
      </c>
      <c r="F58" s="240">
        <v>13286.9</v>
      </c>
      <c r="G58" s="240">
        <v>13331.7</v>
      </c>
      <c r="H58" s="240">
        <v>13364.8</v>
      </c>
      <c r="I58" s="240">
        <v>13404.2</v>
      </c>
      <c r="J58" s="240">
        <v>13446.6</v>
      </c>
      <c r="K58" s="240">
        <v>13470.3</v>
      </c>
      <c r="L58" s="240">
        <v>13475.7</v>
      </c>
      <c r="M58" s="240">
        <v>13447.7</v>
      </c>
      <c r="N58" s="240">
        <v>13490.7</v>
      </c>
      <c r="O58" s="240">
        <v>13546.5</v>
      </c>
      <c r="P58" s="240">
        <v>13561.7</v>
      </c>
      <c r="Q58" s="240">
        <v>13578.5</v>
      </c>
      <c r="R58" s="240">
        <v>13551.9</v>
      </c>
      <c r="S58" s="240">
        <v>13538.2</v>
      </c>
      <c r="T58" s="240">
        <v>13534.4</v>
      </c>
      <c r="U58" s="240">
        <v>13571.6</v>
      </c>
      <c r="V58" s="240">
        <v>13583.4</v>
      </c>
      <c r="W58" s="240">
        <v>13623.7</v>
      </c>
      <c r="X58" s="240">
        <v>13654.5</v>
      </c>
      <c r="Y58" s="240">
        <v>13688.5</v>
      </c>
      <c r="Z58" s="240">
        <v>13713.1</v>
      </c>
      <c r="AA58" s="240">
        <v>13772.9</v>
      </c>
      <c r="AB58" s="240">
        <v>13832.9</v>
      </c>
      <c r="AC58" s="240">
        <v>13900.3</v>
      </c>
      <c r="AD58" s="240">
        <v>13875.3</v>
      </c>
      <c r="AE58" s="240">
        <v>13932.5</v>
      </c>
      <c r="AF58" s="240">
        <v>13921.6</v>
      </c>
      <c r="AG58" s="240">
        <v>13961.7</v>
      </c>
      <c r="AH58" s="240">
        <v>13987.9</v>
      </c>
      <c r="AI58" s="240">
        <v>14009.2</v>
      </c>
      <c r="AJ58" s="240">
        <v>14046.8</v>
      </c>
      <c r="AK58" s="240">
        <v>14060.8</v>
      </c>
      <c r="AL58" s="240">
        <v>14090.2</v>
      </c>
      <c r="AM58" s="240">
        <v>14185.7</v>
      </c>
      <c r="AN58" s="240">
        <v>14212.5</v>
      </c>
      <c r="AO58" s="240">
        <v>14261.3</v>
      </c>
      <c r="AP58" s="240">
        <v>14259.7</v>
      </c>
      <c r="AQ58" s="240">
        <v>14274.3</v>
      </c>
      <c r="AR58" s="240">
        <v>14312</v>
      </c>
      <c r="AS58" s="240">
        <v>14336.4</v>
      </c>
      <c r="AT58" s="240">
        <v>14374</v>
      </c>
      <c r="AU58" s="240">
        <v>14385.7</v>
      </c>
      <c r="AV58" s="240">
        <v>14434.9</v>
      </c>
      <c r="AW58" s="240">
        <v>14486.016889</v>
      </c>
      <c r="AX58" s="240">
        <v>14524.756556</v>
      </c>
      <c r="AY58" s="333">
        <v>14562.14</v>
      </c>
      <c r="AZ58" s="333">
        <v>14599.97</v>
      </c>
      <c r="BA58" s="333">
        <v>14637.6</v>
      </c>
      <c r="BB58" s="333">
        <v>14677.43</v>
      </c>
      <c r="BC58" s="333">
        <v>14712.82</v>
      </c>
      <c r="BD58" s="333">
        <v>14746.18</v>
      </c>
      <c r="BE58" s="333">
        <v>14774.4</v>
      </c>
      <c r="BF58" s="333">
        <v>14806.04</v>
      </c>
      <c r="BG58" s="333">
        <v>14837.98</v>
      </c>
      <c r="BH58" s="333">
        <v>14872.22</v>
      </c>
      <c r="BI58" s="333">
        <v>14903.28</v>
      </c>
      <c r="BJ58" s="333">
        <v>14933.16</v>
      </c>
      <c r="BK58" s="333">
        <v>14959.57</v>
      </c>
      <c r="BL58" s="333">
        <v>14988.79</v>
      </c>
      <c r="BM58" s="333">
        <v>15018.54</v>
      </c>
      <c r="BN58" s="333">
        <v>15050.85</v>
      </c>
      <c r="BO58" s="333">
        <v>15080.13</v>
      </c>
      <c r="BP58" s="333">
        <v>15108.4</v>
      </c>
      <c r="BQ58" s="333">
        <v>15135.19</v>
      </c>
      <c r="BR58" s="333">
        <v>15161.83</v>
      </c>
      <c r="BS58" s="333">
        <v>15187.84</v>
      </c>
      <c r="BT58" s="333">
        <v>15208.98</v>
      </c>
      <c r="BU58" s="333">
        <v>15236.9</v>
      </c>
      <c r="BV58" s="333">
        <v>15267.38</v>
      </c>
    </row>
    <row r="59" spans="1:74" ht="11.1" customHeight="1" x14ac:dyDescent="0.2">
      <c r="A59" s="37" t="s">
        <v>30</v>
      </c>
      <c r="B59" s="39" t="s">
        <v>12</v>
      </c>
      <c r="C59" s="68">
        <v>5.3734439833999996</v>
      </c>
      <c r="D59" s="68">
        <v>5.0182279284</v>
      </c>
      <c r="E59" s="68">
        <v>4.175431133</v>
      </c>
      <c r="F59" s="68">
        <v>4.4116144749000004</v>
      </c>
      <c r="G59" s="68">
        <v>4.4754948826999996</v>
      </c>
      <c r="H59" s="68">
        <v>4.3171476072999999</v>
      </c>
      <c r="I59" s="68">
        <v>4.2738899088000002</v>
      </c>
      <c r="J59" s="68">
        <v>4.1121133521999997</v>
      </c>
      <c r="K59" s="68">
        <v>4.0145478132000001</v>
      </c>
      <c r="L59" s="68">
        <v>3.6496631079999999</v>
      </c>
      <c r="M59" s="68">
        <v>3.0040978898000001</v>
      </c>
      <c r="N59" s="68">
        <v>2.6775453044000002</v>
      </c>
      <c r="O59" s="68">
        <v>2.5830342132999999</v>
      </c>
      <c r="P59" s="68">
        <v>2.3431840135000002</v>
      </c>
      <c r="Q59" s="68">
        <v>2.6861675980999999</v>
      </c>
      <c r="R59" s="68">
        <v>1.994445657</v>
      </c>
      <c r="S59" s="68">
        <v>1.5489397451</v>
      </c>
      <c r="T59" s="68">
        <v>1.2690051479</v>
      </c>
      <c r="U59" s="68">
        <v>1.2488622969000001</v>
      </c>
      <c r="V59" s="68">
        <v>1.0173575476000001</v>
      </c>
      <c r="W59" s="68">
        <v>1.1388016598999999</v>
      </c>
      <c r="X59" s="68">
        <v>1.3268327434</v>
      </c>
      <c r="Y59" s="68">
        <v>1.7906407787</v>
      </c>
      <c r="Z59" s="68">
        <v>1.6485430703999999</v>
      </c>
      <c r="AA59" s="68">
        <v>1.6712804045</v>
      </c>
      <c r="AB59" s="68">
        <v>1.9997492939999999</v>
      </c>
      <c r="AC59" s="68">
        <v>2.3699230401000002</v>
      </c>
      <c r="AD59" s="68">
        <v>2.3863812454</v>
      </c>
      <c r="AE59" s="68">
        <v>2.912499446</v>
      </c>
      <c r="AF59" s="68">
        <v>2.8608582574999999</v>
      </c>
      <c r="AG59" s="68">
        <v>2.8743847445999999</v>
      </c>
      <c r="AH59" s="68">
        <v>2.977899495</v>
      </c>
      <c r="AI59" s="68">
        <v>2.8296277810000001</v>
      </c>
      <c r="AJ59" s="68">
        <v>2.8730455160999999</v>
      </c>
      <c r="AK59" s="68">
        <v>2.7198012931000002</v>
      </c>
      <c r="AL59" s="68">
        <v>2.7499252539999999</v>
      </c>
      <c r="AM59" s="68">
        <v>2.9971901341999998</v>
      </c>
      <c r="AN59" s="68">
        <v>2.7441823478999998</v>
      </c>
      <c r="AO59" s="68">
        <v>2.5970662504000002</v>
      </c>
      <c r="AP59" s="68">
        <v>2.7703905501000001</v>
      </c>
      <c r="AQ59" s="68">
        <v>2.4532567737000002</v>
      </c>
      <c r="AR59" s="68">
        <v>2.8042753706000001</v>
      </c>
      <c r="AS59" s="68">
        <v>2.683770601</v>
      </c>
      <c r="AT59" s="68">
        <v>2.7602427813000001</v>
      </c>
      <c r="AU59" s="68">
        <v>2.6875196300000002</v>
      </c>
      <c r="AV59" s="68">
        <v>2.7629068542000002</v>
      </c>
      <c r="AW59" s="68">
        <v>3.0241301268999998</v>
      </c>
      <c r="AX59" s="68">
        <v>3.0841049491999999</v>
      </c>
      <c r="AY59" s="329">
        <v>2.6536740000000001</v>
      </c>
      <c r="AZ59" s="329">
        <v>2.7262849999999998</v>
      </c>
      <c r="BA59" s="329">
        <v>2.6385779999999999</v>
      </c>
      <c r="BB59" s="329">
        <v>2.929462</v>
      </c>
      <c r="BC59" s="329">
        <v>3.0720890000000001</v>
      </c>
      <c r="BD59" s="329">
        <v>3.0336729999999998</v>
      </c>
      <c r="BE59" s="329">
        <v>3.0551910000000002</v>
      </c>
      <c r="BF59" s="329">
        <v>3.0057200000000002</v>
      </c>
      <c r="BG59" s="329">
        <v>3.1439859999999999</v>
      </c>
      <c r="BH59" s="329">
        <v>3.029576</v>
      </c>
      <c r="BI59" s="329">
        <v>2.8804439999999998</v>
      </c>
      <c r="BJ59" s="329">
        <v>2.8117489999999998</v>
      </c>
      <c r="BK59" s="329">
        <v>2.7291620000000001</v>
      </c>
      <c r="BL59" s="329">
        <v>2.6631179999999999</v>
      </c>
      <c r="BM59" s="329">
        <v>2.602484</v>
      </c>
      <c r="BN59" s="329">
        <v>2.5441630000000002</v>
      </c>
      <c r="BO59" s="329">
        <v>2.496515</v>
      </c>
      <c r="BP59" s="329">
        <v>2.4563950000000001</v>
      </c>
      <c r="BQ59" s="329">
        <v>2.4419729999999999</v>
      </c>
      <c r="BR59" s="329">
        <v>2.4030230000000001</v>
      </c>
      <c r="BS59" s="329">
        <v>2.3578700000000001</v>
      </c>
      <c r="BT59" s="329">
        <v>2.2643620000000002</v>
      </c>
      <c r="BU59" s="329">
        <v>2.2386029999999999</v>
      </c>
      <c r="BV59" s="329">
        <v>2.2381340000000001</v>
      </c>
    </row>
    <row r="60" spans="1:74" ht="11.1" customHeight="1" x14ac:dyDescent="0.2">
      <c r="A60" s="26"/>
      <c r="B60" s="34"/>
      <c r="C60" s="217"/>
      <c r="D60" s="217"/>
      <c r="E60" s="217"/>
      <c r="F60" s="217"/>
      <c r="G60" s="217"/>
      <c r="H60" s="217"/>
      <c r="I60" s="217"/>
      <c r="J60" s="217"/>
      <c r="K60" s="217"/>
      <c r="L60" s="217"/>
      <c r="M60" s="217"/>
      <c r="N60" s="217"/>
      <c r="O60" s="217"/>
      <c r="P60" s="217"/>
      <c r="Q60" s="217"/>
      <c r="R60" s="217"/>
      <c r="S60" s="217"/>
      <c r="T60" s="217"/>
      <c r="U60" s="217"/>
      <c r="V60" s="217"/>
      <c r="W60" s="217"/>
      <c r="X60" s="217"/>
      <c r="Y60" s="217"/>
      <c r="Z60" s="217"/>
      <c r="AA60" s="217"/>
      <c r="AB60" s="217"/>
      <c r="AC60" s="217"/>
      <c r="AD60" s="217"/>
      <c r="AE60" s="217"/>
      <c r="AF60" s="217"/>
      <c r="AG60" s="217"/>
      <c r="AH60" s="217"/>
      <c r="AI60" s="217"/>
      <c r="AJ60" s="217"/>
      <c r="AK60" s="217"/>
      <c r="AL60" s="217"/>
      <c r="AM60" s="217"/>
      <c r="AN60" s="217"/>
      <c r="AO60" s="217"/>
      <c r="AP60" s="217"/>
      <c r="AQ60" s="217"/>
      <c r="AR60" s="217"/>
      <c r="AS60" s="217"/>
      <c r="AT60" s="217"/>
      <c r="AU60" s="217"/>
      <c r="AV60" s="217"/>
      <c r="AW60" s="217"/>
      <c r="AX60" s="217"/>
      <c r="AY60" s="328"/>
      <c r="AZ60" s="328"/>
      <c r="BA60" s="328"/>
      <c r="BB60" s="328"/>
      <c r="BC60" s="328"/>
      <c r="BD60" s="328"/>
      <c r="BE60" s="328"/>
      <c r="BF60" s="328"/>
      <c r="BG60" s="328"/>
      <c r="BH60" s="328"/>
      <c r="BI60" s="328"/>
      <c r="BJ60" s="328"/>
      <c r="BK60" s="328"/>
      <c r="BL60" s="328"/>
      <c r="BM60" s="328"/>
      <c r="BN60" s="328"/>
      <c r="BO60" s="328"/>
      <c r="BP60" s="328"/>
      <c r="BQ60" s="328"/>
      <c r="BR60" s="328"/>
      <c r="BS60" s="328"/>
      <c r="BT60" s="328"/>
      <c r="BU60" s="328"/>
      <c r="BV60" s="328"/>
    </row>
    <row r="61" spans="1:74" ht="11.1" customHeight="1" x14ac:dyDescent="0.2">
      <c r="A61" s="35"/>
      <c r="B61" s="36" t="s">
        <v>986</v>
      </c>
      <c r="C61" s="217"/>
      <c r="D61" s="217"/>
      <c r="E61" s="217"/>
      <c r="F61" s="217"/>
      <c r="G61" s="217"/>
      <c r="H61" s="217"/>
      <c r="I61" s="217"/>
      <c r="J61" s="217"/>
      <c r="K61" s="217"/>
      <c r="L61" s="217"/>
      <c r="M61" s="217"/>
      <c r="N61" s="217"/>
      <c r="O61" s="217"/>
      <c r="P61" s="217"/>
      <c r="Q61" s="217"/>
      <c r="R61" s="217"/>
      <c r="S61" s="217"/>
      <c r="T61" s="217"/>
      <c r="U61" s="217"/>
      <c r="V61" s="217"/>
      <c r="W61" s="217"/>
      <c r="X61" s="217"/>
      <c r="Y61" s="217"/>
      <c r="Z61" s="217"/>
      <c r="AA61" s="217"/>
      <c r="AB61" s="217"/>
      <c r="AC61" s="217"/>
      <c r="AD61" s="217"/>
      <c r="AE61" s="217"/>
      <c r="AF61" s="217"/>
      <c r="AG61" s="217"/>
      <c r="AH61" s="217"/>
      <c r="AI61" s="217"/>
      <c r="AJ61" s="217"/>
      <c r="AK61" s="217"/>
      <c r="AL61" s="217"/>
      <c r="AM61" s="217"/>
      <c r="AN61" s="217"/>
      <c r="AO61" s="217"/>
      <c r="AP61" s="217"/>
      <c r="AQ61" s="217"/>
      <c r="AR61" s="217"/>
      <c r="AS61" s="217"/>
      <c r="AT61" s="217"/>
      <c r="AU61" s="217"/>
      <c r="AV61" s="217"/>
      <c r="AW61" s="217"/>
      <c r="AX61" s="217"/>
      <c r="AY61" s="328"/>
      <c r="AZ61" s="328"/>
      <c r="BA61" s="328"/>
      <c r="BB61" s="328"/>
      <c r="BC61" s="328"/>
      <c r="BD61" s="328"/>
      <c r="BE61" s="328"/>
      <c r="BF61" s="328"/>
      <c r="BG61" s="328"/>
      <c r="BH61" s="328"/>
      <c r="BI61" s="328"/>
      <c r="BJ61" s="328"/>
      <c r="BK61" s="328"/>
      <c r="BL61" s="328"/>
      <c r="BM61" s="328"/>
      <c r="BN61" s="328"/>
      <c r="BO61" s="328"/>
      <c r="BP61" s="328"/>
      <c r="BQ61" s="328"/>
      <c r="BR61" s="328"/>
      <c r="BS61" s="328"/>
      <c r="BT61" s="328"/>
      <c r="BU61" s="328"/>
      <c r="BV61" s="328"/>
    </row>
    <row r="62" spans="1:74" ht="11.1" customHeight="1" x14ac:dyDescent="0.2">
      <c r="A62" s="37" t="s">
        <v>697</v>
      </c>
      <c r="B62" s="40" t="s">
        <v>1338</v>
      </c>
      <c r="C62" s="68">
        <v>102.563</v>
      </c>
      <c r="D62" s="68">
        <v>101.9932</v>
      </c>
      <c r="E62" s="68">
        <v>102.25749999999999</v>
      </c>
      <c r="F62" s="68">
        <v>102.1754</v>
      </c>
      <c r="G62" s="68">
        <v>102.0433</v>
      </c>
      <c r="H62" s="68">
        <v>101.65389999999999</v>
      </c>
      <c r="I62" s="68">
        <v>102.26819999999999</v>
      </c>
      <c r="J62" s="68">
        <v>102.0202</v>
      </c>
      <c r="K62" s="68">
        <v>101.6251</v>
      </c>
      <c r="L62" s="68">
        <v>101.5789</v>
      </c>
      <c r="M62" s="68">
        <v>101.3394</v>
      </c>
      <c r="N62" s="68">
        <v>101.1156</v>
      </c>
      <c r="O62" s="68">
        <v>101.69159999999999</v>
      </c>
      <c r="P62" s="68">
        <v>101.3068</v>
      </c>
      <c r="Q62" s="68">
        <v>101.0894</v>
      </c>
      <c r="R62" s="68">
        <v>100.736</v>
      </c>
      <c r="S62" s="68">
        <v>100.61320000000001</v>
      </c>
      <c r="T62" s="68">
        <v>100.91240000000001</v>
      </c>
      <c r="U62" s="68">
        <v>101.0765</v>
      </c>
      <c r="V62" s="68">
        <v>100.75539999999999</v>
      </c>
      <c r="W62" s="68">
        <v>101.044</v>
      </c>
      <c r="X62" s="68">
        <v>101.2745</v>
      </c>
      <c r="Y62" s="68">
        <v>101.33669999999999</v>
      </c>
      <c r="Z62" s="68">
        <v>101.69589999999999</v>
      </c>
      <c r="AA62" s="68">
        <v>102.0354</v>
      </c>
      <c r="AB62" s="68">
        <v>102.1644</v>
      </c>
      <c r="AC62" s="68">
        <v>101.7367</v>
      </c>
      <c r="AD62" s="68">
        <v>102.92789999999999</v>
      </c>
      <c r="AE62" s="68">
        <v>102.5104</v>
      </c>
      <c r="AF62" s="68">
        <v>102.6619</v>
      </c>
      <c r="AG62" s="68">
        <v>102.42140000000001</v>
      </c>
      <c r="AH62" s="68">
        <v>102.1998</v>
      </c>
      <c r="AI62" s="68">
        <v>102.0254</v>
      </c>
      <c r="AJ62" s="68">
        <v>103.3783</v>
      </c>
      <c r="AK62" s="68">
        <v>103.70569999999999</v>
      </c>
      <c r="AL62" s="68">
        <v>103.7131</v>
      </c>
      <c r="AM62" s="68">
        <v>103.164</v>
      </c>
      <c r="AN62" s="68">
        <v>104.66240000000001</v>
      </c>
      <c r="AO62" s="68">
        <v>104.53189999999999</v>
      </c>
      <c r="AP62" s="68">
        <v>105.1519</v>
      </c>
      <c r="AQ62" s="68">
        <v>104.1885</v>
      </c>
      <c r="AR62" s="68">
        <v>105.044</v>
      </c>
      <c r="AS62" s="68">
        <v>105.4436</v>
      </c>
      <c r="AT62" s="68">
        <v>105.93170000000001</v>
      </c>
      <c r="AU62" s="68">
        <v>106.09610000000001</v>
      </c>
      <c r="AV62" s="68">
        <v>105.9768</v>
      </c>
      <c r="AW62" s="68">
        <v>105.99460000000001</v>
      </c>
      <c r="AX62" s="68">
        <v>107.29119258999999</v>
      </c>
      <c r="AY62" s="329">
        <v>107.4734</v>
      </c>
      <c r="AZ62" s="329">
        <v>107.751</v>
      </c>
      <c r="BA62" s="329">
        <v>108.0459</v>
      </c>
      <c r="BB62" s="329">
        <v>108.3839</v>
      </c>
      <c r="BC62" s="329">
        <v>108.69410000000001</v>
      </c>
      <c r="BD62" s="329">
        <v>109.00230000000001</v>
      </c>
      <c r="BE62" s="329">
        <v>109.3323</v>
      </c>
      <c r="BF62" s="329">
        <v>109.6187</v>
      </c>
      <c r="BG62" s="329">
        <v>109.8853</v>
      </c>
      <c r="BH62" s="329">
        <v>110.1474</v>
      </c>
      <c r="BI62" s="329">
        <v>110.363</v>
      </c>
      <c r="BJ62" s="329">
        <v>110.5474</v>
      </c>
      <c r="BK62" s="329">
        <v>110.70569999999999</v>
      </c>
      <c r="BL62" s="329">
        <v>110.824</v>
      </c>
      <c r="BM62" s="329">
        <v>110.9072</v>
      </c>
      <c r="BN62" s="329">
        <v>110.9177</v>
      </c>
      <c r="BO62" s="329">
        <v>110.9594</v>
      </c>
      <c r="BP62" s="329">
        <v>110.9945</v>
      </c>
      <c r="BQ62" s="329">
        <v>110.9879</v>
      </c>
      <c r="BR62" s="329">
        <v>111.0361</v>
      </c>
      <c r="BS62" s="329">
        <v>111.1041</v>
      </c>
      <c r="BT62" s="329">
        <v>111.2372</v>
      </c>
      <c r="BU62" s="329">
        <v>111.3104</v>
      </c>
      <c r="BV62" s="329">
        <v>111.3691</v>
      </c>
    </row>
    <row r="63" spans="1:74" ht="11.1" customHeight="1" x14ac:dyDescent="0.2">
      <c r="A63" s="37" t="s">
        <v>31</v>
      </c>
      <c r="B63" s="39" t="s">
        <v>12</v>
      </c>
      <c r="C63" s="68">
        <v>2.357670513</v>
      </c>
      <c r="D63" s="68">
        <v>0.68092482582000002</v>
      </c>
      <c r="E63" s="68">
        <v>8.2017192291000005E-2</v>
      </c>
      <c r="F63" s="68">
        <v>0.12788488205000001</v>
      </c>
      <c r="G63" s="68">
        <v>-0.24234733780000001</v>
      </c>
      <c r="H63" s="68">
        <v>-0.97144599521999997</v>
      </c>
      <c r="I63" s="68">
        <v>-0.74739198919000005</v>
      </c>
      <c r="J63" s="68">
        <v>-0.56413805203</v>
      </c>
      <c r="K63" s="68">
        <v>-0.96621794135000005</v>
      </c>
      <c r="L63" s="68">
        <v>-0.92782419229000002</v>
      </c>
      <c r="M63" s="68">
        <v>-2.0164389812999999</v>
      </c>
      <c r="N63" s="68">
        <v>-1.9452762563999999</v>
      </c>
      <c r="O63" s="68">
        <v>-0.84962413345999999</v>
      </c>
      <c r="P63" s="68">
        <v>-0.67298604221000002</v>
      </c>
      <c r="Q63" s="68">
        <v>-1.1423122997999999</v>
      </c>
      <c r="R63" s="68">
        <v>-1.4087539661999999</v>
      </c>
      <c r="S63" s="68">
        <v>-1.4014638883999999</v>
      </c>
      <c r="T63" s="68">
        <v>-0.72943586030999996</v>
      </c>
      <c r="U63" s="68">
        <v>-1.1652693604</v>
      </c>
      <c r="V63" s="68">
        <v>-1.23975448</v>
      </c>
      <c r="W63" s="68">
        <v>-0.57180755541999995</v>
      </c>
      <c r="X63" s="68">
        <v>-0.29966853352</v>
      </c>
      <c r="Y63" s="68">
        <v>-2.6643141759E-3</v>
      </c>
      <c r="Z63" s="68">
        <v>0.57389759838999999</v>
      </c>
      <c r="AA63" s="68">
        <v>0.33808102144000002</v>
      </c>
      <c r="AB63" s="68">
        <v>0.84653744862000002</v>
      </c>
      <c r="AC63" s="68">
        <v>0.64032430699999998</v>
      </c>
      <c r="AD63" s="68">
        <v>2.1758854828</v>
      </c>
      <c r="AE63" s="68">
        <v>1.8856372722000001</v>
      </c>
      <c r="AF63" s="68">
        <v>1.7336818865000001</v>
      </c>
      <c r="AG63" s="68">
        <v>1.3305763455999999</v>
      </c>
      <c r="AH63" s="68">
        <v>1.4335708061000001</v>
      </c>
      <c r="AI63" s="68">
        <v>0.97126004512999997</v>
      </c>
      <c r="AJ63" s="68">
        <v>2.0773244993</v>
      </c>
      <c r="AK63" s="68">
        <v>2.3377512786999999</v>
      </c>
      <c r="AL63" s="68">
        <v>1.9835607925000001</v>
      </c>
      <c r="AM63" s="68">
        <v>1.1060867110999999</v>
      </c>
      <c r="AN63" s="68">
        <v>2.4450787162999998</v>
      </c>
      <c r="AO63" s="68">
        <v>2.7474844377999998</v>
      </c>
      <c r="AP63" s="68">
        <v>2.1607358159999999</v>
      </c>
      <c r="AQ63" s="68">
        <v>1.6370046356000001</v>
      </c>
      <c r="AR63" s="68">
        <v>2.3203350025999998</v>
      </c>
      <c r="AS63" s="68">
        <v>2.9507505266999998</v>
      </c>
      <c r="AT63" s="68">
        <v>3.6515727036999999</v>
      </c>
      <c r="AU63" s="68">
        <v>3.9898887923999999</v>
      </c>
      <c r="AV63" s="68">
        <v>2.5135836051</v>
      </c>
      <c r="AW63" s="68">
        <v>2.2071110845000002</v>
      </c>
      <c r="AX63" s="68">
        <v>3.4499909776000002</v>
      </c>
      <c r="AY63" s="329">
        <v>4.1772650000000002</v>
      </c>
      <c r="AZ63" s="329">
        <v>2.951044</v>
      </c>
      <c r="BA63" s="329">
        <v>3.361685</v>
      </c>
      <c r="BB63" s="329">
        <v>3.0736029999999999</v>
      </c>
      <c r="BC63" s="329">
        <v>4.3244340000000001</v>
      </c>
      <c r="BD63" s="329">
        <v>3.7682159999999998</v>
      </c>
      <c r="BE63" s="329">
        <v>3.6879119999999999</v>
      </c>
      <c r="BF63" s="329">
        <v>3.4805450000000002</v>
      </c>
      <c r="BG63" s="329">
        <v>3.57151</v>
      </c>
      <c r="BH63" s="329">
        <v>3.9353579999999999</v>
      </c>
      <c r="BI63" s="329">
        <v>4.1213420000000003</v>
      </c>
      <c r="BJ63" s="329">
        <v>3.0349560000000002</v>
      </c>
      <c r="BK63" s="329">
        <v>3.0075059999999998</v>
      </c>
      <c r="BL63" s="329">
        <v>2.8518759999999999</v>
      </c>
      <c r="BM63" s="329">
        <v>2.6482290000000002</v>
      </c>
      <c r="BN63" s="329">
        <v>2.337847</v>
      </c>
      <c r="BO63" s="329">
        <v>2.0841409999999998</v>
      </c>
      <c r="BP63" s="329">
        <v>1.827682</v>
      </c>
      <c r="BQ63" s="329">
        <v>1.51433</v>
      </c>
      <c r="BR63" s="329">
        <v>1.2930550000000001</v>
      </c>
      <c r="BS63" s="329">
        <v>1.1090819999999999</v>
      </c>
      <c r="BT63" s="329">
        <v>0.98946900000000004</v>
      </c>
      <c r="BU63" s="329">
        <v>0.85845669999999996</v>
      </c>
      <c r="BV63" s="329">
        <v>0.74330750000000001</v>
      </c>
    </row>
    <row r="64" spans="1:74" ht="11.1" customHeight="1" x14ac:dyDescent="0.2">
      <c r="A64" s="26"/>
      <c r="B64" s="29"/>
      <c r="C64" s="217"/>
      <c r="D64" s="217"/>
      <c r="E64" s="217"/>
      <c r="F64" s="217"/>
      <c r="G64" s="217"/>
      <c r="H64" s="217"/>
      <c r="I64" s="217"/>
      <c r="J64" s="217"/>
      <c r="K64" s="217"/>
      <c r="L64" s="217"/>
      <c r="M64" s="217"/>
      <c r="N64" s="217"/>
      <c r="O64" s="217"/>
      <c r="P64" s="217"/>
      <c r="Q64" s="217"/>
      <c r="R64" s="217"/>
      <c r="S64" s="217"/>
      <c r="T64" s="217"/>
      <c r="U64" s="217"/>
      <c r="V64" s="217"/>
      <c r="W64" s="217"/>
      <c r="X64" s="217"/>
      <c r="Y64" s="217"/>
      <c r="Z64" s="217"/>
      <c r="AA64" s="217"/>
      <c r="AB64" s="217"/>
      <c r="AC64" s="217"/>
      <c r="AD64" s="217"/>
      <c r="AE64" s="217"/>
      <c r="AF64" s="217"/>
      <c r="AG64" s="217"/>
      <c r="AH64" s="217"/>
      <c r="AI64" s="217"/>
      <c r="AJ64" s="217"/>
      <c r="AK64" s="217"/>
      <c r="AL64" s="217"/>
      <c r="AM64" s="217"/>
      <c r="AN64" s="217"/>
      <c r="AO64" s="217"/>
      <c r="AP64" s="217"/>
      <c r="AQ64" s="217"/>
      <c r="AR64" s="217"/>
      <c r="AS64" s="217"/>
      <c r="AT64" s="217"/>
      <c r="AU64" s="217"/>
      <c r="AV64" s="217"/>
      <c r="AW64" s="217"/>
      <c r="AX64" s="217"/>
      <c r="AY64" s="328"/>
      <c r="AZ64" s="328"/>
      <c r="BA64" s="328"/>
      <c r="BB64" s="328"/>
      <c r="BC64" s="328"/>
      <c r="BD64" s="328"/>
      <c r="BE64" s="328"/>
      <c r="BF64" s="328"/>
      <c r="BG64" s="328"/>
      <c r="BH64" s="328"/>
      <c r="BI64" s="328"/>
      <c r="BJ64" s="328"/>
      <c r="BK64" s="328"/>
      <c r="BL64" s="328"/>
      <c r="BM64" s="328"/>
      <c r="BN64" s="328"/>
      <c r="BO64" s="328"/>
      <c r="BP64" s="328"/>
      <c r="BQ64" s="328"/>
      <c r="BR64" s="328"/>
      <c r="BS64" s="328"/>
      <c r="BT64" s="328"/>
      <c r="BU64" s="328"/>
      <c r="BV64" s="328"/>
    </row>
    <row r="65" spans="1:74" ht="11.1" customHeight="1" x14ac:dyDescent="0.2">
      <c r="A65" s="19"/>
      <c r="B65" s="20" t="s">
        <v>987</v>
      </c>
      <c r="C65" s="217"/>
      <c r="D65" s="217"/>
      <c r="E65" s="217"/>
      <c r="F65" s="217"/>
      <c r="G65" s="217"/>
      <c r="H65" s="217"/>
      <c r="I65" s="217"/>
      <c r="J65" s="217"/>
      <c r="K65" s="217"/>
      <c r="L65" s="217"/>
      <c r="M65" s="217"/>
      <c r="N65" s="217"/>
      <c r="O65" s="217"/>
      <c r="P65" s="217"/>
      <c r="Q65" s="217"/>
      <c r="R65" s="217"/>
      <c r="S65" s="217"/>
      <c r="T65" s="217"/>
      <c r="U65" s="217"/>
      <c r="V65" s="217"/>
      <c r="W65" s="217"/>
      <c r="X65" s="217"/>
      <c r="Y65" s="217"/>
      <c r="Z65" s="217"/>
      <c r="AA65" s="217"/>
      <c r="AB65" s="217"/>
      <c r="AC65" s="217"/>
      <c r="AD65" s="217"/>
      <c r="AE65" s="217"/>
      <c r="AF65" s="217"/>
      <c r="AG65" s="217"/>
      <c r="AH65" s="217"/>
      <c r="AI65" s="217"/>
      <c r="AJ65" s="217"/>
      <c r="AK65" s="217"/>
      <c r="AL65" s="217"/>
      <c r="AM65" s="217"/>
      <c r="AN65" s="217"/>
      <c r="AO65" s="217"/>
      <c r="AP65" s="217"/>
      <c r="AQ65" s="217"/>
      <c r="AR65" s="217"/>
      <c r="AS65" s="217"/>
      <c r="AT65" s="217"/>
      <c r="AU65" s="217"/>
      <c r="AV65" s="217"/>
      <c r="AW65" s="217"/>
      <c r="AX65" s="217"/>
      <c r="AY65" s="328"/>
      <c r="AZ65" s="328"/>
      <c r="BA65" s="328"/>
      <c r="BB65" s="328"/>
      <c r="BC65" s="328"/>
      <c r="BD65" s="328"/>
      <c r="BE65" s="328"/>
      <c r="BF65" s="328"/>
      <c r="BG65" s="328"/>
      <c r="BH65" s="328"/>
      <c r="BI65" s="328"/>
      <c r="BJ65" s="328"/>
      <c r="BK65" s="328"/>
      <c r="BL65" s="328"/>
      <c r="BM65" s="328"/>
      <c r="BN65" s="328"/>
      <c r="BO65" s="328"/>
      <c r="BP65" s="328"/>
      <c r="BQ65" s="328"/>
      <c r="BR65" s="328"/>
      <c r="BS65" s="328"/>
      <c r="BT65" s="328"/>
      <c r="BU65" s="328"/>
      <c r="BV65" s="328"/>
    </row>
    <row r="66" spans="1:74" ht="11.1" customHeight="1" x14ac:dyDescent="0.2">
      <c r="A66" s="19"/>
      <c r="B66" s="22"/>
      <c r="C66" s="217"/>
      <c r="D66" s="217"/>
      <c r="E66" s="217"/>
      <c r="F66" s="217"/>
      <c r="G66" s="217"/>
      <c r="H66" s="217"/>
      <c r="I66" s="217"/>
      <c r="J66" s="217"/>
      <c r="K66" s="217"/>
      <c r="L66" s="217"/>
      <c r="M66" s="217"/>
      <c r="N66" s="217"/>
      <c r="O66" s="217"/>
      <c r="P66" s="217"/>
      <c r="Q66" s="217"/>
      <c r="R66" s="217"/>
      <c r="S66" s="217"/>
      <c r="T66" s="217"/>
      <c r="U66" s="217"/>
      <c r="V66" s="217"/>
      <c r="W66" s="217"/>
      <c r="X66" s="217"/>
      <c r="Y66" s="217"/>
      <c r="Z66" s="217"/>
      <c r="AA66" s="217"/>
      <c r="AB66" s="217"/>
      <c r="AC66" s="217"/>
      <c r="AD66" s="217"/>
      <c r="AE66" s="217"/>
      <c r="AF66" s="217"/>
      <c r="AG66" s="217"/>
      <c r="AH66" s="217"/>
      <c r="AI66" s="217"/>
      <c r="AJ66" s="217"/>
      <c r="AK66" s="217"/>
      <c r="AL66" s="217"/>
      <c r="AM66" s="217"/>
      <c r="AN66" s="217"/>
      <c r="AO66" s="217"/>
      <c r="AP66" s="217"/>
      <c r="AQ66" s="217"/>
      <c r="AR66" s="217"/>
      <c r="AS66" s="217"/>
      <c r="AT66" s="217"/>
      <c r="AU66" s="217"/>
      <c r="AV66" s="217"/>
      <c r="AW66" s="217"/>
      <c r="AX66" s="217"/>
      <c r="AY66" s="328"/>
      <c r="AZ66" s="328"/>
      <c r="BA66" s="328"/>
      <c r="BB66" s="328"/>
      <c r="BC66" s="328"/>
      <c r="BD66" s="328"/>
      <c r="BE66" s="328"/>
      <c r="BF66" s="328"/>
      <c r="BG66" s="328"/>
      <c r="BH66" s="328"/>
      <c r="BI66" s="328"/>
      <c r="BJ66" s="328"/>
      <c r="BK66" s="328"/>
      <c r="BL66" s="328"/>
      <c r="BM66" s="328"/>
      <c r="BN66" s="328"/>
      <c r="BO66" s="328"/>
      <c r="BP66" s="328"/>
      <c r="BQ66" s="328"/>
      <c r="BR66" s="328"/>
      <c r="BS66" s="328"/>
      <c r="BT66" s="328"/>
      <c r="BU66" s="328"/>
      <c r="BV66" s="328"/>
    </row>
    <row r="67" spans="1:74" ht="11.1" customHeight="1" x14ac:dyDescent="0.2">
      <c r="A67" s="37" t="s">
        <v>698</v>
      </c>
      <c r="B67" s="41" t="s">
        <v>988</v>
      </c>
      <c r="C67" s="240">
        <v>890.24238127000001</v>
      </c>
      <c r="D67" s="240">
        <v>867.06262842000001</v>
      </c>
      <c r="E67" s="240">
        <v>583.8437735</v>
      </c>
      <c r="F67" s="240">
        <v>299.86310250999998</v>
      </c>
      <c r="G67" s="240">
        <v>118.73716285</v>
      </c>
      <c r="H67" s="240">
        <v>24.274779708000001</v>
      </c>
      <c r="I67" s="240">
        <v>6.4316002295999999</v>
      </c>
      <c r="J67" s="240">
        <v>10.980928262000001</v>
      </c>
      <c r="K67" s="240">
        <v>31.886903160999999</v>
      </c>
      <c r="L67" s="240">
        <v>227.19669834999999</v>
      </c>
      <c r="M67" s="240">
        <v>445.21403170000002</v>
      </c>
      <c r="N67" s="240">
        <v>581.27966817000004</v>
      </c>
      <c r="O67" s="240">
        <v>870.76341028000002</v>
      </c>
      <c r="P67" s="240">
        <v>627.98764391999998</v>
      </c>
      <c r="Q67" s="240">
        <v>449.81198644</v>
      </c>
      <c r="R67" s="240">
        <v>309.51711137000001</v>
      </c>
      <c r="S67" s="240">
        <v>150.49304025000001</v>
      </c>
      <c r="T67" s="240">
        <v>20.790452082000002</v>
      </c>
      <c r="U67" s="240">
        <v>5.6518743002000003</v>
      </c>
      <c r="V67" s="240">
        <v>6.3904489891000003</v>
      </c>
      <c r="W67" s="240">
        <v>38.827468705999998</v>
      </c>
      <c r="X67" s="240">
        <v>197.62480923999999</v>
      </c>
      <c r="Y67" s="240">
        <v>418.19930588</v>
      </c>
      <c r="Z67" s="240">
        <v>783.00140676000001</v>
      </c>
      <c r="AA67" s="240">
        <v>766.43597051999996</v>
      </c>
      <c r="AB67" s="240">
        <v>547.24141984000005</v>
      </c>
      <c r="AC67" s="240">
        <v>542.77214701000003</v>
      </c>
      <c r="AD67" s="240">
        <v>247.80740204</v>
      </c>
      <c r="AE67" s="240">
        <v>153.96928740999999</v>
      </c>
      <c r="AF67" s="240">
        <v>24.637418771</v>
      </c>
      <c r="AG67" s="240">
        <v>5.2021035263000002</v>
      </c>
      <c r="AH67" s="240">
        <v>15.233785301999999</v>
      </c>
      <c r="AI67" s="240">
        <v>44.504017908000002</v>
      </c>
      <c r="AJ67" s="240">
        <v>192.87602215000001</v>
      </c>
      <c r="AK67" s="240">
        <v>490.18167177999999</v>
      </c>
      <c r="AL67" s="240">
        <v>798.06077049999999</v>
      </c>
      <c r="AM67" s="240">
        <v>896.01679152999998</v>
      </c>
      <c r="AN67" s="240">
        <v>624.51447665000001</v>
      </c>
      <c r="AO67" s="240">
        <v>608.81633440999997</v>
      </c>
      <c r="AP67" s="240">
        <v>410.47392227</v>
      </c>
      <c r="AQ67" s="240">
        <v>85.404521001999996</v>
      </c>
      <c r="AR67" s="240">
        <v>26.428147413000001</v>
      </c>
      <c r="AS67" s="240">
        <v>3.4857161944000001</v>
      </c>
      <c r="AT67" s="240">
        <v>7.0400821089000001</v>
      </c>
      <c r="AU67" s="240">
        <v>37.598457711999998</v>
      </c>
      <c r="AV67" s="240">
        <v>252.53891994</v>
      </c>
      <c r="AW67" s="240">
        <v>587.89133900000002</v>
      </c>
      <c r="AX67" s="240">
        <v>711.28087811</v>
      </c>
      <c r="AY67" s="333">
        <v>866.98772790999999</v>
      </c>
      <c r="AZ67" s="333">
        <v>697.82608164999999</v>
      </c>
      <c r="BA67" s="333">
        <v>566.92858305000004</v>
      </c>
      <c r="BB67" s="333">
        <v>314.71926474000003</v>
      </c>
      <c r="BC67" s="333">
        <v>137.4629314</v>
      </c>
      <c r="BD67" s="333">
        <v>29.081576969</v>
      </c>
      <c r="BE67" s="333">
        <v>6.7296783812000003</v>
      </c>
      <c r="BF67" s="333">
        <v>10.644033541000001</v>
      </c>
      <c r="BG67" s="333">
        <v>55.831756597000002</v>
      </c>
      <c r="BH67" s="333">
        <v>248.05261479000001</v>
      </c>
      <c r="BI67" s="333">
        <v>495.22989604000003</v>
      </c>
      <c r="BJ67" s="333">
        <v>781.37423178999995</v>
      </c>
      <c r="BK67" s="333">
        <v>855.65579487000002</v>
      </c>
      <c r="BL67" s="333">
        <v>692.18866023999999</v>
      </c>
      <c r="BM67" s="333">
        <v>563.51996376</v>
      </c>
      <c r="BN67" s="333">
        <v>314.17761338999998</v>
      </c>
      <c r="BO67" s="333">
        <v>137.23318660999999</v>
      </c>
      <c r="BP67" s="333">
        <v>29.083513299</v>
      </c>
      <c r="BQ67" s="333">
        <v>6.7351305874999996</v>
      </c>
      <c r="BR67" s="333">
        <v>10.634102002000001</v>
      </c>
      <c r="BS67" s="333">
        <v>55.739749771</v>
      </c>
      <c r="BT67" s="333">
        <v>247.61761877999999</v>
      </c>
      <c r="BU67" s="333">
        <v>494.59119835000001</v>
      </c>
      <c r="BV67" s="333">
        <v>780.46118151999997</v>
      </c>
    </row>
    <row r="68" spans="1:74" ht="11.1" customHeight="1" x14ac:dyDescent="0.2">
      <c r="A68" s="19"/>
      <c r="B68" s="22"/>
      <c r="C68" s="217"/>
      <c r="D68" s="217"/>
      <c r="E68" s="217"/>
      <c r="F68" s="217"/>
      <c r="G68" s="217"/>
      <c r="H68" s="217"/>
      <c r="I68" s="217"/>
      <c r="J68" s="217"/>
      <c r="K68" s="217"/>
      <c r="L68" s="217"/>
      <c r="M68" s="217"/>
      <c r="N68" s="217"/>
      <c r="O68" s="217"/>
      <c r="P68" s="217"/>
      <c r="Q68" s="217"/>
      <c r="R68" s="217"/>
      <c r="S68" s="217"/>
      <c r="T68" s="217"/>
      <c r="U68" s="217"/>
      <c r="V68" s="217"/>
      <c r="W68" s="217"/>
      <c r="X68" s="217"/>
      <c r="Y68" s="217"/>
      <c r="Z68" s="217"/>
      <c r="AA68" s="217"/>
      <c r="AB68" s="217"/>
      <c r="AC68" s="217"/>
      <c r="AD68" s="217"/>
      <c r="AE68" s="217"/>
      <c r="AF68" s="217"/>
      <c r="AG68" s="217"/>
      <c r="AH68" s="217"/>
      <c r="AI68" s="217"/>
      <c r="AJ68" s="217"/>
      <c r="AK68" s="217"/>
      <c r="AL68" s="217"/>
      <c r="AM68" s="217"/>
      <c r="AN68" s="217"/>
      <c r="AO68" s="217"/>
      <c r="AP68" s="217"/>
      <c r="AQ68" s="217"/>
      <c r="AR68" s="217"/>
      <c r="AS68" s="217"/>
      <c r="AT68" s="217"/>
      <c r="AU68" s="217"/>
      <c r="AV68" s="217"/>
      <c r="AW68" s="217"/>
      <c r="AX68" s="217"/>
      <c r="AY68" s="328"/>
      <c r="AZ68" s="328"/>
      <c r="BA68" s="328"/>
      <c r="BB68" s="328"/>
      <c r="BC68" s="328"/>
      <c r="BD68" s="328"/>
      <c r="BE68" s="328"/>
      <c r="BF68" s="328"/>
      <c r="BG68" s="328"/>
      <c r="BH68" s="328"/>
      <c r="BI68" s="328"/>
      <c r="BJ68" s="328"/>
      <c r="BK68" s="328"/>
      <c r="BL68" s="328"/>
      <c r="BM68" s="328"/>
      <c r="BN68" s="328"/>
      <c r="BO68" s="328"/>
      <c r="BP68" s="328"/>
      <c r="BQ68" s="328"/>
      <c r="BR68" s="328"/>
      <c r="BS68" s="328"/>
      <c r="BT68" s="328"/>
      <c r="BU68" s="328"/>
      <c r="BV68" s="328"/>
    </row>
    <row r="69" spans="1:74" ht="11.1" customHeight="1" x14ac:dyDescent="0.2">
      <c r="A69" s="37" t="s">
        <v>705</v>
      </c>
      <c r="B69" s="42" t="s">
        <v>5</v>
      </c>
      <c r="C69" s="270">
        <v>9.2002685809999996</v>
      </c>
      <c r="D69" s="270">
        <v>7.2835522157000003</v>
      </c>
      <c r="E69" s="270">
        <v>29.404568522000002</v>
      </c>
      <c r="F69" s="270">
        <v>53.294944997000002</v>
      </c>
      <c r="G69" s="270">
        <v>125.88025145</v>
      </c>
      <c r="H69" s="270">
        <v>255.02621984000001</v>
      </c>
      <c r="I69" s="270">
        <v>336.16294027999999</v>
      </c>
      <c r="J69" s="270">
        <v>315.30373956</v>
      </c>
      <c r="K69" s="270">
        <v>223.23775136</v>
      </c>
      <c r="L69" s="270">
        <v>77.022171872000001</v>
      </c>
      <c r="M69" s="270">
        <v>29.781677047999999</v>
      </c>
      <c r="N69" s="270">
        <v>26.279411796000002</v>
      </c>
      <c r="O69" s="270">
        <v>7.4435867271999996</v>
      </c>
      <c r="P69" s="270">
        <v>11.156961276000001</v>
      </c>
      <c r="Q69" s="270">
        <v>35.196850836000003</v>
      </c>
      <c r="R69" s="270">
        <v>42.468016018</v>
      </c>
      <c r="S69" s="270">
        <v>97.526327901000002</v>
      </c>
      <c r="T69" s="270">
        <v>270.71136457</v>
      </c>
      <c r="U69" s="270">
        <v>383.77925399999998</v>
      </c>
      <c r="V69" s="270">
        <v>361.91261592000001</v>
      </c>
      <c r="W69" s="270">
        <v>219.17432142000001</v>
      </c>
      <c r="X69" s="270">
        <v>86.387942226000007</v>
      </c>
      <c r="Y69" s="270">
        <v>25.519193913999999</v>
      </c>
      <c r="Z69" s="270">
        <v>16.544830258000001</v>
      </c>
      <c r="AA69" s="270">
        <v>16.631547624</v>
      </c>
      <c r="AB69" s="270">
        <v>21.639838673</v>
      </c>
      <c r="AC69" s="270">
        <v>31.850675764999998</v>
      </c>
      <c r="AD69" s="270">
        <v>55.868993556</v>
      </c>
      <c r="AE69" s="270">
        <v>105.56084739000001</v>
      </c>
      <c r="AF69" s="270">
        <v>241.38897639999999</v>
      </c>
      <c r="AG69" s="270">
        <v>363.00316829000002</v>
      </c>
      <c r="AH69" s="270">
        <v>291.81427694000001</v>
      </c>
      <c r="AI69" s="270">
        <v>184.32439572000001</v>
      </c>
      <c r="AJ69" s="270">
        <v>77.715318445999998</v>
      </c>
      <c r="AK69" s="270">
        <v>27.396923008000002</v>
      </c>
      <c r="AL69" s="270">
        <v>10.096591598</v>
      </c>
      <c r="AM69" s="270">
        <v>7.5552661536999999</v>
      </c>
      <c r="AN69" s="270">
        <v>23.067428579000001</v>
      </c>
      <c r="AO69" s="270">
        <v>21.041586543000001</v>
      </c>
      <c r="AP69" s="270">
        <v>32.634261877999997</v>
      </c>
      <c r="AQ69" s="270">
        <v>173.88498921999999</v>
      </c>
      <c r="AR69" s="270">
        <v>269.50545706000003</v>
      </c>
      <c r="AS69" s="270">
        <v>375.97080256999999</v>
      </c>
      <c r="AT69" s="270">
        <v>351.08252202</v>
      </c>
      <c r="AU69" s="270">
        <v>231.44466213000001</v>
      </c>
      <c r="AV69" s="270">
        <v>69.706113778000002</v>
      </c>
      <c r="AW69" s="270">
        <v>18.850080088999999</v>
      </c>
      <c r="AX69" s="270">
        <v>9.5008683809000001</v>
      </c>
      <c r="AY69" s="335">
        <v>9.3677194746999994</v>
      </c>
      <c r="AZ69" s="335">
        <v>10.308417683</v>
      </c>
      <c r="BA69" s="335">
        <v>20.937784786000002</v>
      </c>
      <c r="BB69" s="335">
        <v>37.388224954000002</v>
      </c>
      <c r="BC69" s="335">
        <v>118.35496666</v>
      </c>
      <c r="BD69" s="335">
        <v>238.40461126</v>
      </c>
      <c r="BE69" s="335">
        <v>350.03641741000001</v>
      </c>
      <c r="BF69" s="335">
        <v>323.62639410999998</v>
      </c>
      <c r="BG69" s="335">
        <v>176.11669241000001</v>
      </c>
      <c r="BH69" s="335">
        <v>61.763540573</v>
      </c>
      <c r="BI69" s="335">
        <v>19.636136107999999</v>
      </c>
      <c r="BJ69" s="335">
        <v>9.4279010212000003</v>
      </c>
      <c r="BK69" s="335">
        <v>10.010424369000001</v>
      </c>
      <c r="BL69" s="335">
        <v>11.036262155999999</v>
      </c>
      <c r="BM69" s="335">
        <v>22.13323974</v>
      </c>
      <c r="BN69" s="335">
        <v>37.555944474</v>
      </c>
      <c r="BO69" s="335">
        <v>118.69406969000001</v>
      </c>
      <c r="BP69" s="335">
        <v>238.8085797</v>
      </c>
      <c r="BQ69" s="335">
        <v>350.42074491</v>
      </c>
      <c r="BR69" s="335">
        <v>324.05658664999999</v>
      </c>
      <c r="BS69" s="335">
        <v>176.56755731999999</v>
      </c>
      <c r="BT69" s="335">
        <v>62.021790727999999</v>
      </c>
      <c r="BU69" s="335">
        <v>19.729444529999999</v>
      </c>
      <c r="BV69" s="335">
        <v>9.4662227063</v>
      </c>
    </row>
    <row r="70" spans="1:74" s="276" customFormat="1" ht="11.1" customHeight="1" x14ac:dyDescent="0.2">
      <c r="A70" s="16"/>
      <c r="C70" s="277"/>
      <c r="D70" s="277"/>
      <c r="E70" s="277"/>
      <c r="F70" s="277"/>
      <c r="G70" s="277"/>
      <c r="H70" s="277"/>
      <c r="I70" s="277"/>
      <c r="J70" s="277"/>
      <c r="K70" s="277"/>
      <c r="L70" s="277"/>
      <c r="M70" s="277"/>
      <c r="N70" s="277"/>
      <c r="O70" s="277"/>
      <c r="P70" s="277"/>
      <c r="Q70" s="277"/>
      <c r="R70" s="277"/>
      <c r="S70" s="277"/>
      <c r="T70" s="277"/>
      <c r="U70" s="277"/>
      <c r="V70" s="277"/>
      <c r="W70" s="277"/>
      <c r="X70" s="277"/>
      <c r="Y70" s="277"/>
      <c r="Z70" s="277"/>
      <c r="AA70" s="277"/>
      <c r="AB70" s="277"/>
      <c r="AC70" s="277"/>
      <c r="AD70" s="277"/>
      <c r="AE70" s="277"/>
      <c r="AF70" s="277"/>
      <c r="AG70" s="277"/>
      <c r="AH70" s="277"/>
      <c r="AI70" s="277"/>
      <c r="AJ70" s="277"/>
      <c r="AK70" s="277"/>
      <c r="AL70" s="277"/>
      <c r="AM70" s="277"/>
      <c r="AN70" s="277"/>
      <c r="AO70" s="277"/>
      <c r="AP70" s="277"/>
      <c r="AQ70" s="277"/>
      <c r="AR70" s="277"/>
      <c r="AS70" s="277"/>
      <c r="AT70" s="277"/>
      <c r="AU70" s="277"/>
      <c r="AV70" s="277"/>
      <c r="AW70" s="277"/>
      <c r="AX70" s="277"/>
      <c r="AY70" s="336"/>
      <c r="AZ70" s="336"/>
      <c r="BA70" s="336"/>
      <c r="BB70" s="336"/>
      <c r="BC70" s="336"/>
      <c r="BD70" s="336"/>
      <c r="BE70" s="277"/>
      <c r="BF70" s="277"/>
      <c r="BG70" s="336"/>
      <c r="BH70" s="336"/>
      <c r="BI70" s="336"/>
      <c r="BJ70" s="336"/>
      <c r="BK70" s="336"/>
      <c r="BL70" s="336"/>
      <c r="BM70" s="336"/>
      <c r="BN70" s="336"/>
      <c r="BO70" s="336"/>
      <c r="BP70" s="336"/>
      <c r="BQ70" s="336"/>
      <c r="BR70" s="336"/>
      <c r="BS70" s="336"/>
      <c r="BT70" s="336"/>
      <c r="BU70" s="336"/>
      <c r="BV70" s="336"/>
    </row>
    <row r="71" spans="1:74" s="276" customFormat="1" ht="12" customHeight="1" x14ac:dyDescent="0.2">
      <c r="A71" s="16"/>
      <c r="B71" s="802" t="s">
        <v>1011</v>
      </c>
      <c r="C71" s="799"/>
      <c r="D71" s="799"/>
      <c r="E71" s="799"/>
      <c r="F71" s="799"/>
      <c r="G71" s="799"/>
      <c r="H71" s="799"/>
      <c r="I71" s="799"/>
      <c r="J71" s="799"/>
      <c r="K71" s="799"/>
      <c r="L71" s="799"/>
      <c r="M71" s="799"/>
      <c r="N71" s="799"/>
      <c r="O71" s="799"/>
      <c r="P71" s="799"/>
      <c r="Q71" s="799"/>
      <c r="AY71" s="497"/>
      <c r="AZ71" s="497"/>
      <c r="BA71" s="497"/>
      <c r="BB71" s="497"/>
      <c r="BC71" s="497"/>
      <c r="BD71" s="769"/>
      <c r="BE71" s="769"/>
      <c r="BF71" s="769"/>
      <c r="BG71" s="497"/>
      <c r="BH71" s="497"/>
      <c r="BI71" s="497"/>
      <c r="BJ71" s="497"/>
    </row>
    <row r="72" spans="1:74" s="276" customFormat="1" ht="12" customHeight="1" x14ac:dyDescent="0.2">
      <c r="A72" s="16"/>
      <c r="B72" s="804" t="s">
        <v>137</v>
      </c>
      <c r="C72" s="799"/>
      <c r="D72" s="799"/>
      <c r="E72" s="799"/>
      <c r="F72" s="799"/>
      <c r="G72" s="799"/>
      <c r="H72" s="799"/>
      <c r="I72" s="799"/>
      <c r="J72" s="799"/>
      <c r="K72" s="799"/>
      <c r="L72" s="799"/>
      <c r="M72" s="799"/>
      <c r="N72" s="799"/>
      <c r="O72" s="799"/>
      <c r="P72" s="799"/>
      <c r="Q72" s="799"/>
      <c r="AY72" s="497"/>
      <c r="AZ72" s="497"/>
      <c r="BA72" s="497"/>
      <c r="BB72" s="497"/>
      <c r="BC72" s="497"/>
      <c r="BD72" s="769"/>
      <c r="BE72" s="769"/>
      <c r="BF72" s="769"/>
      <c r="BG72" s="497"/>
      <c r="BH72" s="497"/>
      <c r="BI72" s="497"/>
      <c r="BJ72" s="497"/>
    </row>
    <row r="73" spans="1:74" s="432" customFormat="1" ht="12" customHeight="1" x14ac:dyDescent="0.2">
      <c r="A73" s="431"/>
      <c r="B73" s="780" t="s">
        <v>1012</v>
      </c>
      <c r="C73" s="803"/>
      <c r="D73" s="803"/>
      <c r="E73" s="803"/>
      <c r="F73" s="803"/>
      <c r="G73" s="803"/>
      <c r="H73" s="803"/>
      <c r="I73" s="803"/>
      <c r="J73" s="803"/>
      <c r="K73" s="803"/>
      <c r="L73" s="803"/>
      <c r="M73" s="803"/>
      <c r="N73" s="803"/>
      <c r="O73" s="803"/>
      <c r="P73" s="803"/>
      <c r="Q73" s="782"/>
      <c r="AY73" s="498"/>
      <c r="AZ73" s="498"/>
      <c r="BA73" s="498"/>
      <c r="BB73" s="498"/>
      <c r="BC73" s="498"/>
      <c r="BD73" s="612"/>
      <c r="BE73" s="612"/>
      <c r="BF73" s="612"/>
      <c r="BG73" s="498"/>
      <c r="BH73" s="498"/>
      <c r="BI73" s="498"/>
      <c r="BJ73" s="498"/>
    </row>
    <row r="74" spans="1:74" s="432" customFormat="1" ht="12" customHeight="1" x14ac:dyDescent="0.2">
      <c r="A74" s="431"/>
      <c r="B74" s="780" t="s">
        <v>1013</v>
      </c>
      <c r="C74" s="781"/>
      <c r="D74" s="781"/>
      <c r="E74" s="781"/>
      <c r="F74" s="781"/>
      <c r="G74" s="781"/>
      <c r="H74" s="781"/>
      <c r="I74" s="781"/>
      <c r="J74" s="781"/>
      <c r="K74" s="781"/>
      <c r="L74" s="781"/>
      <c r="M74" s="781"/>
      <c r="N74" s="781"/>
      <c r="O74" s="781"/>
      <c r="P74" s="781"/>
      <c r="Q74" s="782"/>
      <c r="AY74" s="498"/>
      <c r="AZ74" s="498"/>
      <c r="BA74" s="498"/>
      <c r="BB74" s="498"/>
      <c r="BC74" s="498"/>
      <c r="BD74" s="612"/>
      <c r="BE74" s="612"/>
      <c r="BF74" s="612"/>
      <c r="BG74" s="498"/>
      <c r="BH74" s="498"/>
      <c r="BI74" s="498"/>
      <c r="BJ74" s="498"/>
    </row>
    <row r="75" spans="1:74" s="432" customFormat="1" ht="12" customHeight="1" x14ac:dyDescent="0.2">
      <c r="A75" s="431"/>
      <c r="B75" s="780" t="s">
        <v>1014</v>
      </c>
      <c r="C75" s="781"/>
      <c r="D75" s="781"/>
      <c r="E75" s="781"/>
      <c r="F75" s="781"/>
      <c r="G75" s="781"/>
      <c r="H75" s="781"/>
      <c r="I75" s="781"/>
      <c r="J75" s="781"/>
      <c r="K75" s="781"/>
      <c r="L75" s="781"/>
      <c r="M75" s="781"/>
      <c r="N75" s="781"/>
      <c r="O75" s="781"/>
      <c r="P75" s="781"/>
      <c r="Q75" s="782"/>
      <c r="AY75" s="498"/>
      <c r="AZ75" s="498"/>
      <c r="BA75" s="498"/>
      <c r="BB75" s="498"/>
      <c r="BC75" s="498"/>
      <c r="BD75" s="612"/>
      <c r="BE75" s="612"/>
      <c r="BF75" s="612"/>
      <c r="BG75" s="498"/>
      <c r="BH75" s="498"/>
      <c r="BI75" s="498"/>
      <c r="BJ75" s="498"/>
    </row>
    <row r="76" spans="1:74" s="432" customFormat="1" ht="12" customHeight="1" x14ac:dyDescent="0.2">
      <c r="A76" s="431"/>
      <c r="B76" s="780" t="s">
        <v>1025</v>
      </c>
      <c r="C76" s="782"/>
      <c r="D76" s="782"/>
      <c r="E76" s="782"/>
      <c r="F76" s="782"/>
      <c r="G76" s="782"/>
      <c r="H76" s="782"/>
      <c r="I76" s="782"/>
      <c r="J76" s="782"/>
      <c r="K76" s="782"/>
      <c r="L76" s="782"/>
      <c r="M76" s="782"/>
      <c r="N76" s="782"/>
      <c r="O76" s="782"/>
      <c r="P76" s="782"/>
      <c r="Q76" s="782"/>
      <c r="AY76" s="498"/>
      <c r="AZ76" s="498"/>
      <c r="BA76" s="498"/>
      <c r="BB76" s="498"/>
      <c r="BC76" s="498"/>
      <c r="BD76" s="612"/>
      <c r="BE76" s="612"/>
      <c r="BF76" s="612"/>
      <c r="BG76" s="498"/>
      <c r="BH76" s="498"/>
      <c r="BI76" s="498"/>
      <c r="BJ76" s="498"/>
    </row>
    <row r="77" spans="1:74" s="432" customFormat="1" ht="12" customHeight="1" x14ac:dyDescent="0.2">
      <c r="A77" s="431"/>
      <c r="B77" s="780" t="s">
        <v>1028</v>
      </c>
      <c r="C77" s="781"/>
      <c r="D77" s="781"/>
      <c r="E77" s="781"/>
      <c r="F77" s="781"/>
      <c r="G77" s="781"/>
      <c r="H77" s="781"/>
      <c r="I77" s="781"/>
      <c r="J77" s="781"/>
      <c r="K77" s="781"/>
      <c r="L77" s="781"/>
      <c r="M77" s="781"/>
      <c r="N77" s="781"/>
      <c r="O77" s="781"/>
      <c r="P77" s="781"/>
      <c r="Q77" s="782"/>
      <c r="AY77" s="498"/>
      <c r="AZ77" s="498"/>
      <c r="BA77" s="498"/>
      <c r="BB77" s="498"/>
      <c r="BC77" s="498"/>
      <c r="BD77" s="612"/>
      <c r="BE77" s="612"/>
      <c r="BF77" s="612"/>
      <c r="BG77" s="498"/>
      <c r="BH77" s="498"/>
      <c r="BI77" s="498"/>
      <c r="BJ77" s="498"/>
    </row>
    <row r="78" spans="1:74" s="432" customFormat="1" ht="12" customHeight="1" x14ac:dyDescent="0.2">
      <c r="A78" s="431"/>
      <c r="B78" s="780" t="s">
        <v>1029</v>
      </c>
      <c r="C78" s="782"/>
      <c r="D78" s="782"/>
      <c r="E78" s="782"/>
      <c r="F78" s="782"/>
      <c r="G78" s="782"/>
      <c r="H78" s="782"/>
      <c r="I78" s="782"/>
      <c r="J78" s="782"/>
      <c r="K78" s="782"/>
      <c r="L78" s="782"/>
      <c r="M78" s="782"/>
      <c r="N78" s="782"/>
      <c r="O78" s="782"/>
      <c r="P78" s="782"/>
      <c r="Q78" s="782"/>
      <c r="AY78" s="498"/>
      <c r="AZ78" s="498"/>
      <c r="BA78" s="498"/>
      <c r="BB78" s="498"/>
      <c r="BC78" s="498"/>
      <c r="BD78" s="612"/>
      <c r="BE78" s="612"/>
      <c r="BF78" s="612"/>
      <c r="BG78" s="498"/>
      <c r="BH78" s="498"/>
      <c r="BI78" s="498"/>
      <c r="BJ78" s="498"/>
    </row>
    <row r="79" spans="1:74" s="432" customFormat="1" ht="12" customHeight="1" x14ac:dyDescent="0.2">
      <c r="A79" s="431"/>
      <c r="B79" s="780" t="s">
        <v>1035</v>
      </c>
      <c r="C79" s="781"/>
      <c r="D79" s="781"/>
      <c r="E79" s="781"/>
      <c r="F79" s="781"/>
      <c r="G79" s="781"/>
      <c r="H79" s="781"/>
      <c r="I79" s="781"/>
      <c r="J79" s="781"/>
      <c r="K79" s="781"/>
      <c r="L79" s="781"/>
      <c r="M79" s="781"/>
      <c r="N79" s="781"/>
      <c r="O79" s="781"/>
      <c r="P79" s="781"/>
      <c r="Q79" s="782"/>
      <c r="AY79" s="498"/>
      <c r="AZ79" s="498"/>
      <c r="BA79" s="498"/>
      <c r="BB79" s="498"/>
      <c r="BC79" s="498"/>
      <c r="BD79" s="612"/>
      <c r="BE79" s="612"/>
      <c r="BF79" s="612"/>
      <c r="BG79" s="498"/>
      <c r="BH79" s="498"/>
      <c r="BI79" s="498"/>
      <c r="BJ79" s="498"/>
    </row>
    <row r="80" spans="1:74" s="432" customFormat="1" ht="12" customHeight="1" x14ac:dyDescent="0.2">
      <c r="A80" s="431"/>
      <c r="B80" s="788" t="s">
        <v>1036</v>
      </c>
      <c r="C80" s="789"/>
      <c r="D80" s="789"/>
      <c r="E80" s="789"/>
      <c r="F80" s="789"/>
      <c r="G80" s="789"/>
      <c r="H80" s="789"/>
      <c r="I80" s="789"/>
      <c r="J80" s="789"/>
      <c r="K80" s="789"/>
      <c r="L80" s="789"/>
      <c r="M80" s="789"/>
      <c r="N80" s="789"/>
      <c r="O80" s="789"/>
      <c r="P80" s="789"/>
      <c r="Q80" s="785"/>
      <c r="AY80" s="498"/>
      <c r="AZ80" s="498"/>
      <c r="BA80" s="498"/>
      <c r="BB80" s="498"/>
      <c r="BC80" s="498"/>
      <c r="BD80" s="612"/>
      <c r="BE80" s="612"/>
      <c r="BF80" s="612"/>
      <c r="BG80" s="498"/>
      <c r="BH80" s="498"/>
      <c r="BI80" s="498"/>
      <c r="BJ80" s="498"/>
    </row>
    <row r="81" spans="1:74" s="432" customFormat="1" ht="12" customHeight="1" x14ac:dyDescent="0.2">
      <c r="A81" s="431"/>
      <c r="B81" s="788" t="s">
        <v>1037</v>
      </c>
      <c r="C81" s="789"/>
      <c r="D81" s="789"/>
      <c r="E81" s="789"/>
      <c r="F81" s="789"/>
      <c r="G81" s="789"/>
      <c r="H81" s="789"/>
      <c r="I81" s="789"/>
      <c r="J81" s="789"/>
      <c r="K81" s="789"/>
      <c r="L81" s="789"/>
      <c r="M81" s="789"/>
      <c r="N81" s="789"/>
      <c r="O81" s="789"/>
      <c r="P81" s="789"/>
      <c r="Q81" s="785"/>
      <c r="AY81" s="498"/>
      <c r="AZ81" s="498"/>
      <c r="BA81" s="498"/>
      <c r="BB81" s="498"/>
      <c r="BC81" s="498"/>
      <c r="BD81" s="612"/>
      <c r="BE81" s="612"/>
      <c r="BF81" s="612"/>
      <c r="BG81" s="498"/>
      <c r="BH81" s="498"/>
      <c r="BI81" s="498"/>
      <c r="BJ81" s="498"/>
    </row>
    <row r="82" spans="1:74" s="432" customFormat="1" ht="12" customHeight="1" x14ac:dyDescent="0.2">
      <c r="A82" s="431"/>
      <c r="B82" s="790" t="s">
        <v>1038</v>
      </c>
      <c r="C82" s="785"/>
      <c r="D82" s="785"/>
      <c r="E82" s="785"/>
      <c r="F82" s="785"/>
      <c r="G82" s="785"/>
      <c r="H82" s="785"/>
      <c r="I82" s="785"/>
      <c r="J82" s="785"/>
      <c r="K82" s="785"/>
      <c r="L82" s="785"/>
      <c r="M82" s="785"/>
      <c r="N82" s="785"/>
      <c r="O82" s="785"/>
      <c r="P82" s="785"/>
      <c r="Q82" s="785"/>
      <c r="AY82" s="498"/>
      <c r="AZ82" s="498"/>
      <c r="BA82" s="498"/>
      <c r="BB82" s="498"/>
      <c r="BC82" s="498"/>
      <c r="BD82" s="612"/>
      <c r="BE82" s="612"/>
      <c r="BF82" s="612"/>
      <c r="BG82" s="498"/>
      <c r="BH82" s="498"/>
      <c r="BI82" s="498"/>
      <c r="BJ82" s="498"/>
    </row>
    <row r="83" spans="1:74" s="432" customFormat="1" ht="12" customHeight="1" x14ac:dyDescent="0.2">
      <c r="A83" s="431"/>
      <c r="B83" s="790" t="s">
        <v>1039</v>
      </c>
      <c r="C83" s="785"/>
      <c r="D83" s="785"/>
      <c r="E83" s="785"/>
      <c r="F83" s="785"/>
      <c r="G83" s="785"/>
      <c r="H83" s="785"/>
      <c r="I83" s="785"/>
      <c r="J83" s="785"/>
      <c r="K83" s="785"/>
      <c r="L83" s="785"/>
      <c r="M83" s="785"/>
      <c r="N83" s="785"/>
      <c r="O83" s="785"/>
      <c r="P83" s="785"/>
      <c r="Q83" s="785"/>
      <c r="AY83" s="498"/>
      <c r="AZ83" s="498"/>
      <c r="BA83" s="498"/>
      <c r="BB83" s="498"/>
      <c r="BC83" s="498"/>
      <c r="BD83" s="612"/>
      <c r="BE83" s="612"/>
      <c r="BF83" s="612"/>
      <c r="BG83" s="498"/>
      <c r="BH83" s="498"/>
      <c r="BI83" s="498"/>
      <c r="BJ83" s="498"/>
    </row>
    <row r="84" spans="1:74" s="432" customFormat="1" ht="12" customHeight="1" x14ac:dyDescent="0.2">
      <c r="A84" s="431"/>
      <c r="B84" s="783" t="s">
        <v>1040</v>
      </c>
      <c r="C84" s="784"/>
      <c r="D84" s="784"/>
      <c r="E84" s="784"/>
      <c r="F84" s="784"/>
      <c r="G84" s="784"/>
      <c r="H84" s="784"/>
      <c r="I84" s="784"/>
      <c r="J84" s="784"/>
      <c r="K84" s="784"/>
      <c r="L84" s="784"/>
      <c r="M84" s="784"/>
      <c r="N84" s="784"/>
      <c r="O84" s="784"/>
      <c r="P84" s="784"/>
      <c r="Q84" s="785"/>
      <c r="AY84" s="498"/>
      <c r="AZ84" s="498"/>
      <c r="BA84" s="498"/>
      <c r="BB84" s="498"/>
      <c r="BC84" s="498"/>
      <c r="BD84" s="612"/>
      <c r="BE84" s="612"/>
      <c r="BF84" s="612"/>
      <c r="BG84" s="498"/>
      <c r="BH84" s="498"/>
      <c r="BI84" s="498"/>
      <c r="BJ84" s="498"/>
    </row>
    <row r="85" spans="1:74" s="433" customFormat="1" ht="12" customHeight="1" x14ac:dyDescent="0.2">
      <c r="A85" s="431"/>
      <c r="B85" s="786" t="s">
        <v>1348</v>
      </c>
      <c r="C85" s="785"/>
      <c r="D85" s="785"/>
      <c r="E85" s="785"/>
      <c r="F85" s="785"/>
      <c r="G85" s="785"/>
      <c r="H85" s="785"/>
      <c r="I85" s="785"/>
      <c r="J85" s="785"/>
      <c r="K85" s="785"/>
      <c r="L85" s="785"/>
      <c r="M85" s="785"/>
      <c r="N85" s="785"/>
      <c r="O85" s="785"/>
      <c r="P85" s="785"/>
      <c r="Q85" s="785"/>
      <c r="AY85" s="499"/>
      <c r="AZ85" s="499"/>
      <c r="BA85" s="499"/>
      <c r="BB85" s="499"/>
      <c r="BC85" s="499"/>
      <c r="BD85" s="770"/>
      <c r="BE85" s="770"/>
      <c r="BF85" s="770"/>
      <c r="BG85" s="499"/>
      <c r="BH85" s="499"/>
      <c r="BI85" s="499"/>
      <c r="BJ85" s="499"/>
    </row>
    <row r="86" spans="1:74" s="433" customFormat="1" ht="12" customHeight="1" x14ac:dyDescent="0.2">
      <c r="A86" s="431"/>
      <c r="B86" s="787" t="s">
        <v>1041</v>
      </c>
      <c r="C86" s="785"/>
      <c r="D86" s="785"/>
      <c r="E86" s="785"/>
      <c r="F86" s="785"/>
      <c r="G86" s="785"/>
      <c r="H86" s="785"/>
      <c r="I86" s="785"/>
      <c r="J86" s="785"/>
      <c r="K86" s="785"/>
      <c r="L86" s="785"/>
      <c r="M86" s="785"/>
      <c r="N86" s="785"/>
      <c r="O86" s="785"/>
      <c r="P86" s="785"/>
      <c r="Q86" s="785"/>
      <c r="AY86" s="499"/>
      <c r="AZ86" s="499"/>
      <c r="BA86" s="499"/>
      <c r="BB86" s="499"/>
      <c r="BC86" s="499"/>
      <c r="BD86" s="770"/>
      <c r="BE86" s="770"/>
      <c r="BF86" s="770"/>
      <c r="BG86" s="499"/>
      <c r="BH86" s="499"/>
      <c r="BI86" s="499"/>
      <c r="BJ86" s="499"/>
    </row>
    <row r="87" spans="1:74" x14ac:dyDescent="0.2">
      <c r="BK87" s="337"/>
      <c r="BL87" s="337"/>
      <c r="BM87" s="337"/>
      <c r="BN87" s="337"/>
      <c r="BO87" s="337"/>
      <c r="BP87" s="337"/>
      <c r="BQ87" s="337"/>
      <c r="BR87" s="337"/>
      <c r="BS87" s="337"/>
      <c r="BT87" s="337"/>
      <c r="BU87" s="337"/>
      <c r="BV87" s="337"/>
    </row>
    <row r="88" spans="1:74" x14ac:dyDescent="0.2">
      <c r="BK88" s="337"/>
      <c r="BL88" s="337"/>
      <c r="BM88" s="337"/>
      <c r="BN88" s="337"/>
      <c r="BO88" s="337"/>
      <c r="BP88" s="337"/>
      <c r="BQ88" s="337"/>
      <c r="BR88" s="337"/>
      <c r="BS88" s="337"/>
      <c r="BT88" s="337"/>
      <c r="BU88" s="337"/>
      <c r="BV88" s="337"/>
    </row>
    <row r="89" spans="1:74" x14ac:dyDescent="0.2">
      <c r="BK89" s="337"/>
      <c r="BL89" s="337"/>
      <c r="BM89" s="337"/>
      <c r="BN89" s="337"/>
      <c r="BO89" s="337"/>
      <c r="BP89" s="337"/>
      <c r="BQ89" s="337"/>
      <c r="BR89" s="337"/>
      <c r="BS89" s="337"/>
      <c r="BT89" s="337"/>
      <c r="BU89" s="337"/>
      <c r="BV89" s="337"/>
    </row>
    <row r="90" spans="1:74" x14ac:dyDescent="0.2">
      <c r="BK90" s="337"/>
      <c r="BL90" s="337"/>
      <c r="BM90" s="337"/>
      <c r="BN90" s="337"/>
      <c r="BO90" s="337"/>
      <c r="BP90" s="337"/>
      <c r="BQ90" s="337"/>
      <c r="BR90" s="337"/>
      <c r="BS90" s="337"/>
      <c r="BT90" s="337"/>
      <c r="BU90" s="337"/>
      <c r="BV90" s="337"/>
    </row>
    <row r="91" spans="1:74" x14ac:dyDescent="0.2">
      <c r="BK91" s="337"/>
      <c r="BL91" s="337"/>
      <c r="BM91" s="337"/>
      <c r="BN91" s="337"/>
      <c r="BO91" s="337"/>
      <c r="BP91" s="337"/>
      <c r="BQ91" s="337"/>
      <c r="BR91" s="337"/>
      <c r="BS91" s="337"/>
      <c r="BT91" s="337"/>
      <c r="BU91" s="337"/>
      <c r="BV91" s="337"/>
    </row>
    <row r="92" spans="1:74" x14ac:dyDescent="0.2">
      <c r="BK92" s="337"/>
      <c r="BL92" s="337"/>
      <c r="BM92" s="337"/>
      <c r="BN92" s="337"/>
      <c r="BO92" s="337"/>
      <c r="BP92" s="337"/>
      <c r="BQ92" s="337"/>
      <c r="BR92" s="337"/>
      <c r="BS92" s="337"/>
      <c r="BT92" s="337"/>
      <c r="BU92" s="337"/>
      <c r="BV92" s="337"/>
    </row>
    <row r="93" spans="1:74" x14ac:dyDescent="0.2">
      <c r="BK93" s="337"/>
      <c r="BL93" s="337"/>
      <c r="BM93" s="337"/>
      <c r="BN93" s="337"/>
      <c r="BO93" s="337"/>
      <c r="BP93" s="337"/>
      <c r="BQ93" s="337"/>
      <c r="BR93" s="337"/>
      <c r="BS93" s="337"/>
      <c r="BT93" s="337"/>
      <c r="BU93" s="337"/>
      <c r="BV93" s="337"/>
    </row>
    <row r="94" spans="1:74" x14ac:dyDescent="0.2">
      <c r="BK94" s="337"/>
      <c r="BL94" s="337"/>
      <c r="BM94" s="337"/>
      <c r="BN94" s="337"/>
      <c r="BO94" s="337"/>
      <c r="BP94" s="337"/>
      <c r="BQ94" s="337"/>
      <c r="BR94" s="337"/>
      <c r="BS94" s="337"/>
      <c r="BT94" s="337"/>
      <c r="BU94" s="337"/>
      <c r="BV94" s="337"/>
    </row>
    <row r="95" spans="1:74" x14ac:dyDescent="0.2">
      <c r="BK95" s="337"/>
      <c r="BL95" s="337"/>
      <c r="BM95" s="337"/>
      <c r="BN95" s="337"/>
      <c r="BO95" s="337"/>
      <c r="BP95" s="337"/>
      <c r="BQ95" s="337"/>
      <c r="BR95" s="337"/>
      <c r="BS95" s="337"/>
      <c r="BT95" s="337"/>
      <c r="BU95" s="337"/>
      <c r="BV95" s="337"/>
    </row>
    <row r="96" spans="1:74" x14ac:dyDescent="0.2">
      <c r="BK96" s="337"/>
      <c r="BL96" s="337"/>
      <c r="BM96" s="337"/>
      <c r="BN96" s="337"/>
      <c r="BO96" s="337"/>
      <c r="BP96" s="337"/>
      <c r="BQ96" s="337"/>
      <c r="BR96" s="337"/>
      <c r="BS96" s="337"/>
      <c r="BT96" s="337"/>
      <c r="BU96" s="337"/>
      <c r="BV96" s="337"/>
    </row>
    <row r="97" spans="63:74" x14ac:dyDescent="0.2">
      <c r="BK97" s="337"/>
      <c r="BL97" s="337"/>
      <c r="BM97" s="337"/>
      <c r="BN97" s="337"/>
      <c r="BO97" s="337"/>
      <c r="BP97" s="337"/>
      <c r="BQ97" s="337"/>
      <c r="BR97" s="337"/>
      <c r="BS97" s="337"/>
      <c r="BT97" s="337"/>
      <c r="BU97" s="337"/>
      <c r="BV97" s="337"/>
    </row>
    <row r="98" spans="63:74" x14ac:dyDescent="0.2">
      <c r="BK98" s="337"/>
      <c r="BL98" s="337"/>
      <c r="BM98" s="337"/>
      <c r="BN98" s="337"/>
      <c r="BO98" s="337"/>
      <c r="BP98" s="337"/>
      <c r="BQ98" s="337"/>
      <c r="BR98" s="337"/>
      <c r="BS98" s="337"/>
      <c r="BT98" s="337"/>
      <c r="BU98" s="337"/>
      <c r="BV98" s="337"/>
    </row>
    <row r="99" spans="63:74" x14ac:dyDescent="0.2">
      <c r="BK99" s="337"/>
      <c r="BL99" s="337"/>
      <c r="BM99" s="337"/>
      <c r="BN99" s="337"/>
      <c r="BO99" s="337"/>
      <c r="BP99" s="337"/>
      <c r="BQ99" s="337"/>
      <c r="BR99" s="337"/>
      <c r="BS99" s="337"/>
      <c r="BT99" s="337"/>
      <c r="BU99" s="337"/>
      <c r="BV99" s="337"/>
    </row>
    <row r="100" spans="63:74" x14ac:dyDescent="0.2">
      <c r="BK100" s="337"/>
      <c r="BL100" s="337"/>
      <c r="BM100" s="337"/>
      <c r="BN100" s="337"/>
      <c r="BO100" s="337"/>
      <c r="BP100" s="337"/>
      <c r="BQ100" s="337"/>
      <c r="BR100" s="337"/>
      <c r="BS100" s="337"/>
      <c r="BT100" s="337"/>
      <c r="BU100" s="337"/>
      <c r="BV100" s="337"/>
    </row>
    <row r="101" spans="63:74" x14ac:dyDescent="0.2">
      <c r="BK101" s="337"/>
      <c r="BL101" s="337"/>
      <c r="BM101" s="337"/>
      <c r="BN101" s="337"/>
      <c r="BO101" s="337"/>
      <c r="BP101" s="337"/>
      <c r="BQ101" s="337"/>
      <c r="BR101" s="337"/>
      <c r="BS101" s="337"/>
      <c r="BT101" s="337"/>
      <c r="BU101" s="337"/>
      <c r="BV101" s="337"/>
    </row>
    <row r="102" spans="63:74" x14ac:dyDescent="0.2">
      <c r="BK102" s="337"/>
      <c r="BL102" s="337"/>
      <c r="BM102" s="337"/>
      <c r="BN102" s="337"/>
      <c r="BO102" s="337"/>
      <c r="BP102" s="337"/>
      <c r="BQ102" s="337"/>
      <c r="BR102" s="337"/>
      <c r="BS102" s="337"/>
      <c r="BT102" s="337"/>
      <c r="BU102" s="337"/>
      <c r="BV102" s="337"/>
    </row>
    <row r="103" spans="63:74" x14ac:dyDescent="0.2">
      <c r="BK103" s="337"/>
      <c r="BL103" s="337"/>
      <c r="BM103" s="337"/>
      <c r="BN103" s="337"/>
      <c r="BO103" s="337"/>
      <c r="BP103" s="337"/>
      <c r="BQ103" s="337"/>
      <c r="BR103" s="337"/>
      <c r="BS103" s="337"/>
      <c r="BT103" s="337"/>
      <c r="BU103" s="337"/>
      <c r="BV103" s="337"/>
    </row>
    <row r="104" spans="63:74" x14ac:dyDescent="0.2">
      <c r="BK104" s="337"/>
      <c r="BL104" s="337"/>
      <c r="BM104" s="337"/>
      <c r="BN104" s="337"/>
      <c r="BO104" s="337"/>
      <c r="BP104" s="337"/>
      <c r="BQ104" s="337"/>
      <c r="BR104" s="337"/>
      <c r="BS104" s="337"/>
      <c r="BT104" s="337"/>
      <c r="BU104" s="337"/>
      <c r="BV104" s="337"/>
    </row>
    <row r="105" spans="63:74" x14ac:dyDescent="0.2">
      <c r="BK105" s="337"/>
      <c r="BL105" s="337"/>
      <c r="BM105" s="337"/>
      <c r="BN105" s="337"/>
      <c r="BO105" s="337"/>
      <c r="BP105" s="337"/>
      <c r="BQ105" s="337"/>
      <c r="BR105" s="337"/>
      <c r="BS105" s="337"/>
      <c r="BT105" s="337"/>
      <c r="BU105" s="337"/>
      <c r="BV105" s="337"/>
    </row>
    <row r="106" spans="63:74" x14ac:dyDescent="0.2">
      <c r="BK106" s="337"/>
      <c r="BL106" s="337"/>
      <c r="BM106" s="337"/>
      <c r="BN106" s="337"/>
      <c r="BO106" s="337"/>
      <c r="BP106" s="337"/>
      <c r="BQ106" s="337"/>
      <c r="BR106" s="337"/>
      <c r="BS106" s="337"/>
      <c r="BT106" s="337"/>
      <c r="BU106" s="337"/>
      <c r="BV106" s="337"/>
    </row>
    <row r="107" spans="63:74" x14ac:dyDescent="0.2">
      <c r="BK107" s="337"/>
      <c r="BL107" s="337"/>
      <c r="BM107" s="337"/>
      <c r="BN107" s="337"/>
      <c r="BO107" s="337"/>
      <c r="BP107" s="337"/>
      <c r="BQ107" s="337"/>
      <c r="BR107" s="337"/>
      <c r="BS107" s="337"/>
      <c r="BT107" s="337"/>
      <c r="BU107" s="337"/>
      <c r="BV107" s="337"/>
    </row>
    <row r="108" spans="63:74" x14ac:dyDescent="0.2">
      <c r="BK108" s="337"/>
      <c r="BL108" s="337"/>
      <c r="BM108" s="337"/>
      <c r="BN108" s="337"/>
      <c r="BO108" s="337"/>
      <c r="BP108" s="337"/>
      <c r="BQ108" s="337"/>
      <c r="BR108" s="337"/>
      <c r="BS108" s="337"/>
      <c r="BT108" s="337"/>
      <c r="BU108" s="337"/>
      <c r="BV108" s="337"/>
    </row>
    <row r="109" spans="63:74" x14ac:dyDescent="0.2">
      <c r="BK109" s="337"/>
      <c r="BL109" s="337"/>
      <c r="BM109" s="337"/>
      <c r="BN109" s="337"/>
      <c r="BO109" s="337"/>
      <c r="BP109" s="337"/>
      <c r="BQ109" s="337"/>
      <c r="BR109" s="337"/>
      <c r="BS109" s="337"/>
      <c r="BT109" s="337"/>
      <c r="BU109" s="337"/>
      <c r="BV109" s="337"/>
    </row>
    <row r="110" spans="63:74" x14ac:dyDescent="0.2">
      <c r="BK110" s="337"/>
      <c r="BL110" s="337"/>
      <c r="BM110" s="337"/>
      <c r="BN110" s="337"/>
      <c r="BO110" s="337"/>
      <c r="BP110" s="337"/>
      <c r="BQ110" s="337"/>
      <c r="BR110" s="337"/>
      <c r="BS110" s="337"/>
      <c r="BT110" s="337"/>
      <c r="BU110" s="337"/>
      <c r="BV110" s="337"/>
    </row>
    <row r="111" spans="63:74" x14ac:dyDescent="0.2">
      <c r="BK111" s="337"/>
      <c r="BL111" s="337"/>
      <c r="BM111" s="337"/>
      <c r="BN111" s="337"/>
      <c r="BO111" s="337"/>
      <c r="BP111" s="337"/>
      <c r="BQ111" s="337"/>
      <c r="BR111" s="337"/>
      <c r="BS111" s="337"/>
      <c r="BT111" s="337"/>
      <c r="BU111" s="337"/>
      <c r="BV111" s="337"/>
    </row>
    <row r="112" spans="63:74" x14ac:dyDescent="0.2">
      <c r="BK112" s="337"/>
      <c r="BL112" s="337"/>
      <c r="BM112" s="337"/>
      <c r="BN112" s="337"/>
      <c r="BO112" s="337"/>
      <c r="BP112" s="337"/>
      <c r="BQ112" s="337"/>
      <c r="BR112" s="337"/>
      <c r="BS112" s="337"/>
      <c r="BT112" s="337"/>
      <c r="BU112" s="337"/>
      <c r="BV112" s="337"/>
    </row>
    <row r="113" spans="63:74" x14ac:dyDescent="0.2">
      <c r="BK113" s="337"/>
      <c r="BL113" s="337"/>
      <c r="BM113" s="337"/>
      <c r="BN113" s="337"/>
      <c r="BO113" s="337"/>
      <c r="BP113" s="337"/>
      <c r="BQ113" s="337"/>
      <c r="BR113" s="337"/>
      <c r="BS113" s="337"/>
      <c r="BT113" s="337"/>
      <c r="BU113" s="337"/>
      <c r="BV113" s="337"/>
    </row>
    <row r="114" spans="63:74" x14ac:dyDescent="0.2">
      <c r="BK114" s="337"/>
      <c r="BL114" s="337"/>
      <c r="BM114" s="337"/>
      <c r="BN114" s="337"/>
      <c r="BO114" s="337"/>
      <c r="BP114" s="337"/>
      <c r="BQ114" s="337"/>
      <c r="BR114" s="337"/>
      <c r="BS114" s="337"/>
      <c r="BT114" s="337"/>
      <c r="BU114" s="337"/>
      <c r="BV114" s="337"/>
    </row>
    <row r="115" spans="63:74" x14ac:dyDescent="0.2">
      <c r="BK115" s="337"/>
      <c r="BL115" s="337"/>
      <c r="BM115" s="337"/>
      <c r="BN115" s="337"/>
      <c r="BO115" s="337"/>
      <c r="BP115" s="337"/>
      <c r="BQ115" s="337"/>
      <c r="BR115" s="337"/>
      <c r="BS115" s="337"/>
      <c r="BT115" s="337"/>
      <c r="BU115" s="337"/>
      <c r="BV115" s="337"/>
    </row>
    <row r="116" spans="63:74" x14ac:dyDescent="0.2">
      <c r="BK116" s="337"/>
      <c r="BL116" s="337"/>
      <c r="BM116" s="337"/>
      <c r="BN116" s="337"/>
      <c r="BO116" s="337"/>
      <c r="BP116" s="337"/>
      <c r="BQ116" s="337"/>
      <c r="BR116" s="337"/>
      <c r="BS116" s="337"/>
      <c r="BT116" s="337"/>
      <c r="BU116" s="337"/>
      <c r="BV116" s="337"/>
    </row>
    <row r="117" spans="63:74" x14ac:dyDescent="0.2">
      <c r="BK117" s="337"/>
      <c r="BL117" s="337"/>
      <c r="BM117" s="337"/>
      <c r="BN117" s="337"/>
      <c r="BO117" s="337"/>
      <c r="BP117" s="337"/>
      <c r="BQ117" s="337"/>
      <c r="BR117" s="337"/>
      <c r="BS117" s="337"/>
      <c r="BT117" s="337"/>
      <c r="BU117" s="337"/>
      <c r="BV117" s="337"/>
    </row>
    <row r="118" spans="63:74" x14ac:dyDescent="0.2">
      <c r="BK118" s="337"/>
      <c r="BL118" s="337"/>
      <c r="BM118" s="337"/>
      <c r="BN118" s="337"/>
      <c r="BO118" s="337"/>
      <c r="BP118" s="337"/>
      <c r="BQ118" s="337"/>
      <c r="BR118" s="337"/>
      <c r="BS118" s="337"/>
      <c r="BT118" s="337"/>
      <c r="BU118" s="337"/>
      <c r="BV118" s="337"/>
    </row>
    <row r="119" spans="63:74" x14ac:dyDescent="0.2">
      <c r="BK119" s="337"/>
      <c r="BL119" s="337"/>
      <c r="BM119" s="337"/>
      <c r="BN119" s="337"/>
      <c r="BO119" s="337"/>
      <c r="BP119" s="337"/>
      <c r="BQ119" s="337"/>
      <c r="BR119" s="337"/>
      <c r="BS119" s="337"/>
      <c r="BT119" s="337"/>
      <c r="BU119" s="337"/>
      <c r="BV119" s="337"/>
    </row>
    <row r="120" spans="63:74" x14ac:dyDescent="0.2">
      <c r="BK120" s="337"/>
      <c r="BL120" s="337"/>
      <c r="BM120" s="337"/>
      <c r="BN120" s="337"/>
      <c r="BO120" s="337"/>
      <c r="BP120" s="337"/>
      <c r="BQ120" s="337"/>
      <c r="BR120" s="337"/>
      <c r="BS120" s="337"/>
      <c r="BT120" s="337"/>
      <c r="BU120" s="337"/>
      <c r="BV120" s="337"/>
    </row>
    <row r="121" spans="63:74" x14ac:dyDescent="0.2">
      <c r="BK121" s="337"/>
      <c r="BL121" s="337"/>
      <c r="BM121" s="337"/>
      <c r="BN121" s="337"/>
      <c r="BO121" s="337"/>
      <c r="BP121" s="337"/>
      <c r="BQ121" s="337"/>
      <c r="BR121" s="337"/>
      <c r="BS121" s="337"/>
      <c r="BT121" s="337"/>
      <c r="BU121" s="337"/>
      <c r="BV121" s="337"/>
    </row>
    <row r="122" spans="63:74" x14ac:dyDescent="0.2">
      <c r="BK122" s="337"/>
      <c r="BL122" s="337"/>
      <c r="BM122" s="337"/>
      <c r="BN122" s="337"/>
      <c r="BO122" s="337"/>
      <c r="BP122" s="337"/>
      <c r="BQ122" s="337"/>
      <c r="BR122" s="337"/>
      <c r="BS122" s="337"/>
      <c r="BT122" s="337"/>
      <c r="BU122" s="337"/>
      <c r="BV122" s="337"/>
    </row>
    <row r="123" spans="63:74" x14ac:dyDescent="0.2">
      <c r="BK123" s="337"/>
      <c r="BL123" s="337"/>
      <c r="BM123" s="337"/>
      <c r="BN123" s="337"/>
      <c r="BO123" s="337"/>
      <c r="BP123" s="337"/>
      <c r="BQ123" s="337"/>
      <c r="BR123" s="337"/>
      <c r="BS123" s="337"/>
      <c r="BT123" s="337"/>
      <c r="BU123" s="337"/>
      <c r="BV123" s="337"/>
    </row>
    <row r="124" spans="63:74" x14ac:dyDescent="0.2">
      <c r="BK124" s="337"/>
      <c r="BL124" s="337"/>
      <c r="BM124" s="337"/>
      <c r="BN124" s="337"/>
      <c r="BO124" s="337"/>
      <c r="BP124" s="337"/>
      <c r="BQ124" s="337"/>
      <c r="BR124" s="337"/>
      <c r="BS124" s="337"/>
      <c r="BT124" s="337"/>
      <c r="BU124" s="337"/>
      <c r="BV124" s="337"/>
    </row>
    <row r="125" spans="63:74" x14ac:dyDescent="0.2">
      <c r="BK125" s="337"/>
      <c r="BL125" s="337"/>
      <c r="BM125" s="337"/>
      <c r="BN125" s="337"/>
      <c r="BO125" s="337"/>
      <c r="BP125" s="337"/>
      <c r="BQ125" s="337"/>
      <c r="BR125" s="337"/>
      <c r="BS125" s="337"/>
      <c r="BT125" s="337"/>
      <c r="BU125" s="337"/>
      <c r="BV125" s="337"/>
    </row>
    <row r="126" spans="63:74" x14ac:dyDescent="0.2">
      <c r="BK126" s="337"/>
      <c r="BL126" s="337"/>
      <c r="BM126" s="337"/>
      <c r="BN126" s="337"/>
      <c r="BO126" s="337"/>
      <c r="BP126" s="337"/>
      <c r="BQ126" s="337"/>
      <c r="BR126" s="337"/>
      <c r="BS126" s="337"/>
      <c r="BT126" s="337"/>
      <c r="BU126" s="337"/>
      <c r="BV126" s="337"/>
    </row>
    <row r="127" spans="63:74" x14ac:dyDescent="0.2">
      <c r="BK127" s="337"/>
      <c r="BL127" s="337"/>
      <c r="BM127" s="337"/>
      <c r="BN127" s="337"/>
      <c r="BO127" s="337"/>
      <c r="BP127" s="337"/>
      <c r="BQ127" s="337"/>
      <c r="BR127" s="337"/>
      <c r="BS127" s="337"/>
      <c r="BT127" s="337"/>
      <c r="BU127" s="337"/>
      <c r="BV127" s="337"/>
    </row>
    <row r="128" spans="63:74" x14ac:dyDescent="0.2">
      <c r="BK128" s="337"/>
      <c r="BL128" s="337"/>
      <c r="BM128" s="337"/>
      <c r="BN128" s="337"/>
      <c r="BO128" s="337"/>
      <c r="BP128" s="337"/>
      <c r="BQ128" s="337"/>
      <c r="BR128" s="337"/>
      <c r="BS128" s="337"/>
      <c r="BT128" s="337"/>
      <c r="BU128" s="337"/>
      <c r="BV128" s="337"/>
    </row>
    <row r="129" spans="63:74" x14ac:dyDescent="0.2">
      <c r="BK129" s="337"/>
      <c r="BL129" s="337"/>
      <c r="BM129" s="337"/>
      <c r="BN129" s="337"/>
      <c r="BO129" s="337"/>
      <c r="BP129" s="337"/>
      <c r="BQ129" s="337"/>
      <c r="BR129" s="337"/>
      <c r="BS129" s="337"/>
      <c r="BT129" s="337"/>
      <c r="BU129" s="337"/>
      <c r="BV129" s="337"/>
    </row>
    <row r="130" spans="63:74" x14ac:dyDescent="0.2">
      <c r="BK130" s="337"/>
      <c r="BL130" s="337"/>
      <c r="BM130" s="337"/>
      <c r="BN130" s="337"/>
      <c r="BO130" s="337"/>
      <c r="BP130" s="337"/>
      <c r="BQ130" s="337"/>
      <c r="BR130" s="337"/>
      <c r="BS130" s="337"/>
      <c r="BT130" s="337"/>
      <c r="BU130" s="337"/>
      <c r="BV130" s="337"/>
    </row>
    <row r="131" spans="63:74" x14ac:dyDescent="0.2">
      <c r="BK131" s="337"/>
      <c r="BL131" s="337"/>
      <c r="BM131" s="337"/>
      <c r="BN131" s="337"/>
      <c r="BO131" s="337"/>
      <c r="BP131" s="337"/>
      <c r="BQ131" s="337"/>
      <c r="BR131" s="337"/>
      <c r="BS131" s="337"/>
      <c r="BT131" s="337"/>
      <c r="BU131" s="337"/>
      <c r="BV131" s="337"/>
    </row>
    <row r="132" spans="63:74" x14ac:dyDescent="0.2">
      <c r="BK132" s="337"/>
      <c r="BL132" s="337"/>
      <c r="BM132" s="337"/>
      <c r="BN132" s="337"/>
      <c r="BO132" s="337"/>
      <c r="BP132" s="337"/>
      <c r="BQ132" s="337"/>
      <c r="BR132" s="337"/>
      <c r="BS132" s="337"/>
      <c r="BT132" s="337"/>
      <c r="BU132" s="337"/>
      <c r="BV132" s="337"/>
    </row>
    <row r="133" spans="63:74" x14ac:dyDescent="0.2">
      <c r="BK133" s="337"/>
      <c r="BL133" s="337"/>
      <c r="BM133" s="337"/>
      <c r="BN133" s="337"/>
      <c r="BO133" s="337"/>
      <c r="BP133" s="337"/>
      <c r="BQ133" s="337"/>
      <c r="BR133" s="337"/>
      <c r="BS133" s="337"/>
      <c r="BT133" s="337"/>
      <c r="BU133" s="337"/>
      <c r="BV133" s="337"/>
    </row>
    <row r="134" spans="63:74" x14ac:dyDescent="0.2">
      <c r="BK134" s="337"/>
      <c r="BL134" s="337"/>
      <c r="BM134" s="337"/>
      <c r="BN134" s="337"/>
      <c r="BO134" s="337"/>
      <c r="BP134" s="337"/>
      <c r="BQ134" s="337"/>
      <c r="BR134" s="337"/>
      <c r="BS134" s="337"/>
      <c r="BT134" s="337"/>
      <c r="BU134" s="337"/>
      <c r="BV134" s="337"/>
    </row>
    <row r="135" spans="63:74" x14ac:dyDescent="0.2">
      <c r="BK135" s="337"/>
      <c r="BL135" s="337"/>
      <c r="BM135" s="337"/>
      <c r="BN135" s="337"/>
      <c r="BO135" s="337"/>
      <c r="BP135" s="337"/>
      <c r="BQ135" s="337"/>
      <c r="BR135" s="337"/>
      <c r="BS135" s="337"/>
      <c r="BT135" s="337"/>
      <c r="BU135" s="337"/>
      <c r="BV135" s="337"/>
    </row>
    <row r="136" spans="63:74" x14ac:dyDescent="0.2">
      <c r="BK136" s="337"/>
      <c r="BL136" s="337"/>
      <c r="BM136" s="337"/>
      <c r="BN136" s="337"/>
      <c r="BO136" s="337"/>
      <c r="BP136" s="337"/>
      <c r="BQ136" s="337"/>
      <c r="BR136" s="337"/>
      <c r="BS136" s="337"/>
      <c r="BT136" s="337"/>
      <c r="BU136" s="337"/>
      <c r="BV136" s="337"/>
    </row>
    <row r="137" spans="63:74" x14ac:dyDescent="0.2">
      <c r="BK137" s="337"/>
      <c r="BL137" s="337"/>
      <c r="BM137" s="337"/>
      <c r="BN137" s="337"/>
      <c r="BO137" s="337"/>
      <c r="BP137" s="337"/>
      <c r="BQ137" s="337"/>
      <c r="BR137" s="337"/>
      <c r="BS137" s="337"/>
      <c r="BT137" s="337"/>
      <c r="BU137" s="337"/>
      <c r="BV137" s="337"/>
    </row>
    <row r="138" spans="63:74" x14ac:dyDescent="0.2">
      <c r="BK138" s="337"/>
      <c r="BL138" s="337"/>
      <c r="BM138" s="337"/>
      <c r="BN138" s="337"/>
      <c r="BO138" s="337"/>
      <c r="BP138" s="337"/>
      <c r="BQ138" s="337"/>
      <c r="BR138" s="337"/>
      <c r="BS138" s="337"/>
      <c r="BT138" s="337"/>
      <c r="BU138" s="337"/>
      <c r="BV138" s="337"/>
    </row>
    <row r="139" spans="63:74" x14ac:dyDescent="0.2">
      <c r="BK139" s="337"/>
      <c r="BL139" s="337"/>
      <c r="BM139" s="337"/>
      <c r="BN139" s="337"/>
      <c r="BO139" s="337"/>
      <c r="BP139" s="337"/>
      <c r="BQ139" s="337"/>
      <c r="BR139" s="337"/>
      <c r="BS139" s="337"/>
      <c r="BT139" s="337"/>
      <c r="BU139" s="337"/>
      <c r="BV139" s="337"/>
    </row>
    <row r="140" spans="63:74" x14ac:dyDescent="0.2">
      <c r="BK140" s="337"/>
      <c r="BL140" s="337"/>
      <c r="BM140" s="337"/>
      <c r="BN140" s="337"/>
      <c r="BO140" s="337"/>
      <c r="BP140" s="337"/>
      <c r="BQ140" s="337"/>
      <c r="BR140" s="337"/>
      <c r="BS140" s="337"/>
      <c r="BT140" s="337"/>
      <c r="BU140" s="337"/>
      <c r="BV140" s="337"/>
    </row>
    <row r="141" spans="63:74" x14ac:dyDescent="0.2">
      <c r="BK141" s="337"/>
      <c r="BL141" s="337"/>
      <c r="BM141" s="337"/>
      <c r="BN141" s="337"/>
      <c r="BO141" s="337"/>
      <c r="BP141" s="337"/>
      <c r="BQ141" s="337"/>
      <c r="BR141" s="337"/>
      <c r="BS141" s="337"/>
      <c r="BT141" s="337"/>
      <c r="BU141" s="337"/>
      <c r="BV141" s="337"/>
    </row>
    <row r="142" spans="63:74" x14ac:dyDescent="0.2">
      <c r="BK142" s="337"/>
      <c r="BL142" s="337"/>
      <c r="BM142" s="337"/>
      <c r="BN142" s="337"/>
      <c r="BO142" s="337"/>
      <c r="BP142" s="337"/>
      <c r="BQ142" s="337"/>
      <c r="BR142" s="337"/>
      <c r="BS142" s="337"/>
      <c r="BT142" s="337"/>
      <c r="BU142" s="337"/>
      <c r="BV142" s="337"/>
    </row>
    <row r="143" spans="63:74" x14ac:dyDescent="0.2">
      <c r="BK143" s="337"/>
      <c r="BL143" s="337"/>
      <c r="BM143" s="337"/>
      <c r="BN143" s="337"/>
      <c r="BO143" s="337"/>
      <c r="BP143" s="337"/>
      <c r="BQ143" s="337"/>
      <c r="BR143" s="337"/>
      <c r="BS143" s="337"/>
      <c r="BT143" s="337"/>
      <c r="BU143" s="337"/>
      <c r="BV143" s="337"/>
    </row>
    <row r="144" spans="63:74" x14ac:dyDescent="0.2">
      <c r="BK144" s="337"/>
      <c r="BL144" s="337"/>
      <c r="BM144" s="337"/>
      <c r="BN144" s="337"/>
      <c r="BO144" s="337"/>
      <c r="BP144" s="337"/>
      <c r="BQ144" s="337"/>
      <c r="BR144" s="337"/>
      <c r="BS144" s="337"/>
      <c r="BT144" s="337"/>
      <c r="BU144" s="337"/>
      <c r="BV144" s="337"/>
    </row>
  </sheetData>
  <mergeCells count="24">
    <mergeCell ref="B71:Q71"/>
    <mergeCell ref="B73:Q73"/>
    <mergeCell ref="AA3:AL3"/>
    <mergeCell ref="AM3:AX3"/>
    <mergeCell ref="B77:Q77"/>
    <mergeCell ref="B74:Q74"/>
    <mergeCell ref="B75:Q75"/>
    <mergeCell ref="B72:Q72"/>
    <mergeCell ref="B76:Q76"/>
    <mergeCell ref="A1:A2"/>
    <mergeCell ref="AY3:BJ3"/>
    <mergeCell ref="BK3:BV3"/>
    <mergeCell ref="B1:AL1"/>
    <mergeCell ref="C3:N3"/>
    <mergeCell ref="O3:Z3"/>
    <mergeCell ref="B79:Q79"/>
    <mergeCell ref="B78:Q78"/>
    <mergeCell ref="B84:Q84"/>
    <mergeCell ref="B85:Q85"/>
    <mergeCell ref="B86:Q86"/>
    <mergeCell ref="B80:Q80"/>
    <mergeCell ref="B81:Q81"/>
    <mergeCell ref="B82:Q82"/>
    <mergeCell ref="B83:Q83"/>
  </mergeCells>
  <phoneticPr fontId="6" type="noConversion"/>
  <hyperlinks>
    <hyperlink ref="A1:A2" location="Contents!A1" display="Table of Contents"/>
  </hyperlinks>
  <pageMargins left="0.25" right="0.25" top="0.25" bottom="0.25" header="0.54" footer="0.5"/>
  <pageSetup scale="3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3"/>
  <sheetViews>
    <sheetView showGridLines="0" zoomScaleNormal="100" workbookViewId="0">
      <pane xSplit="2" ySplit="4" topLeftCell="AW5" activePane="bottomRight" state="frozen"/>
      <selection activeCell="BF63" sqref="BF63"/>
      <selection pane="topRight" activeCell="BF63" sqref="BF63"/>
      <selection pane="bottomLeft" activeCell="BF63" sqref="BF63"/>
      <selection pane="bottomRight" activeCell="BH43" sqref="BH43"/>
    </sheetView>
  </sheetViews>
  <sheetFormatPr defaultColWidth="9.5703125" defaultRowHeight="11.25" x14ac:dyDescent="0.2"/>
  <cols>
    <col min="1" max="1" width="8.5703125" style="13" customWidth="1"/>
    <col min="2" max="2" width="40.28515625" style="13" customWidth="1"/>
    <col min="3" max="3" width="8.5703125" style="13" bestFit="1" customWidth="1"/>
    <col min="4" max="50" width="6.5703125" style="13" customWidth="1"/>
    <col min="51" max="55" width="6.5703125" style="415" customWidth="1"/>
    <col min="56" max="58" width="6.5703125" style="651" customWidth="1"/>
    <col min="59" max="62" width="6.5703125" style="415" customWidth="1"/>
    <col min="63" max="74" width="6.5703125" style="13" customWidth="1"/>
    <col min="75" max="16384" width="9.5703125" style="13"/>
  </cols>
  <sheetData>
    <row r="1" spans="1:74" ht="13.35" customHeight="1" x14ac:dyDescent="0.2">
      <c r="A1" s="791" t="s">
        <v>990</v>
      </c>
      <c r="B1" s="807" t="s">
        <v>1202</v>
      </c>
      <c r="C1" s="799"/>
      <c r="D1" s="799"/>
      <c r="E1" s="799"/>
      <c r="F1" s="799"/>
      <c r="G1" s="799"/>
      <c r="H1" s="799"/>
      <c r="I1" s="799"/>
      <c r="J1" s="799"/>
      <c r="K1" s="799"/>
      <c r="L1" s="799"/>
      <c r="M1" s="799"/>
      <c r="N1" s="799"/>
      <c r="O1" s="799"/>
      <c r="P1" s="799"/>
      <c r="Q1" s="799"/>
      <c r="R1" s="799"/>
      <c r="S1" s="799"/>
      <c r="T1" s="799"/>
      <c r="U1" s="799"/>
      <c r="V1" s="799"/>
      <c r="W1" s="799"/>
      <c r="X1" s="799"/>
      <c r="Y1" s="799"/>
      <c r="Z1" s="799"/>
      <c r="AA1" s="799"/>
      <c r="AB1" s="799"/>
      <c r="AC1" s="799"/>
      <c r="AD1" s="799"/>
      <c r="AE1" s="799"/>
      <c r="AF1" s="799"/>
      <c r="AG1" s="799"/>
      <c r="AH1" s="799"/>
      <c r="AI1" s="799"/>
      <c r="AJ1" s="799"/>
      <c r="AK1" s="799"/>
      <c r="AL1" s="799"/>
      <c r="AM1" s="262"/>
    </row>
    <row r="2" spans="1:74" ht="12.75" x14ac:dyDescent="0.2">
      <c r="A2" s="792"/>
      <c r="B2" s="541" t="str">
        <f>"U.S. Energy Information Administration  |  Short-Term Energy Outlook  - "&amp;Dates!D1</f>
        <v>U.S. Energy Information Administration  |  Short-Term Energy Outlook  - January 2019</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262"/>
    </row>
    <row r="3" spans="1:74" s="12" customFormat="1" ht="12.75" x14ac:dyDescent="0.2">
      <c r="A3" s="14"/>
      <c r="B3" s="15"/>
      <c r="C3" s="800">
        <f>Dates!D3</f>
        <v>2015</v>
      </c>
      <c r="D3" s="796"/>
      <c r="E3" s="796"/>
      <c r="F3" s="796"/>
      <c r="G3" s="796"/>
      <c r="H3" s="796"/>
      <c r="I3" s="796"/>
      <c r="J3" s="796"/>
      <c r="K3" s="796"/>
      <c r="L3" s="796"/>
      <c r="M3" s="796"/>
      <c r="N3" s="797"/>
      <c r="O3" s="800">
        <f>C3+1</f>
        <v>2016</v>
      </c>
      <c r="P3" s="801"/>
      <c r="Q3" s="801"/>
      <c r="R3" s="801"/>
      <c r="S3" s="801"/>
      <c r="T3" s="801"/>
      <c r="U3" s="801"/>
      <c r="V3" s="801"/>
      <c r="W3" s="801"/>
      <c r="X3" s="796"/>
      <c r="Y3" s="796"/>
      <c r="Z3" s="797"/>
      <c r="AA3" s="793">
        <f>O3+1</f>
        <v>2017</v>
      </c>
      <c r="AB3" s="796"/>
      <c r="AC3" s="796"/>
      <c r="AD3" s="796"/>
      <c r="AE3" s="796"/>
      <c r="AF3" s="796"/>
      <c r="AG3" s="796"/>
      <c r="AH3" s="796"/>
      <c r="AI3" s="796"/>
      <c r="AJ3" s="796"/>
      <c r="AK3" s="796"/>
      <c r="AL3" s="797"/>
      <c r="AM3" s="793">
        <f>AA3+1</f>
        <v>2018</v>
      </c>
      <c r="AN3" s="796"/>
      <c r="AO3" s="796"/>
      <c r="AP3" s="796"/>
      <c r="AQ3" s="796"/>
      <c r="AR3" s="796"/>
      <c r="AS3" s="796"/>
      <c r="AT3" s="796"/>
      <c r="AU3" s="796"/>
      <c r="AV3" s="796"/>
      <c r="AW3" s="796"/>
      <c r="AX3" s="797"/>
      <c r="AY3" s="793">
        <f>AM3+1</f>
        <v>2019</v>
      </c>
      <c r="AZ3" s="794"/>
      <c r="BA3" s="794"/>
      <c r="BB3" s="794"/>
      <c r="BC3" s="794"/>
      <c r="BD3" s="794"/>
      <c r="BE3" s="794"/>
      <c r="BF3" s="794"/>
      <c r="BG3" s="794"/>
      <c r="BH3" s="794"/>
      <c r="BI3" s="794"/>
      <c r="BJ3" s="795"/>
      <c r="BK3" s="793">
        <f>AY3+1</f>
        <v>2020</v>
      </c>
      <c r="BL3" s="796"/>
      <c r="BM3" s="796"/>
      <c r="BN3" s="796"/>
      <c r="BO3" s="796"/>
      <c r="BP3" s="796"/>
      <c r="BQ3" s="796"/>
      <c r="BR3" s="796"/>
      <c r="BS3" s="796"/>
      <c r="BT3" s="796"/>
      <c r="BU3" s="796"/>
      <c r="BV3" s="797"/>
    </row>
    <row r="4" spans="1:74" s="12" customFormat="1" x14ac:dyDescent="0.2">
      <c r="A4" s="16"/>
      <c r="B4" s="17"/>
      <c r="C4" s="18" t="s">
        <v>603</v>
      </c>
      <c r="D4" s="18" t="s">
        <v>604</v>
      </c>
      <c r="E4" s="18" t="s">
        <v>605</v>
      </c>
      <c r="F4" s="18" t="s">
        <v>606</v>
      </c>
      <c r="G4" s="18" t="s">
        <v>607</v>
      </c>
      <c r="H4" s="18" t="s">
        <v>608</v>
      </c>
      <c r="I4" s="18" t="s">
        <v>609</v>
      </c>
      <c r="J4" s="18" t="s">
        <v>610</v>
      </c>
      <c r="K4" s="18" t="s">
        <v>611</v>
      </c>
      <c r="L4" s="18" t="s">
        <v>612</v>
      </c>
      <c r="M4" s="18" t="s">
        <v>613</v>
      </c>
      <c r="N4" s="18" t="s">
        <v>614</v>
      </c>
      <c r="O4" s="18" t="s">
        <v>603</v>
      </c>
      <c r="P4" s="18" t="s">
        <v>604</v>
      </c>
      <c r="Q4" s="18" t="s">
        <v>605</v>
      </c>
      <c r="R4" s="18" t="s">
        <v>606</v>
      </c>
      <c r="S4" s="18" t="s">
        <v>607</v>
      </c>
      <c r="T4" s="18" t="s">
        <v>608</v>
      </c>
      <c r="U4" s="18" t="s">
        <v>609</v>
      </c>
      <c r="V4" s="18" t="s">
        <v>610</v>
      </c>
      <c r="W4" s="18" t="s">
        <v>611</v>
      </c>
      <c r="X4" s="18" t="s">
        <v>612</v>
      </c>
      <c r="Y4" s="18" t="s">
        <v>613</v>
      </c>
      <c r="Z4" s="18" t="s">
        <v>614</v>
      </c>
      <c r="AA4" s="18" t="s">
        <v>603</v>
      </c>
      <c r="AB4" s="18" t="s">
        <v>604</v>
      </c>
      <c r="AC4" s="18" t="s">
        <v>605</v>
      </c>
      <c r="AD4" s="18" t="s">
        <v>606</v>
      </c>
      <c r="AE4" s="18" t="s">
        <v>607</v>
      </c>
      <c r="AF4" s="18" t="s">
        <v>608</v>
      </c>
      <c r="AG4" s="18" t="s">
        <v>609</v>
      </c>
      <c r="AH4" s="18" t="s">
        <v>610</v>
      </c>
      <c r="AI4" s="18" t="s">
        <v>611</v>
      </c>
      <c r="AJ4" s="18" t="s">
        <v>612</v>
      </c>
      <c r="AK4" s="18" t="s">
        <v>613</v>
      </c>
      <c r="AL4" s="18" t="s">
        <v>614</v>
      </c>
      <c r="AM4" s="18" t="s">
        <v>603</v>
      </c>
      <c r="AN4" s="18" t="s">
        <v>604</v>
      </c>
      <c r="AO4" s="18" t="s">
        <v>605</v>
      </c>
      <c r="AP4" s="18" t="s">
        <v>606</v>
      </c>
      <c r="AQ4" s="18" t="s">
        <v>607</v>
      </c>
      <c r="AR4" s="18" t="s">
        <v>608</v>
      </c>
      <c r="AS4" s="18" t="s">
        <v>609</v>
      </c>
      <c r="AT4" s="18" t="s">
        <v>610</v>
      </c>
      <c r="AU4" s="18" t="s">
        <v>611</v>
      </c>
      <c r="AV4" s="18" t="s">
        <v>612</v>
      </c>
      <c r="AW4" s="18" t="s">
        <v>613</v>
      </c>
      <c r="AX4" s="18" t="s">
        <v>614</v>
      </c>
      <c r="AY4" s="18" t="s">
        <v>603</v>
      </c>
      <c r="AZ4" s="18" t="s">
        <v>604</v>
      </c>
      <c r="BA4" s="18" t="s">
        <v>605</v>
      </c>
      <c r="BB4" s="18" t="s">
        <v>606</v>
      </c>
      <c r="BC4" s="18" t="s">
        <v>607</v>
      </c>
      <c r="BD4" s="18" t="s">
        <v>608</v>
      </c>
      <c r="BE4" s="18" t="s">
        <v>609</v>
      </c>
      <c r="BF4" s="18" t="s">
        <v>610</v>
      </c>
      <c r="BG4" s="18" t="s">
        <v>611</v>
      </c>
      <c r="BH4" s="18" t="s">
        <v>612</v>
      </c>
      <c r="BI4" s="18" t="s">
        <v>613</v>
      </c>
      <c r="BJ4" s="18" t="s">
        <v>614</v>
      </c>
      <c r="BK4" s="18" t="s">
        <v>603</v>
      </c>
      <c r="BL4" s="18" t="s">
        <v>604</v>
      </c>
      <c r="BM4" s="18" t="s">
        <v>605</v>
      </c>
      <c r="BN4" s="18" t="s">
        <v>606</v>
      </c>
      <c r="BO4" s="18" t="s">
        <v>607</v>
      </c>
      <c r="BP4" s="18" t="s">
        <v>608</v>
      </c>
      <c r="BQ4" s="18" t="s">
        <v>609</v>
      </c>
      <c r="BR4" s="18" t="s">
        <v>610</v>
      </c>
      <c r="BS4" s="18" t="s">
        <v>611</v>
      </c>
      <c r="BT4" s="18" t="s">
        <v>612</v>
      </c>
      <c r="BU4" s="18" t="s">
        <v>613</v>
      </c>
      <c r="BV4" s="18" t="s">
        <v>614</v>
      </c>
    </row>
    <row r="5" spans="1:74" ht="11.1" customHeight="1" x14ac:dyDescent="0.2">
      <c r="A5" s="49"/>
      <c r="B5" s="50" t="s">
        <v>115</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652"/>
      <c r="BE5" s="652"/>
      <c r="BF5" s="652"/>
      <c r="BG5" s="652"/>
      <c r="BH5" s="652"/>
      <c r="BI5" s="652"/>
      <c r="BJ5" s="51"/>
      <c r="BK5" s="51"/>
      <c r="BL5" s="51"/>
      <c r="BM5" s="51"/>
      <c r="BN5" s="51"/>
      <c r="BO5" s="51"/>
      <c r="BP5" s="51"/>
      <c r="BQ5" s="51"/>
      <c r="BR5" s="51"/>
      <c r="BS5" s="51"/>
      <c r="BT5" s="51"/>
      <c r="BU5" s="51"/>
      <c r="BV5" s="51"/>
    </row>
    <row r="6" spans="1:74" ht="11.1" customHeight="1" x14ac:dyDescent="0.2">
      <c r="A6" s="52" t="s">
        <v>653</v>
      </c>
      <c r="B6" s="151" t="s">
        <v>601</v>
      </c>
      <c r="C6" s="216">
        <v>47.216999999999999</v>
      </c>
      <c r="D6" s="216">
        <v>50.584000000000003</v>
      </c>
      <c r="E6" s="216">
        <v>47.823</v>
      </c>
      <c r="F6" s="216">
        <v>54.453000000000003</v>
      </c>
      <c r="G6" s="216">
        <v>59.265000000000001</v>
      </c>
      <c r="H6" s="216">
        <v>59.819000000000003</v>
      </c>
      <c r="I6" s="216">
        <v>50.901000000000003</v>
      </c>
      <c r="J6" s="216">
        <v>42.866999999999997</v>
      </c>
      <c r="K6" s="216">
        <v>45.478999999999999</v>
      </c>
      <c r="L6" s="216">
        <v>46.222999999999999</v>
      </c>
      <c r="M6" s="216">
        <v>42.442999999999998</v>
      </c>
      <c r="N6" s="216">
        <v>37.189</v>
      </c>
      <c r="O6" s="216">
        <v>31.683</v>
      </c>
      <c r="P6" s="216">
        <v>30.323</v>
      </c>
      <c r="Q6" s="216">
        <v>37.545000000000002</v>
      </c>
      <c r="R6" s="216">
        <v>40.753999999999998</v>
      </c>
      <c r="S6" s="216">
        <v>46.712000000000003</v>
      </c>
      <c r="T6" s="216">
        <v>48.756999999999998</v>
      </c>
      <c r="U6" s="216">
        <v>44.651000000000003</v>
      </c>
      <c r="V6" s="216">
        <v>44.723999999999997</v>
      </c>
      <c r="W6" s="216">
        <v>45.182000000000002</v>
      </c>
      <c r="X6" s="216">
        <v>49.774999999999999</v>
      </c>
      <c r="Y6" s="216">
        <v>45.661000000000001</v>
      </c>
      <c r="Z6" s="216">
        <v>51.972000000000001</v>
      </c>
      <c r="AA6" s="216">
        <v>52.503999999999998</v>
      </c>
      <c r="AB6" s="216">
        <v>53.468000000000004</v>
      </c>
      <c r="AC6" s="216">
        <v>49.328000000000003</v>
      </c>
      <c r="AD6" s="216">
        <v>51.06</v>
      </c>
      <c r="AE6" s="216">
        <v>48.475999999999999</v>
      </c>
      <c r="AF6" s="216">
        <v>45.177999999999997</v>
      </c>
      <c r="AG6" s="216">
        <v>46.63</v>
      </c>
      <c r="AH6" s="216">
        <v>48.036999999999999</v>
      </c>
      <c r="AI6" s="216">
        <v>49.822000000000003</v>
      </c>
      <c r="AJ6" s="216">
        <v>51.578000000000003</v>
      </c>
      <c r="AK6" s="216">
        <v>56.639000000000003</v>
      </c>
      <c r="AL6" s="216">
        <v>57.881</v>
      </c>
      <c r="AM6" s="216">
        <v>63.698</v>
      </c>
      <c r="AN6" s="216">
        <v>62.228999999999999</v>
      </c>
      <c r="AO6" s="216">
        <v>62.725000000000001</v>
      </c>
      <c r="AP6" s="216">
        <v>66.254000000000005</v>
      </c>
      <c r="AQ6" s="216">
        <v>69.977999999999994</v>
      </c>
      <c r="AR6" s="216">
        <v>67.873000000000005</v>
      </c>
      <c r="AS6" s="216">
        <v>70.980999999999995</v>
      </c>
      <c r="AT6" s="216">
        <v>68.055000000000007</v>
      </c>
      <c r="AU6" s="216">
        <v>70.230999999999995</v>
      </c>
      <c r="AV6" s="216">
        <v>70.748999999999995</v>
      </c>
      <c r="AW6" s="216">
        <v>56.963000000000001</v>
      </c>
      <c r="AX6" s="216">
        <v>49.52</v>
      </c>
      <c r="AY6" s="327">
        <v>49</v>
      </c>
      <c r="AZ6" s="327">
        <v>50</v>
      </c>
      <c r="BA6" s="327">
        <v>51</v>
      </c>
      <c r="BB6" s="327">
        <v>51</v>
      </c>
      <c r="BC6" s="327">
        <v>52</v>
      </c>
      <c r="BD6" s="327">
        <v>53</v>
      </c>
      <c r="BE6" s="327">
        <v>55</v>
      </c>
      <c r="BF6" s="327">
        <v>56</v>
      </c>
      <c r="BG6" s="327">
        <v>57</v>
      </c>
      <c r="BH6" s="327">
        <v>58</v>
      </c>
      <c r="BI6" s="327">
        <v>59</v>
      </c>
      <c r="BJ6" s="327">
        <v>59</v>
      </c>
      <c r="BK6" s="327">
        <v>60</v>
      </c>
      <c r="BL6" s="327">
        <v>60</v>
      </c>
      <c r="BM6" s="327">
        <v>60</v>
      </c>
      <c r="BN6" s="327">
        <v>61</v>
      </c>
      <c r="BO6" s="327">
        <v>61</v>
      </c>
      <c r="BP6" s="327">
        <v>61</v>
      </c>
      <c r="BQ6" s="327">
        <v>61</v>
      </c>
      <c r="BR6" s="327">
        <v>61</v>
      </c>
      <c r="BS6" s="327">
        <v>61</v>
      </c>
      <c r="BT6" s="327">
        <v>61</v>
      </c>
      <c r="BU6" s="327">
        <v>61</v>
      </c>
      <c r="BV6" s="327">
        <v>61</v>
      </c>
    </row>
    <row r="7" spans="1:74" ht="11.1" customHeight="1" x14ac:dyDescent="0.2">
      <c r="A7" s="52" t="s">
        <v>104</v>
      </c>
      <c r="B7" s="151" t="s">
        <v>103</v>
      </c>
      <c r="C7" s="216">
        <v>47.76</v>
      </c>
      <c r="D7" s="216">
        <v>58.095999999999997</v>
      </c>
      <c r="E7" s="216">
        <v>55.884999999999998</v>
      </c>
      <c r="F7" s="216">
        <v>59.524000000000001</v>
      </c>
      <c r="G7" s="216">
        <v>64.075000000000003</v>
      </c>
      <c r="H7" s="216">
        <v>61.478000000000002</v>
      </c>
      <c r="I7" s="216">
        <v>56.561</v>
      </c>
      <c r="J7" s="216">
        <v>46.515000000000001</v>
      </c>
      <c r="K7" s="216">
        <v>47.622999999999998</v>
      </c>
      <c r="L7" s="216">
        <v>48.43</v>
      </c>
      <c r="M7" s="216">
        <v>44.268000000000001</v>
      </c>
      <c r="N7" s="216">
        <v>38.005000000000003</v>
      </c>
      <c r="O7" s="216">
        <v>30.7</v>
      </c>
      <c r="P7" s="216">
        <v>32.182000000000002</v>
      </c>
      <c r="Q7" s="216">
        <v>38.21</v>
      </c>
      <c r="R7" s="216">
        <v>41.582999999999998</v>
      </c>
      <c r="S7" s="216">
        <v>46.741999999999997</v>
      </c>
      <c r="T7" s="216">
        <v>48.247</v>
      </c>
      <c r="U7" s="216">
        <v>44.951999999999998</v>
      </c>
      <c r="V7" s="216">
        <v>45.843000000000004</v>
      </c>
      <c r="W7" s="216">
        <v>46.567999999999998</v>
      </c>
      <c r="X7" s="216">
        <v>49.521999999999998</v>
      </c>
      <c r="Y7" s="216">
        <v>44.734000000000002</v>
      </c>
      <c r="Z7" s="216">
        <v>53.289000000000001</v>
      </c>
      <c r="AA7" s="216">
        <v>54.576999999999998</v>
      </c>
      <c r="AB7" s="216">
        <v>54.87</v>
      </c>
      <c r="AC7" s="216">
        <v>51.588999999999999</v>
      </c>
      <c r="AD7" s="216">
        <v>52.308</v>
      </c>
      <c r="AE7" s="216">
        <v>50.326999999999998</v>
      </c>
      <c r="AF7" s="216">
        <v>46.368000000000002</v>
      </c>
      <c r="AG7" s="216">
        <v>48.478999999999999</v>
      </c>
      <c r="AH7" s="216">
        <v>51.704000000000001</v>
      </c>
      <c r="AI7" s="216">
        <v>56.152999999999999</v>
      </c>
      <c r="AJ7" s="216">
        <v>57.508000000000003</v>
      </c>
      <c r="AK7" s="216">
        <v>62.713999999999999</v>
      </c>
      <c r="AL7" s="216">
        <v>64.373999999999995</v>
      </c>
      <c r="AM7" s="216">
        <v>69.076999999999998</v>
      </c>
      <c r="AN7" s="216">
        <v>65.317999999999998</v>
      </c>
      <c r="AO7" s="216">
        <v>66.016999999999996</v>
      </c>
      <c r="AP7" s="216">
        <v>72.105999999999995</v>
      </c>
      <c r="AQ7" s="216">
        <v>76.974999999999994</v>
      </c>
      <c r="AR7" s="216">
        <v>74.405000000000001</v>
      </c>
      <c r="AS7" s="216">
        <v>74.254000000000005</v>
      </c>
      <c r="AT7" s="216">
        <v>72.528000000000006</v>
      </c>
      <c r="AU7" s="216">
        <v>78.891000000000005</v>
      </c>
      <c r="AV7" s="216">
        <v>81.031999999999996</v>
      </c>
      <c r="AW7" s="216">
        <v>64.748000000000005</v>
      </c>
      <c r="AX7" s="216">
        <v>57.36</v>
      </c>
      <c r="AY7" s="327">
        <v>57</v>
      </c>
      <c r="AZ7" s="327">
        <v>58</v>
      </c>
      <c r="BA7" s="327">
        <v>59</v>
      </c>
      <c r="BB7" s="327">
        <v>60</v>
      </c>
      <c r="BC7" s="327">
        <v>60</v>
      </c>
      <c r="BD7" s="327">
        <v>60</v>
      </c>
      <c r="BE7" s="327">
        <v>61</v>
      </c>
      <c r="BF7" s="327">
        <v>61</v>
      </c>
      <c r="BG7" s="327">
        <v>62</v>
      </c>
      <c r="BH7" s="327">
        <v>62</v>
      </c>
      <c r="BI7" s="327">
        <v>63</v>
      </c>
      <c r="BJ7" s="327">
        <v>63</v>
      </c>
      <c r="BK7" s="327">
        <v>64</v>
      </c>
      <c r="BL7" s="327">
        <v>64</v>
      </c>
      <c r="BM7" s="327">
        <v>64</v>
      </c>
      <c r="BN7" s="327">
        <v>65</v>
      </c>
      <c r="BO7" s="327">
        <v>65</v>
      </c>
      <c r="BP7" s="327">
        <v>65</v>
      </c>
      <c r="BQ7" s="327">
        <v>65</v>
      </c>
      <c r="BR7" s="327">
        <v>65</v>
      </c>
      <c r="BS7" s="327">
        <v>65</v>
      </c>
      <c r="BT7" s="327">
        <v>65</v>
      </c>
      <c r="BU7" s="327">
        <v>65</v>
      </c>
      <c r="BV7" s="327">
        <v>65</v>
      </c>
    </row>
    <row r="8" spans="1:74" ht="11.1" customHeight="1" x14ac:dyDescent="0.2">
      <c r="A8" s="52" t="s">
        <v>652</v>
      </c>
      <c r="B8" s="648" t="s">
        <v>1205</v>
      </c>
      <c r="C8" s="216">
        <v>44.74</v>
      </c>
      <c r="D8" s="216">
        <v>47.18</v>
      </c>
      <c r="E8" s="216">
        <v>47.22</v>
      </c>
      <c r="F8" s="216">
        <v>51.62</v>
      </c>
      <c r="G8" s="216">
        <v>57.51</v>
      </c>
      <c r="H8" s="216">
        <v>58.89</v>
      </c>
      <c r="I8" s="216">
        <v>52.42</v>
      </c>
      <c r="J8" s="216">
        <v>43.23</v>
      </c>
      <c r="K8" s="216">
        <v>41.12</v>
      </c>
      <c r="L8" s="216">
        <v>42.03</v>
      </c>
      <c r="M8" s="216">
        <v>39.049999999999997</v>
      </c>
      <c r="N8" s="216">
        <v>33.159999999999997</v>
      </c>
      <c r="O8" s="216">
        <v>27.48</v>
      </c>
      <c r="P8" s="216">
        <v>26.66</v>
      </c>
      <c r="Q8" s="216">
        <v>32.24</v>
      </c>
      <c r="R8" s="216">
        <v>35.9</v>
      </c>
      <c r="S8" s="216">
        <v>40.880000000000003</v>
      </c>
      <c r="T8" s="216">
        <v>44.13</v>
      </c>
      <c r="U8" s="216">
        <v>41.48</v>
      </c>
      <c r="V8" s="216">
        <v>41.21</v>
      </c>
      <c r="W8" s="216">
        <v>40.86</v>
      </c>
      <c r="X8" s="216">
        <v>44.76</v>
      </c>
      <c r="Y8" s="216">
        <v>41.8</v>
      </c>
      <c r="Z8" s="216">
        <v>46.72</v>
      </c>
      <c r="AA8" s="216">
        <v>48.12</v>
      </c>
      <c r="AB8" s="216">
        <v>49.38</v>
      </c>
      <c r="AC8" s="216">
        <v>46.53</v>
      </c>
      <c r="AD8" s="216">
        <v>47.47</v>
      </c>
      <c r="AE8" s="216">
        <v>47.21</v>
      </c>
      <c r="AF8" s="216">
        <v>44.03</v>
      </c>
      <c r="AG8" s="216">
        <v>44.76</v>
      </c>
      <c r="AH8" s="216">
        <v>47.62</v>
      </c>
      <c r="AI8" s="216">
        <v>50.46</v>
      </c>
      <c r="AJ8" s="216">
        <v>51.4</v>
      </c>
      <c r="AK8" s="216">
        <v>56.3</v>
      </c>
      <c r="AL8" s="216">
        <v>57.44</v>
      </c>
      <c r="AM8" s="216">
        <v>59.39</v>
      </c>
      <c r="AN8" s="216">
        <v>57.94</v>
      </c>
      <c r="AO8" s="216">
        <v>56.75</v>
      </c>
      <c r="AP8" s="216">
        <v>61.25</v>
      </c>
      <c r="AQ8" s="216">
        <v>66.08</v>
      </c>
      <c r="AR8" s="216">
        <v>66.849999999999994</v>
      </c>
      <c r="AS8" s="216">
        <v>66.77</v>
      </c>
      <c r="AT8" s="216">
        <v>65.48</v>
      </c>
      <c r="AU8" s="216">
        <v>66.42</v>
      </c>
      <c r="AV8" s="216">
        <v>70.748999999999995</v>
      </c>
      <c r="AW8" s="216">
        <v>53.463000000000001</v>
      </c>
      <c r="AX8" s="216">
        <v>46.02</v>
      </c>
      <c r="AY8" s="327">
        <v>44.5</v>
      </c>
      <c r="AZ8" s="327">
        <v>45.5</v>
      </c>
      <c r="BA8" s="327">
        <v>46.5</v>
      </c>
      <c r="BB8" s="327">
        <v>46</v>
      </c>
      <c r="BC8" s="327">
        <v>47</v>
      </c>
      <c r="BD8" s="327">
        <v>48</v>
      </c>
      <c r="BE8" s="327">
        <v>50</v>
      </c>
      <c r="BF8" s="327">
        <v>51</v>
      </c>
      <c r="BG8" s="327">
        <v>51</v>
      </c>
      <c r="BH8" s="327">
        <v>52</v>
      </c>
      <c r="BI8" s="327">
        <v>53</v>
      </c>
      <c r="BJ8" s="327">
        <v>52.5</v>
      </c>
      <c r="BK8" s="327">
        <v>53.5</v>
      </c>
      <c r="BL8" s="327">
        <v>53.5</v>
      </c>
      <c r="BM8" s="327">
        <v>53.5</v>
      </c>
      <c r="BN8" s="327">
        <v>54.5</v>
      </c>
      <c r="BO8" s="327">
        <v>54.5</v>
      </c>
      <c r="BP8" s="327">
        <v>54.5</v>
      </c>
      <c r="BQ8" s="327">
        <v>54.5</v>
      </c>
      <c r="BR8" s="327">
        <v>54.5</v>
      </c>
      <c r="BS8" s="327">
        <v>54.5</v>
      </c>
      <c r="BT8" s="327">
        <v>54.5</v>
      </c>
      <c r="BU8" s="327">
        <v>54.5</v>
      </c>
      <c r="BV8" s="327">
        <v>54.5</v>
      </c>
    </row>
    <row r="9" spans="1:74" ht="11.1" customHeight="1" x14ac:dyDescent="0.2">
      <c r="A9" s="52" t="s">
        <v>976</v>
      </c>
      <c r="B9" s="648" t="s">
        <v>1204</v>
      </c>
      <c r="C9" s="216">
        <v>47</v>
      </c>
      <c r="D9" s="216">
        <v>48.92</v>
      </c>
      <c r="E9" s="216">
        <v>47.99</v>
      </c>
      <c r="F9" s="216">
        <v>53.51</v>
      </c>
      <c r="G9" s="216">
        <v>58.65</v>
      </c>
      <c r="H9" s="216">
        <v>60.12</v>
      </c>
      <c r="I9" s="216">
        <v>53.4</v>
      </c>
      <c r="J9" s="216">
        <v>44.97</v>
      </c>
      <c r="K9" s="216">
        <v>44.38</v>
      </c>
      <c r="L9" s="216">
        <v>44.77</v>
      </c>
      <c r="M9" s="216">
        <v>41.43</v>
      </c>
      <c r="N9" s="216">
        <v>35.630000000000003</v>
      </c>
      <c r="O9" s="216">
        <v>29.99</v>
      </c>
      <c r="P9" s="216">
        <v>28.53</v>
      </c>
      <c r="Q9" s="216">
        <v>33.82</v>
      </c>
      <c r="R9" s="216">
        <v>37.71</v>
      </c>
      <c r="S9" s="216">
        <v>42.88</v>
      </c>
      <c r="T9" s="216">
        <v>45.96</v>
      </c>
      <c r="U9" s="216">
        <v>43.26</v>
      </c>
      <c r="V9" s="216">
        <v>42.7</v>
      </c>
      <c r="W9" s="216">
        <v>42.73</v>
      </c>
      <c r="X9" s="216">
        <v>46.85</v>
      </c>
      <c r="Y9" s="216">
        <v>44.06</v>
      </c>
      <c r="Z9" s="216">
        <v>48.66</v>
      </c>
      <c r="AA9" s="216">
        <v>49.99</v>
      </c>
      <c r="AB9" s="216">
        <v>51.24</v>
      </c>
      <c r="AC9" s="216">
        <v>48.65</v>
      </c>
      <c r="AD9" s="216">
        <v>49.47</v>
      </c>
      <c r="AE9" s="216">
        <v>48.47</v>
      </c>
      <c r="AF9" s="216">
        <v>45.25</v>
      </c>
      <c r="AG9" s="216">
        <v>46.27</v>
      </c>
      <c r="AH9" s="216">
        <v>48.22</v>
      </c>
      <c r="AI9" s="216">
        <v>50.78</v>
      </c>
      <c r="AJ9" s="216">
        <v>52.67</v>
      </c>
      <c r="AK9" s="216">
        <v>57.75</v>
      </c>
      <c r="AL9" s="216">
        <v>59.53</v>
      </c>
      <c r="AM9" s="216">
        <v>63.13</v>
      </c>
      <c r="AN9" s="216">
        <v>61.71</v>
      </c>
      <c r="AO9" s="216">
        <v>60.8</v>
      </c>
      <c r="AP9" s="216">
        <v>64.42</v>
      </c>
      <c r="AQ9" s="216">
        <v>69</v>
      </c>
      <c r="AR9" s="216">
        <v>68.31</v>
      </c>
      <c r="AS9" s="216">
        <v>70.28</v>
      </c>
      <c r="AT9" s="216">
        <v>67.680000000000007</v>
      </c>
      <c r="AU9" s="216">
        <v>69.150000000000006</v>
      </c>
      <c r="AV9" s="216">
        <v>70.748999999999995</v>
      </c>
      <c r="AW9" s="216">
        <v>55.963000000000001</v>
      </c>
      <c r="AX9" s="216">
        <v>48.52</v>
      </c>
      <c r="AY9" s="327">
        <v>48</v>
      </c>
      <c r="AZ9" s="327">
        <v>48</v>
      </c>
      <c r="BA9" s="327">
        <v>48</v>
      </c>
      <c r="BB9" s="327">
        <v>50</v>
      </c>
      <c r="BC9" s="327">
        <v>50</v>
      </c>
      <c r="BD9" s="327">
        <v>50</v>
      </c>
      <c r="BE9" s="327">
        <v>54</v>
      </c>
      <c r="BF9" s="327">
        <v>54</v>
      </c>
      <c r="BG9" s="327">
        <v>54</v>
      </c>
      <c r="BH9" s="327">
        <v>56</v>
      </c>
      <c r="BI9" s="327">
        <v>56</v>
      </c>
      <c r="BJ9" s="327">
        <v>56</v>
      </c>
      <c r="BK9" s="327">
        <v>57</v>
      </c>
      <c r="BL9" s="327">
        <v>57</v>
      </c>
      <c r="BM9" s="327">
        <v>57</v>
      </c>
      <c r="BN9" s="327">
        <v>58</v>
      </c>
      <c r="BO9" s="327">
        <v>58</v>
      </c>
      <c r="BP9" s="327">
        <v>58</v>
      </c>
      <c r="BQ9" s="327">
        <v>58</v>
      </c>
      <c r="BR9" s="327">
        <v>58</v>
      </c>
      <c r="BS9" s="327">
        <v>58</v>
      </c>
      <c r="BT9" s="327">
        <v>58</v>
      </c>
      <c r="BU9" s="327">
        <v>58</v>
      </c>
      <c r="BV9" s="327">
        <v>58</v>
      </c>
    </row>
    <row r="10" spans="1:74" ht="11.1" customHeight="1" x14ac:dyDescent="0.2">
      <c r="A10" s="49"/>
      <c r="B10" s="50" t="s">
        <v>1206</v>
      </c>
      <c r="C10" s="221"/>
      <c r="D10" s="221"/>
      <c r="E10" s="221"/>
      <c r="F10" s="221"/>
      <c r="G10" s="221"/>
      <c r="H10" s="221"/>
      <c r="I10" s="221"/>
      <c r="J10" s="221"/>
      <c r="K10" s="221"/>
      <c r="L10" s="221"/>
      <c r="M10" s="221"/>
      <c r="N10" s="221"/>
      <c r="O10" s="221"/>
      <c r="P10" s="221"/>
      <c r="Q10" s="221"/>
      <c r="R10" s="221"/>
      <c r="S10" s="221"/>
      <c r="T10" s="221"/>
      <c r="U10" s="221"/>
      <c r="V10" s="221"/>
      <c r="W10" s="221"/>
      <c r="X10" s="221"/>
      <c r="Y10" s="221"/>
      <c r="Z10" s="221"/>
      <c r="AA10" s="221"/>
      <c r="AB10" s="221"/>
      <c r="AC10" s="221"/>
      <c r="AD10" s="221"/>
      <c r="AE10" s="221"/>
      <c r="AF10" s="221"/>
      <c r="AG10" s="221"/>
      <c r="AH10" s="221"/>
      <c r="AI10" s="221"/>
      <c r="AJ10" s="221"/>
      <c r="AK10" s="221"/>
      <c r="AL10" s="221"/>
      <c r="AM10" s="221"/>
      <c r="AN10" s="221"/>
      <c r="AO10" s="221"/>
      <c r="AP10" s="221"/>
      <c r="AQ10" s="221"/>
      <c r="AR10" s="221"/>
      <c r="AS10" s="221"/>
      <c r="AT10" s="221"/>
      <c r="AU10" s="221"/>
      <c r="AV10" s="221"/>
      <c r="AW10" s="221"/>
      <c r="AX10" s="221"/>
      <c r="AY10" s="412"/>
      <c r="AZ10" s="412"/>
      <c r="BA10" s="412"/>
      <c r="BB10" s="412"/>
      <c r="BC10" s="412"/>
      <c r="BD10" s="412"/>
      <c r="BE10" s="412"/>
      <c r="BF10" s="412"/>
      <c r="BG10" s="412"/>
      <c r="BH10" s="412"/>
      <c r="BI10" s="412"/>
      <c r="BJ10" s="412"/>
      <c r="BK10" s="412"/>
      <c r="BL10" s="412"/>
      <c r="BM10" s="412"/>
      <c r="BN10" s="412"/>
      <c r="BO10" s="412"/>
      <c r="BP10" s="412"/>
      <c r="BQ10" s="412"/>
      <c r="BR10" s="412"/>
      <c r="BS10" s="412"/>
      <c r="BT10" s="412"/>
      <c r="BU10" s="412"/>
      <c r="BV10" s="412"/>
    </row>
    <row r="11" spans="1:74" ht="11.1" customHeight="1" x14ac:dyDescent="0.2">
      <c r="A11" s="49"/>
      <c r="B11" s="50" t="s">
        <v>680</v>
      </c>
      <c r="C11" s="221"/>
      <c r="D11" s="221"/>
      <c r="E11" s="221"/>
      <c r="F11" s="221"/>
      <c r="G11" s="221"/>
      <c r="H11" s="221"/>
      <c r="I11" s="221"/>
      <c r="J11" s="221"/>
      <c r="K11" s="221"/>
      <c r="L11" s="221"/>
      <c r="M11" s="221"/>
      <c r="N11" s="221"/>
      <c r="O11" s="221"/>
      <c r="P11" s="221"/>
      <c r="Q11" s="221"/>
      <c r="R11" s="221"/>
      <c r="S11" s="221"/>
      <c r="T11" s="221"/>
      <c r="U11" s="221"/>
      <c r="V11" s="221"/>
      <c r="W11" s="221"/>
      <c r="X11" s="221"/>
      <c r="Y11" s="221"/>
      <c r="Z11" s="221"/>
      <c r="AA11" s="221"/>
      <c r="AB11" s="221"/>
      <c r="AC11" s="221"/>
      <c r="AD11" s="221"/>
      <c r="AE11" s="221"/>
      <c r="AF11" s="221"/>
      <c r="AG11" s="221"/>
      <c r="AH11" s="221"/>
      <c r="AI11" s="221"/>
      <c r="AJ11" s="221"/>
      <c r="AK11" s="221"/>
      <c r="AL11" s="221"/>
      <c r="AM11" s="221"/>
      <c r="AN11" s="221"/>
      <c r="AO11" s="221"/>
      <c r="AP11" s="221"/>
      <c r="AQ11" s="221"/>
      <c r="AR11" s="221"/>
      <c r="AS11" s="221"/>
      <c r="AT11" s="221"/>
      <c r="AU11" s="221"/>
      <c r="AV11" s="221"/>
      <c r="AW11" s="221"/>
      <c r="AX11" s="221"/>
      <c r="AY11" s="412"/>
      <c r="AZ11" s="412"/>
      <c r="BA11" s="412"/>
      <c r="BB11" s="412"/>
      <c r="BC11" s="412"/>
      <c r="BD11" s="412"/>
      <c r="BE11" s="412"/>
      <c r="BF11" s="412"/>
      <c r="BG11" s="412"/>
      <c r="BH11" s="412"/>
      <c r="BI11" s="412"/>
      <c r="BJ11" s="412"/>
      <c r="BK11" s="412"/>
      <c r="BL11" s="412"/>
      <c r="BM11" s="412"/>
      <c r="BN11" s="412"/>
      <c r="BO11" s="412"/>
      <c r="BP11" s="412"/>
      <c r="BQ11" s="412"/>
      <c r="BR11" s="412"/>
      <c r="BS11" s="412"/>
      <c r="BT11" s="412"/>
      <c r="BU11" s="412"/>
      <c r="BV11" s="412"/>
    </row>
    <row r="12" spans="1:74" ht="11.1" customHeight="1" x14ac:dyDescent="0.2">
      <c r="A12" s="52" t="s">
        <v>961</v>
      </c>
      <c r="B12" s="151" t="s">
        <v>681</v>
      </c>
      <c r="C12" s="240">
        <v>136.6</v>
      </c>
      <c r="D12" s="240">
        <v>163.69999999999999</v>
      </c>
      <c r="E12" s="240">
        <v>177</v>
      </c>
      <c r="F12" s="240">
        <v>183.5</v>
      </c>
      <c r="G12" s="240">
        <v>208</v>
      </c>
      <c r="H12" s="240">
        <v>212.1</v>
      </c>
      <c r="I12" s="240">
        <v>207.2</v>
      </c>
      <c r="J12" s="240">
        <v>183.8</v>
      </c>
      <c r="K12" s="240">
        <v>160.9</v>
      </c>
      <c r="L12" s="240">
        <v>155.80000000000001</v>
      </c>
      <c r="M12" s="240">
        <v>142.6</v>
      </c>
      <c r="N12" s="240">
        <v>135.6</v>
      </c>
      <c r="O12" s="240">
        <v>118.7</v>
      </c>
      <c r="P12" s="240">
        <v>104.6</v>
      </c>
      <c r="Q12" s="240">
        <v>133.5</v>
      </c>
      <c r="R12" s="240">
        <v>147.6</v>
      </c>
      <c r="S12" s="240">
        <v>161.30000000000001</v>
      </c>
      <c r="T12" s="240">
        <v>164.3</v>
      </c>
      <c r="U12" s="240">
        <v>149</v>
      </c>
      <c r="V12" s="240">
        <v>150.80000000000001</v>
      </c>
      <c r="W12" s="240">
        <v>151.4</v>
      </c>
      <c r="X12" s="240">
        <v>156.80000000000001</v>
      </c>
      <c r="Y12" s="240">
        <v>142.69999999999999</v>
      </c>
      <c r="Z12" s="240">
        <v>158.5</v>
      </c>
      <c r="AA12" s="240">
        <v>162.69999999999999</v>
      </c>
      <c r="AB12" s="240">
        <v>162.5</v>
      </c>
      <c r="AC12" s="240">
        <v>163.4</v>
      </c>
      <c r="AD12" s="240">
        <v>172.3</v>
      </c>
      <c r="AE12" s="240">
        <v>166.8</v>
      </c>
      <c r="AF12" s="240">
        <v>157.4</v>
      </c>
      <c r="AG12" s="240">
        <v>162.1</v>
      </c>
      <c r="AH12" s="240">
        <v>171.1</v>
      </c>
      <c r="AI12" s="240">
        <v>182.6</v>
      </c>
      <c r="AJ12" s="240">
        <v>173</v>
      </c>
      <c r="AK12" s="240">
        <v>180.6</v>
      </c>
      <c r="AL12" s="240">
        <v>172</v>
      </c>
      <c r="AM12" s="240">
        <v>184.9</v>
      </c>
      <c r="AN12" s="240">
        <v>182.3</v>
      </c>
      <c r="AO12" s="240">
        <v>188.9</v>
      </c>
      <c r="AP12" s="240">
        <v>205.4</v>
      </c>
      <c r="AQ12" s="240">
        <v>220.5</v>
      </c>
      <c r="AR12" s="240">
        <v>213.5</v>
      </c>
      <c r="AS12" s="240">
        <v>214.8</v>
      </c>
      <c r="AT12" s="240">
        <v>211.8</v>
      </c>
      <c r="AU12" s="240">
        <v>213.6</v>
      </c>
      <c r="AV12" s="240">
        <v>209</v>
      </c>
      <c r="AW12" s="240">
        <v>166.1388</v>
      </c>
      <c r="AX12" s="240">
        <v>149.91149999999999</v>
      </c>
      <c r="AY12" s="333">
        <v>148.77500000000001</v>
      </c>
      <c r="AZ12" s="333">
        <v>155.68600000000001</v>
      </c>
      <c r="BA12" s="333">
        <v>167.8631</v>
      </c>
      <c r="BB12" s="333">
        <v>174.71719999999999</v>
      </c>
      <c r="BC12" s="333">
        <v>179.99039999999999</v>
      </c>
      <c r="BD12" s="333">
        <v>179.34370000000001</v>
      </c>
      <c r="BE12" s="333">
        <v>183.70439999999999</v>
      </c>
      <c r="BF12" s="333">
        <v>183.8963</v>
      </c>
      <c r="BG12" s="333">
        <v>179.4042</v>
      </c>
      <c r="BH12" s="333">
        <v>175.58850000000001</v>
      </c>
      <c r="BI12" s="333">
        <v>175.83609999999999</v>
      </c>
      <c r="BJ12" s="333">
        <v>164.154</v>
      </c>
      <c r="BK12" s="333">
        <v>169.74090000000001</v>
      </c>
      <c r="BL12" s="333">
        <v>183.89080000000001</v>
      </c>
      <c r="BM12" s="333">
        <v>191.92169999999999</v>
      </c>
      <c r="BN12" s="333">
        <v>194.99449999999999</v>
      </c>
      <c r="BO12" s="333">
        <v>197.44919999999999</v>
      </c>
      <c r="BP12" s="333">
        <v>198.80690000000001</v>
      </c>
      <c r="BQ12" s="333">
        <v>197.8912</v>
      </c>
      <c r="BR12" s="333">
        <v>190.93090000000001</v>
      </c>
      <c r="BS12" s="333">
        <v>185.5044</v>
      </c>
      <c r="BT12" s="333">
        <v>180.60220000000001</v>
      </c>
      <c r="BU12" s="333">
        <v>173.6326</v>
      </c>
      <c r="BV12" s="333">
        <v>172.64580000000001</v>
      </c>
    </row>
    <row r="13" spans="1:74" ht="11.1" customHeight="1" x14ac:dyDescent="0.2">
      <c r="A13" s="49" t="s">
        <v>977</v>
      </c>
      <c r="B13" s="151" t="s">
        <v>689</v>
      </c>
      <c r="C13" s="240">
        <v>161.6</v>
      </c>
      <c r="D13" s="240">
        <v>186.1</v>
      </c>
      <c r="E13" s="240">
        <v>181.5</v>
      </c>
      <c r="F13" s="240">
        <v>180.5</v>
      </c>
      <c r="G13" s="240">
        <v>197.3</v>
      </c>
      <c r="H13" s="240">
        <v>188.1</v>
      </c>
      <c r="I13" s="240">
        <v>172.9</v>
      </c>
      <c r="J13" s="240">
        <v>156.19999999999999</v>
      </c>
      <c r="K13" s="240">
        <v>155.1</v>
      </c>
      <c r="L13" s="240">
        <v>157.19999999999999</v>
      </c>
      <c r="M13" s="240">
        <v>145.6</v>
      </c>
      <c r="N13" s="240">
        <v>117.6</v>
      </c>
      <c r="O13" s="240">
        <v>101.5</v>
      </c>
      <c r="P13" s="240">
        <v>104.3</v>
      </c>
      <c r="Q13" s="240">
        <v>118.9</v>
      </c>
      <c r="R13" s="240">
        <v>125.1</v>
      </c>
      <c r="S13" s="240">
        <v>143.19999999999999</v>
      </c>
      <c r="T13" s="240">
        <v>153.1</v>
      </c>
      <c r="U13" s="240">
        <v>142.6</v>
      </c>
      <c r="V13" s="240">
        <v>144</v>
      </c>
      <c r="W13" s="240">
        <v>147.1</v>
      </c>
      <c r="X13" s="240">
        <v>159.19999999999999</v>
      </c>
      <c r="Y13" s="240">
        <v>146.9</v>
      </c>
      <c r="Z13" s="240">
        <v>160.6</v>
      </c>
      <c r="AA13" s="240">
        <v>163.6</v>
      </c>
      <c r="AB13" s="240">
        <v>164.1</v>
      </c>
      <c r="AC13" s="240">
        <v>158.1</v>
      </c>
      <c r="AD13" s="240">
        <v>162.69999999999999</v>
      </c>
      <c r="AE13" s="240">
        <v>155.19999999999999</v>
      </c>
      <c r="AF13" s="240">
        <v>146.5</v>
      </c>
      <c r="AG13" s="240">
        <v>153.30000000000001</v>
      </c>
      <c r="AH13" s="240">
        <v>168.1</v>
      </c>
      <c r="AI13" s="240">
        <v>184.7</v>
      </c>
      <c r="AJ13" s="240">
        <v>185.2</v>
      </c>
      <c r="AK13" s="240">
        <v>193.6</v>
      </c>
      <c r="AL13" s="240">
        <v>191.8</v>
      </c>
      <c r="AM13" s="240">
        <v>204.2</v>
      </c>
      <c r="AN13" s="240">
        <v>197.2</v>
      </c>
      <c r="AO13" s="240">
        <v>195.2</v>
      </c>
      <c r="AP13" s="240">
        <v>209.9</v>
      </c>
      <c r="AQ13" s="240">
        <v>225.8</v>
      </c>
      <c r="AR13" s="240">
        <v>220.3</v>
      </c>
      <c r="AS13" s="240">
        <v>219.2</v>
      </c>
      <c r="AT13" s="240">
        <v>220.3</v>
      </c>
      <c r="AU13" s="240">
        <v>228.2</v>
      </c>
      <c r="AV13" s="240">
        <v>237.9</v>
      </c>
      <c r="AW13" s="240">
        <v>204.88059999999999</v>
      </c>
      <c r="AX13" s="240">
        <v>181.4349</v>
      </c>
      <c r="AY13" s="333">
        <v>178.28039999999999</v>
      </c>
      <c r="AZ13" s="333">
        <v>180.13390000000001</v>
      </c>
      <c r="BA13" s="333">
        <v>184.81630000000001</v>
      </c>
      <c r="BB13" s="333">
        <v>186.82679999999999</v>
      </c>
      <c r="BC13" s="333">
        <v>186.2561</v>
      </c>
      <c r="BD13" s="333">
        <v>186.46109999999999</v>
      </c>
      <c r="BE13" s="333">
        <v>193.17519999999999</v>
      </c>
      <c r="BF13" s="333">
        <v>195.63489999999999</v>
      </c>
      <c r="BG13" s="333">
        <v>198.34299999999999</v>
      </c>
      <c r="BH13" s="333">
        <v>201.6994</v>
      </c>
      <c r="BI13" s="333">
        <v>206.1225</v>
      </c>
      <c r="BJ13" s="333">
        <v>206.40379999999999</v>
      </c>
      <c r="BK13" s="333">
        <v>209.86199999999999</v>
      </c>
      <c r="BL13" s="333">
        <v>212.41730000000001</v>
      </c>
      <c r="BM13" s="333">
        <v>217.7201</v>
      </c>
      <c r="BN13" s="333">
        <v>221.578</v>
      </c>
      <c r="BO13" s="333">
        <v>222.19220000000001</v>
      </c>
      <c r="BP13" s="333">
        <v>220.148</v>
      </c>
      <c r="BQ13" s="333">
        <v>219.9871</v>
      </c>
      <c r="BR13" s="333">
        <v>221.09030000000001</v>
      </c>
      <c r="BS13" s="333">
        <v>222.54560000000001</v>
      </c>
      <c r="BT13" s="333">
        <v>222.32130000000001</v>
      </c>
      <c r="BU13" s="333">
        <v>221.5752</v>
      </c>
      <c r="BV13" s="333">
        <v>217.4314</v>
      </c>
    </row>
    <row r="14" spans="1:74" ht="11.1" customHeight="1" x14ac:dyDescent="0.2">
      <c r="A14" s="52" t="s">
        <v>656</v>
      </c>
      <c r="B14" s="151" t="s">
        <v>682</v>
      </c>
      <c r="C14" s="240">
        <v>166.9</v>
      </c>
      <c r="D14" s="240">
        <v>185</v>
      </c>
      <c r="E14" s="240">
        <v>184.7</v>
      </c>
      <c r="F14" s="240">
        <v>174</v>
      </c>
      <c r="G14" s="240">
        <v>185.2</v>
      </c>
      <c r="H14" s="240">
        <v>181.3</v>
      </c>
      <c r="I14" s="240">
        <v>165.4</v>
      </c>
      <c r="J14" s="240">
        <v>146.1</v>
      </c>
      <c r="K14" s="240">
        <v>143.80000000000001</v>
      </c>
      <c r="L14" s="240">
        <v>141.1</v>
      </c>
      <c r="M14" s="240">
        <v>135.6</v>
      </c>
      <c r="N14" s="240">
        <v>112.6</v>
      </c>
      <c r="O14" s="240">
        <v>97.6</v>
      </c>
      <c r="P14" s="240">
        <v>94.8</v>
      </c>
      <c r="Q14" s="240">
        <v>107</v>
      </c>
      <c r="R14" s="240">
        <v>111.3</v>
      </c>
      <c r="S14" s="240">
        <v>129.1</v>
      </c>
      <c r="T14" s="240">
        <v>140.4</v>
      </c>
      <c r="U14" s="240">
        <v>130.5</v>
      </c>
      <c r="V14" s="240">
        <v>130.69999999999999</v>
      </c>
      <c r="W14" s="240">
        <v>134.1</v>
      </c>
      <c r="X14" s="240">
        <v>144.30000000000001</v>
      </c>
      <c r="Y14" s="240">
        <v>138.6</v>
      </c>
      <c r="Z14" s="240">
        <v>150.69999999999999</v>
      </c>
      <c r="AA14" s="240">
        <v>156</v>
      </c>
      <c r="AB14" s="240">
        <v>155.30000000000001</v>
      </c>
      <c r="AC14" s="240">
        <v>149.5</v>
      </c>
      <c r="AD14" s="240">
        <v>149.9</v>
      </c>
      <c r="AE14" s="240">
        <v>144.69999999999999</v>
      </c>
      <c r="AF14" s="240">
        <v>137.5</v>
      </c>
      <c r="AG14" s="240">
        <v>139.19999999999999</v>
      </c>
      <c r="AH14" s="240">
        <v>152.19999999999999</v>
      </c>
      <c r="AI14" s="240">
        <v>166.8</v>
      </c>
      <c r="AJ14" s="240">
        <v>169.5</v>
      </c>
      <c r="AK14" s="240">
        <v>178.1</v>
      </c>
      <c r="AL14" s="240">
        <v>184.1</v>
      </c>
      <c r="AM14" s="240">
        <v>199</v>
      </c>
      <c r="AN14" s="240">
        <v>188.9</v>
      </c>
      <c r="AO14" s="240">
        <v>184.8</v>
      </c>
      <c r="AP14" s="240">
        <v>198.2</v>
      </c>
      <c r="AQ14" s="240">
        <v>214.3</v>
      </c>
      <c r="AR14" s="240">
        <v>208.9</v>
      </c>
      <c r="AS14" s="240">
        <v>207.9</v>
      </c>
      <c r="AT14" s="240">
        <v>211.4</v>
      </c>
      <c r="AU14" s="240">
        <v>221.4</v>
      </c>
      <c r="AV14" s="240">
        <v>228.1</v>
      </c>
      <c r="AW14" s="240">
        <v>204.32509999999999</v>
      </c>
      <c r="AX14" s="240">
        <v>180.1206</v>
      </c>
      <c r="AY14" s="333">
        <v>180.17949999999999</v>
      </c>
      <c r="AZ14" s="333">
        <v>177.79069999999999</v>
      </c>
      <c r="BA14" s="333">
        <v>176.21610000000001</v>
      </c>
      <c r="BB14" s="333">
        <v>174.86189999999999</v>
      </c>
      <c r="BC14" s="333">
        <v>175.1738</v>
      </c>
      <c r="BD14" s="333">
        <v>178.13570000000001</v>
      </c>
      <c r="BE14" s="333">
        <v>183.89840000000001</v>
      </c>
      <c r="BF14" s="333">
        <v>185.37909999999999</v>
      </c>
      <c r="BG14" s="333">
        <v>188.63990000000001</v>
      </c>
      <c r="BH14" s="333">
        <v>190.0942</v>
      </c>
      <c r="BI14" s="333">
        <v>197.58109999999999</v>
      </c>
      <c r="BJ14" s="333">
        <v>201.3064</v>
      </c>
      <c r="BK14" s="333">
        <v>209.26390000000001</v>
      </c>
      <c r="BL14" s="333">
        <v>208.81720000000001</v>
      </c>
      <c r="BM14" s="333">
        <v>208.47579999999999</v>
      </c>
      <c r="BN14" s="333">
        <v>209.12010000000001</v>
      </c>
      <c r="BO14" s="333">
        <v>210.7492</v>
      </c>
      <c r="BP14" s="333">
        <v>211.8546</v>
      </c>
      <c r="BQ14" s="333">
        <v>211.3811</v>
      </c>
      <c r="BR14" s="333">
        <v>211.26220000000001</v>
      </c>
      <c r="BS14" s="333">
        <v>213.11799999999999</v>
      </c>
      <c r="BT14" s="333">
        <v>211.1551</v>
      </c>
      <c r="BU14" s="333">
        <v>213.70410000000001</v>
      </c>
      <c r="BV14" s="333">
        <v>213.01150000000001</v>
      </c>
    </row>
    <row r="15" spans="1:74" ht="11.1" customHeight="1" x14ac:dyDescent="0.2">
      <c r="A15" s="49"/>
      <c r="B15" s="50" t="s">
        <v>13</v>
      </c>
      <c r="C15" s="221"/>
      <c r="D15" s="221"/>
      <c r="E15" s="221"/>
      <c r="F15" s="221"/>
      <c r="G15" s="221"/>
      <c r="H15" s="221"/>
      <c r="I15" s="221"/>
      <c r="J15" s="221"/>
      <c r="K15" s="221"/>
      <c r="L15" s="221"/>
      <c r="M15" s="221"/>
      <c r="N15" s="221"/>
      <c r="O15" s="221"/>
      <c r="P15" s="221"/>
      <c r="Q15" s="221"/>
      <c r="R15" s="221"/>
      <c r="S15" s="221"/>
      <c r="T15" s="221"/>
      <c r="U15" s="221"/>
      <c r="V15" s="221"/>
      <c r="W15" s="221"/>
      <c r="X15" s="221"/>
      <c r="Y15" s="221"/>
      <c r="Z15" s="221"/>
      <c r="AA15" s="221"/>
      <c r="AB15" s="221"/>
      <c r="AC15" s="221"/>
      <c r="AD15" s="221"/>
      <c r="AE15" s="221"/>
      <c r="AF15" s="221"/>
      <c r="AG15" s="221"/>
      <c r="AH15" s="221"/>
      <c r="AI15" s="221"/>
      <c r="AJ15" s="221"/>
      <c r="AK15" s="221"/>
      <c r="AL15" s="221"/>
      <c r="AM15" s="221"/>
      <c r="AN15" s="221"/>
      <c r="AO15" s="221"/>
      <c r="AP15" s="221"/>
      <c r="AQ15" s="221"/>
      <c r="AR15" s="221"/>
      <c r="AS15" s="221"/>
      <c r="AT15" s="221"/>
      <c r="AU15" s="221"/>
      <c r="AV15" s="221"/>
      <c r="AW15" s="221"/>
      <c r="AX15" s="221"/>
      <c r="AY15" s="412"/>
      <c r="AZ15" s="412"/>
      <c r="BA15" s="412"/>
      <c r="BB15" s="412"/>
      <c r="BC15" s="412"/>
      <c r="BD15" s="412"/>
      <c r="BE15" s="412"/>
      <c r="BF15" s="412"/>
      <c r="BG15" s="412"/>
      <c r="BH15" s="412"/>
      <c r="BI15" s="412"/>
      <c r="BJ15" s="412"/>
      <c r="BK15" s="412"/>
      <c r="BL15" s="412"/>
      <c r="BM15" s="412"/>
      <c r="BN15" s="412"/>
      <c r="BO15" s="412"/>
      <c r="BP15" s="412"/>
      <c r="BQ15" s="412"/>
      <c r="BR15" s="412"/>
      <c r="BS15" s="412"/>
      <c r="BT15" s="412"/>
      <c r="BU15" s="412"/>
      <c r="BV15" s="412"/>
    </row>
    <row r="16" spans="1:74" ht="11.1" customHeight="1" x14ac:dyDescent="0.2">
      <c r="A16" s="52" t="s">
        <v>978</v>
      </c>
      <c r="B16" s="151" t="s">
        <v>517</v>
      </c>
      <c r="C16" s="240">
        <v>163.30000000000001</v>
      </c>
      <c r="D16" s="240">
        <v>174.7</v>
      </c>
      <c r="E16" s="240">
        <v>176.6</v>
      </c>
      <c r="F16" s="240">
        <v>173.9</v>
      </c>
      <c r="G16" s="240">
        <v>197.9</v>
      </c>
      <c r="H16" s="240">
        <v>185.5</v>
      </c>
      <c r="I16" s="240">
        <v>169.4</v>
      </c>
      <c r="J16" s="240">
        <v>151.6</v>
      </c>
      <c r="K16" s="240">
        <v>146.5</v>
      </c>
      <c r="L16" s="240">
        <v>147.30000000000001</v>
      </c>
      <c r="M16" s="240">
        <v>142.4</v>
      </c>
      <c r="N16" s="240">
        <v>123.2</v>
      </c>
      <c r="O16" s="240">
        <v>103.8</v>
      </c>
      <c r="P16" s="240">
        <v>103.2</v>
      </c>
      <c r="Q16" s="240">
        <v>113.3</v>
      </c>
      <c r="R16" s="240">
        <v>118.7</v>
      </c>
      <c r="S16" s="240">
        <v>134.19999999999999</v>
      </c>
      <c r="T16" s="240">
        <v>146.4</v>
      </c>
      <c r="U16" s="240">
        <v>139.30000000000001</v>
      </c>
      <c r="V16" s="240">
        <v>133</v>
      </c>
      <c r="W16" s="240">
        <v>139.4</v>
      </c>
      <c r="X16" s="240">
        <v>150.6</v>
      </c>
      <c r="Y16" s="240">
        <v>142.6</v>
      </c>
      <c r="Z16" s="240">
        <v>153.9</v>
      </c>
      <c r="AA16" s="240">
        <v>158.4</v>
      </c>
      <c r="AB16" s="240">
        <v>161.5</v>
      </c>
      <c r="AC16" s="240">
        <v>155.4</v>
      </c>
      <c r="AD16" s="240">
        <v>159.5</v>
      </c>
      <c r="AE16" s="240">
        <v>149.19999999999999</v>
      </c>
      <c r="AF16" s="240">
        <v>143.4</v>
      </c>
      <c r="AG16" s="240">
        <v>147.80000000000001</v>
      </c>
      <c r="AH16" s="240">
        <v>161.30000000000001</v>
      </c>
      <c r="AI16" s="240">
        <v>179.5</v>
      </c>
      <c r="AJ16" s="240">
        <v>174.3</v>
      </c>
      <c r="AK16" s="240">
        <v>183.1</v>
      </c>
      <c r="AL16" s="240">
        <v>186.9</v>
      </c>
      <c r="AM16" s="240">
        <v>201.2</v>
      </c>
      <c r="AN16" s="240">
        <v>197</v>
      </c>
      <c r="AO16" s="240">
        <v>192.4</v>
      </c>
      <c r="AP16" s="240">
        <v>208</v>
      </c>
      <c r="AQ16" s="240">
        <v>222.1</v>
      </c>
      <c r="AR16" s="240">
        <v>219.6</v>
      </c>
      <c r="AS16" s="240">
        <v>217.6</v>
      </c>
      <c r="AT16" s="240">
        <v>218.3</v>
      </c>
      <c r="AU16" s="240">
        <v>225.7</v>
      </c>
      <c r="AV16" s="240">
        <v>234.9</v>
      </c>
      <c r="AW16" s="240">
        <v>204.64699999999999</v>
      </c>
      <c r="AX16" s="240">
        <v>182.28899999999999</v>
      </c>
      <c r="AY16" s="333">
        <v>179.81200000000001</v>
      </c>
      <c r="AZ16" s="333">
        <v>177.0334</v>
      </c>
      <c r="BA16" s="333">
        <v>180.81880000000001</v>
      </c>
      <c r="BB16" s="333">
        <v>182.34200000000001</v>
      </c>
      <c r="BC16" s="333">
        <v>182.11510000000001</v>
      </c>
      <c r="BD16" s="333">
        <v>184.4461</v>
      </c>
      <c r="BE16" s="333">
        <v>190.52860000000001</v>
      </c>
      <c r="BF16" s="333">
        <v>192.55449999999999</v>
      </c>
      <c r="BG16" s="333">
        <v>195.31299999999999</v>
      </c>
      <c r="BH16" s="333">
        <v>196.48349999999999</v>
      </c>
      <c r="BI16" s="333">
        <v>202.63499999999999</v>
      </c>
      <c r="BJ16" s="333">
        <v>204.72919999999999</v>
      </c>
      <c r="BK16" s="333">
        <v>210.26660000000001</v>
      </c>
      <c r="BL16" s="333">
        <v>209.01</v>
      </c>
      <c r="BM16" s="333">
        <v>213.70609999999999</v>
      </c>
      <c r="BN16" s="333">
        <v>217.0111</v>
      </c>
      <c r="BO16" s="333">
        <v>217.98400000000001</v>
      </c>
      <c r="BP16" s="333">
        <v>217.22929999999999</v>
      </c>
      <c r="BQ16" s="333">
        <v>216.8717</v>
      </c>
      <c r="BR16" s="333">
        <v>217.19579999999999</v>
      </c>
      <c r="BS16" s="333">
        <v>218.63900000000001</v>
      </c>
      <c r="BT16" s="333">
        <v>216.22929999999999</v>
      </c>
      <c r="BU16" s="333">
        <v>217.31559999999999</v>
      </c>
      <c r="BV16" s="333">
        <v>214.76990000000001</v>
      </c>
    </row>
    <row r="17" spans="1:74" ht="11.1" customHeight="1" x14ac:dyDescent="0.2">
      <c r="A17" s="52" t="s">
        <v>657</v>
      </c>
      <c r="B17" s="151" t="s">
        <v>117</v>
      </c>
      <c r="C17" s="240">
        <v>126.4</v>
      </c>
      <c r="D17" s="240">
        <v>137.6</v>
      </c>
      <c r="E17" s="240">
        <v>146.5</v>
      </c>
      <c r="F17" s="240">
        <v>151.6</v>
      </c>
      <c r="G17" s="240">
        <v>154.30000000000001</v>
      </c>
      <c r="H17" s="240">
        <v>154.9</v>
      </c>
      <c r="I17" s="240">
        <v>136.30000000000001</v>
      </c>
      <c r="J17" s="240">
        <v>120.7</v>
      </c>
      <c r="K17" s="240">
        <v>110.7</v>
      </c>
      <c r="L17" s="240">
        <v>109.4</v>
      </c>
      <c r="M17" s="240">
        <v>104.3</v>
      </c>
      <c r="N17" s="240">
        <v>91.9</v>
      </c>
      <c r="O17" s="240">
        <v>71</v>
      </c>
      <c r="P17" s="240">
        <v>63.2</v>
      </c>
      <c r="Q17" s="240">
        <v>69.3</v>
      </c>
      <c r="R17" s="240">
        <v>78.2</v>
      </c>
      <c r="S17" s="240">
        <v>92.2</v>
      </c>
      <c r="T17" s="240">
        <v>98.3</v>
      </c>
      <c r="U17" s="240">
        <v>103</v>
      </c>
      <c r="V17" s="240">
        <v>99</v>
      </c>
      <c r="W17" s="240">
        <v>107.6</v>
      </c>
      <c r="X17" s="240">
        <v>111.5</v>
      </c>
      <c r="Y17" s="240">
        <v>110.6</v>
      </c>
      <c r="Z17" s="240">
        <v>123</v>
      </c>
      <c r="AA17" s="240">
        <v>130.9</v>
      </c>
      <c r="AB17" s="240">
        <v>129.1</v>
      </c>
      <c r="AC17" s="240">
        <v>123.9</v>
      </c>
      <c r="AD17" s="240">
        <v>120.1</v>
      </c>
      <c r="AE17" s="240">
        <v>121.3</v>
      </c>
      <c r="AF17" s="240">
        <v>119.5</v>
      </c>
      <c r="AG17" s="240">
        <v>121.1</v>
      </c>
      <c r="AH17" s="240">
        <v>120.4</v>
      </c>
      <c r="AI17" s="240">
        <v>131.4</v>
      </c>
      <c r="AJ17" s="240">
        <v>130.4</v>
      </c>
      <c r="AK17" s="240">
        <v>141.30000000000001</v>
      </c>
      <c r="AL17" s="240">
        <v>148.4</v>
      </c>
      <c r="AM17" s="240">
        <v>150.69999999999999</v>
      </c>
      <c r="AN17" s="240">
        <v>149</v>
      </c>
      <c r="AO17" s="240">
        <v>145.19999999999999</v>
      </c>
      <c r="AP17" s="240">
        <v>150.4</v>
      </c>
      <c r="AQ17" s="240">
        <v>166.7</v>
      </c>
      <c r="AR17" s="240">
        <v>173.1</v>
      </c>
      <c r="AS17" s="240">
        <v>176.7</v>
      </c>
      <c r="AT17" s="240">
        <v>176.4</v>
      </c>
      <c r="AU17" s="240">
        <v>176.1</v>
      </c>
      <c r="AV17" s="240">
        <v>187.7</v>
      </c>
      <c r="AW17" s="240">
        <v>159.292</v>
      </c>
      <c r="AX17" s="240">
        <v>135.73230000000001</v>
      </c>
      <c r="AY17" s="333">
        <v>125.1704</v>
      </c>
      <c r="AZ17" s="333">
        <v>123.76860000000001</v>
      </c>
      <c r="BA17" s="333">
        <v>119.78879999999999</v>
      </c>
      <c r="BB17" s="333">
        <v>119.476</v>
      </c>
      <c r="BC17" s="333">
        <v>122.0949</v>
      </c>
      <c r="BD17" s="333">
        <v>123.62520000000001</v>
      </c>
      <c r="BE17" s="333">
        <v>127.7893</v>
      </c>
      <c r="BF17" s="333">
        <v>133.89099999999999</v>
      </c>
      <c r="BG17" s="333">
        <v>133.4162</v>
      </c>
      <c r="BH17" s="333">
        <v>126.27800000000001</v>
      </c>
      <c r="BI17" s="333">
        <v>125.29689999999999</v>
      </c>
      <c r="BJ17" s="333">
        <v>121.0218</v>
      </c>
      <c r="BK17" s="333">
        <v>115.12090000000001</v>
      </c>
      <c r="BL17" s="333">
        <v>114.81829999999999</v>
      </c>
      <c r="BM17" s="333">
        <v>116.89490000000001</v>
      </c>
      <c r="BN17" s="333">
        <v>116.0896</v>
      </c>
      <c r="BO17" s="333">
        <v>114.39449999999999</v>
      </c>
      <c r="BP17" s="333">
        <v>116.0027</v>
      </c>
      <c r="BQ17" s="333">
        <v>117.12479999999999</v>
      </c>
      <c r="BR17" s="333">
        <v>115.6566</v>
      </c>
      <c r="BS17" s="333">
        <v>118.7478</v>
      </c>
      <c r="BT17" s="333">
        <v>117.6891</v>
      </c>
      <c r="BU17" s="333">
        <v>115.89319999999999</v>
      </c>
      <c r="BV17" s="333">
        <v>118.37649999999999</v>
      </c>
    </row>
    <row r="18" spans="1:74" ht="11.1" customHeight="1" x14ac:dyDescent="0.2">
      <c r="A18" s="52"/>
      <c r="B18" s="53" t="s">
        <v>242</v>
      </c>
      <c r="C18" s="217"/>
      <c r="D18" s="217"/>
      <c r="E18" s="217"/>
      <c r="F18" s="217"/>
      <c r="G18" s="217"/>
      <c r="H18" s="217"/>
      <c r="I18" s="217"/>
      <c r="J18" s="217"/>
      <c r="K18" s="217"/>
      <c r="L18" s="217"/>
      <c r="M18" s="217"/>
      <c r="N18" s="217"/>
      <c r="O18" s="217"/>
      <c r="P18" s="217"/>
      <c r="Q18" s="217"/>
      <c r="R18" s="217"/>
      <c r="S18" s="217"/>
      <c r="T18" s="217"/>
      <c r="U18" s="217"/>
      <c r="V18" s="217"/>
      <c r="W18" s="217"/>
      <c r="X18" s="217"/>
      <c r="Y18" s="217"/>
      <c r="Z18" s="217"/>
      <c r="AA18" s="217"/>
      <c r="AB18" s="217"/>
      <c r="AC18" s="217"/>
      <c r="AD18" s="217"/>
      <c r="AE18" s="217"/>
      <c r="AF18" s="217"/>
      <c r="AG18" s="217"/>
      <c r="AH18" s="217"/>
      <c r="AI18" s="217"/>
      <c r="AJ18" s="217"/>
      <c r="AK18" s="217"/>
      <c r="AL18" s="217"/>
      <c r="AM18" s="217"/>
      <c r="AN18" s="217"/>
      <c r="AO18" s="217"/>
      <c r="AP18" s="217"/>
      <c r="AQ18" s="217"/>
      <c r="AR18" s="217"/>
      <c r="AS18" s="217"/>
      <c r="AT18" s="217"/>
      <c r="AU18" s="217"/>
      <c r="AV18" s="217"/>
      <c r="AW18" s="217"/>
      <c r="AX18" s="217"/>
      <c r="AY18" s="328"/>
      <c r="AZ18" s="328"/>
      <c r="BA18" s="328"/>
      <c r="BB18" s="328"/>
      <c r="BC18" s="328"/>
      <c r="BD18" s="328"/>
      <c r="BE18" s="328"/>
      <c r="BF18" s="328"/>
      <c r="BG18" s="328"/>
      <c r="BH18" s="328"/>
      <c r="BI18" s="328"/>
      <c r="BJ18" s="328"/>
      <c r="BK18" s="328"/>
      <c r="BL18" s="328"/>
      <c r="BM18" s="328"/>
      <c r="BN18" s="328"/>
      <c r="BO18" s="328"/>
      <c r="BP18" s="328"/>
      <c r="BQ18" s="328"/>
      <c r="BR18" s="328"/>
      <c r="BS18" s="328"/>
      <c r="BT18" s="328"/>
      <c r="BU18" s="328"/>
      <c r="BV18" s="328"/>
    </row>
    <row r="19" spans="1:74" ht="11.1" customHeight="1" x14ac:dyDescent="0.2">
      <c r="A19" s="52" t="s">
        <v>631</v>
      </c>
      <c r="B19" s="151" t="s">
        <v>243</v>
      </c>
      <c r="C19" s="240">
        <v>211.57499999999999</v>
      </c>
      <c r="D19" s="240">
        <v>221.625</v>
      </c>
      <c r="E19" s="240">
        <v>246.36</v>
      </c>
      <c r="F19" s="240">
        <v>246.9</v>
      </c>
      <c r="G19" s="240">
        <v>271.82499999999999</v>
      </c>
      <c r="H19" s="240">
        <v>280.16000000000003</v>
      </c>
      <c r="I19" s="240">
        <v>279.35000000000002</v>
      </c>
      <c r="J19" s="240">
        <v>263.62</v>
      </c>
      <c r="K19" s="240">
        <v>236.52500000000001</v>
      </c>
      <c r="L19" s="240">
        <v>229</v>
      </c>
      <c r="M19" s="240">
        <v>215.8</v>
      </c>
      <c r="N19" s="240">
        <v>203.75</v>
      </c>
      <c r="O19" s="240">
        <v>194.85</v>
      </c>
      <c r="P19" s="240">
        <v>176.36</v>
      </c>
      <c r="Q19" s="240">
        <v>196.875</v>
      </c>
      <c r="R19" s="240">
        <v>211.27500000000001</v>
      </c>
      <c r="S19" s="240">
        <v>226.82</v>
      </c>
      <c r="T19" s="240">
        <v>236.55</v>
      </c>
      <c r="U19" s="240">
        <v>223.9</v>
      </c>
      <c r="V19" s="240">
        <v>217.76</v>
      </c>
      <c r="W19" s="240">
        <v>221.85</v>
      </c>
      <c r="X19" s="240">
        <v>224.94</v>
      </c>
      <c r="Y19" s="240">
        <v>218.15</v>
      </c>
      <c r="Z19" s="240">
        <v>225.42500000000001</v>
      </c>
      <c r="AA19" s="240">
        <v>234.9</v>
      </c>
      <c r="AB19" s="240">
        <v>230.4</v>
      </c>
      <c r="AC19" s="240">
        <v>232.5</v>
      </c>
      <c r="AD19" s="240">
        <v>241.72499999999999</v>
      </c>
      <c r="AE19" s="240">
        <v>239.14</v>
      </c>
      <c r="AF19" s="240">
        <v>234.65</v>
      </c>
      <c r="AG19" s="240">
        <v>229.98</v>
      </c>
      <c r="AH19" s="240">
        <v>238.02500000000001</v>
      </c>
      <c r="AI19" s="240">
        <v>264.52499999999998</v>
      </c>
      <c r="AJ19" s="240">
        <v>250.5</v>
      </c>
      <c r="AK19" s="240">
        <v>256.35000000000002</v>
      </c>
      <c r="AL19" s="240">
        <v>247.67500000000001</v>
      </c>
      <c r="AM19" s="240">
        <v>255.46</v>
      </c>
      <c r="AN19" s="240">
        <v>258.72500000000002</v>
      </c>
      <c r="AO19" s="240">
        <v>259.125</v>
      </c>
      <c r="AP19" s="240">
        <v>275.7</v>
      </c>
      <c r="AQ19" s="240">
        <v>290.07499999999999</v>
      </c>
      <c r="AR19" s="240">
        <v>289.07499999999999</v>
      </c>
      <c r="AS19" s="240">
        <v>284.86</v>
      </c>
      <c r="AT19" s="240">
        <v>283.57499999999999</v>
      </c>
      <c r="AU19" s="240">
        <v>283.55</v>
      </c>
      <c r="AV19" s="240">
        <v>286</v>
      </c>
      <c r="AW19" s="240">
        <v>264.72500000000002</v>
      </c>
      <c r="AX19" s="240">
        <v>236.56</v>
      </c>
      <c r="AY19" s="333">
        <v>223.96449999999999</v>
      </c>
      <c r="AZ19" s="333">
        <v>227.11070000000001</v>
      </c>
      <c r="BA19" s="333">
        <v>237.7878</v>
      </c>
      <c r="BB19" s="333">
        <v>245.4034</v>
      </c>
      <c r="BC19" s="333">
        <v>252.79759999999999</v>
      </c>
      <c r="BD19" s="333">
        <v>256.27769999999998</v>
      </c>
      <c r="BE19" s="333">
        <v>258.41640000000001</v>
      </c>
      <c r="BF19" s="333">
        <v>258.51139999999998</v>
      </c>
      <c r="BG19" s="333">
        <v>255.83420000000001</v>
      </c>
      <c r="BH19" s="333">
        <v>252.37459999999999</v>
      </c>
      <c r="BI19" s="333">
        <v>251.49930000000001</v>
      </c>
      <c r="BJ19" s="333">
        <v>241.83</v>
      </c>
      <c r="BK19" s="333">
        <v>241.62790000000001</v>
      </c>
      <c r="BL19" s="333">
        <v>253.9401</v>
      </c>
      <c r="BM19" s="333">
        <v>263.49990000000003</v>
      </c>
      <c r="BN19" s="333">
        <v>267.74549999999999</v>
      </c>
      <c r="BO19" s="333">
        <v>272.07490000000001</v>
      </c>
      <c r="BP19" s="333">
        <v>276.82490000000001</v>
      </c>
      <c r="BQ19" s="333">
        <v>275.05399999999997</v>
      </c>
      <c r="BR19" s="333">
        <v>268.73</v>
      </c>
      <c r="BS19" s="333">
        <v>263.68599999999998</v>
      </c>
      <c r="BT19" s="333">
        <v>258.59519999999998</v>
      </c>
      <c r="BU19" s="333">
        <v>251.87430000000001</v>
      </c>
      <c r="BV19" s="333">
        <v>249.67599999999999</v>
      </c>
    </row>
    <row r="20" spans="1:74" ht="11.1" customHeight="1" x14ac:dyDescent="0.2">
      <c r="A20" s="52" t="s">
        <v>654</v>
      </c>
      <c r="B20" s="151" t="s">
        <v>244</v>
      </c>
      <c r="C20" s="240">
        <v>220.75</v>
      </c>
      <c r="D20" s="240">
        <v>230.07499999999999</v>
      </c>
      <c r="E20" s="240">
        <v>254.64</v>
      </c>
      <c r="F20" s="240">
        <v>255.47499999999999</v>
      </c>
      <c r="G20" s="240">
        <v>280.22500000000002</v>
      </c>
      <c r="H20" s="240">
        <v>288.48</v>
      </c>
      <c r="I20" s="240">
        <v>287.95</v>
      </c>
      <c r="J20" s="240">
        <v>272.60000000000002</v>
      </c>
      <c r="K20" s="240">
        <v>246.15</v>
      </c>
      <c r="L20" s="240">
        <v>238.67500000000001</v>
      </c>
      <c r="M20" s="240">
        <v>226.02</v>
      </c>
      <c r="N20" s="240">
        <v>214.42500000000001</v>
      </c>
      <c r="O20" s="240">
        <v>205.65</v>
      </c>
      <c r="P20" s="240">
        <v>187.2</v>
      </c>
      <c r="Q20" s="240">
        <v>207.07499999999999</v>
      </c>
      <c r="R20" s="240">
        <v>221.57499999999999</v>
      </c>
      <c r="S20" s="240">
        <v>237.1</v>
      </c>
      <c r="T20" s="240">
        <v>246.7</v>
      </c>
      <c r="U20" s="240">
        <v>234.5</v>
      </c>
      <c r="V20" s="240">
        <v>228.38</v>
      </c>
      <c r="W20" s="240">
        <v>232.65</v>
      </c>
      <c r="X20" s="240">
        <v>235.92</v>
      </c>
      <c r="Y20" s="240">
        <v>229.5</v>
      </c>
      <c r="Z20" s="240">
        <v>236.55</v>
      </c>
      <c r="AA20" s="240">
        <v>245.84</v>
      </c>
      <c r="AB20" s="240">
        <v>241.6</v>
      </c>
      <c r="AC20" s="240">
        <v>243.67500000000001</v>
      </c>
      <c r="AD20" s="240">
        <v>252.75</v>
      </c>
      <c r="AE20" s="240">
        <v>250.26</v>
      </c>
      <c r="AF20" s="240">
        <v>246.02500000000001</v>
      </c>
      <c r="AG20" s="240">
        <v>241.44</v>
      </c>
      <c r="AH20" s="240">
        <v>249.4</v>
      </c>
      <c r="AI20" s="240">
        <v>276.125</v>
      </c>
      <c r="AJ20" s="240">
        <v>262.10000000000002</v>
      </c>
      <c r="AK20" s="240">
        <v>267.75</v>
      </c>
      <c r="AL20" s="240">
        <v>259.375</v>
      </c>
      <c r="AM20" s="240">
        <v>267.12</v>
      </c>
      <c r="AN20" s="240">
        <v>270.47500000000002</v>
      </c>
      <c r="AO20" s="240">
        <v>270.89999999999998</v>
      </c>
      <c r="AP20" s="240">
        <v>287.32</v>
      </c>
      <c r="AQ20" s="240">
        <v>298.67500000000001</v>
      </c>
      <c r="AR20" s="240">
        <v>296.95</v>
      </c>
      <c r="AS20" s="240">
        <v>292.77999999999997</v>
      </c>
      <c r="AT20" s="240">
        <v>291.42500000000001</v>
      </c>
      <c r="AU20" s="240">
        <v>291.47500000000002</v>
      </c>
      <c r="AV20" s="240">
        <v>294.26</v>
      </c>
      <c r="AW20" s="240">
        <v>273.57499999999999</v>
      </c>
      <c r="AX20" s="240">
        <v>245.72</v>
      </c>
      <c r="AY20" s="333">
        <v>233.97319999999999</v>
      </c>
      <c r="AZ20" s="333">
        <v>237.7629</v>
      </c>
      <c r="BA20" s="333">
        <v>248.63329999999999</v>
      </c>
      <c r="BB20" s="333">
        <v>256.55829999999997</v>
      </c>
      <c r="BC20" s="333">
        <v>264.17149999999998</v>
      </c>
      <c r="BD20" s="333">
        <v>267.65570000000002</v>
      </c>
      <c r="BE20" s="333">
        <v>270.0607</v>
      </c>
      <c r="BF20" s="333">
        <v>270.26150000000001</v>
      </c>
      <c r="BG20" s="333">
        <v>267.70729999999998</v>
      </c>
      <c r="BH20" s="333">
        <v>264.45139999999998</v>
      </c>
      <c r="BI20" s="333">
        <v>263.7319</v>
      </c>
      <c r="BJ20" s="333">
        <v>254.24549999999999</v>
      </c>
      <c r="BK20" s="333">
        <v>253.93049999999999</v>
      </c>
      <c r="BL20" s="333">
        <v>266.23430000000002</v>
      </c>
      <c r="BM20" s="333">
        <v>275.56470000000002</v>
      </c>
      <c r="BN20" s="333">
        <v>279.8526</v>
      </c>
      <c r="BO20" s="333">
        <v>284.23469999999998</v>
      </c>
      <c r="BP20" s="333">
        <v>288.87709999999998</v>
      </c>
      <c r="BQ20" s="333">
        <v>287.30970000000002</v>
      </c>
      <c r="BR20" s="333">
        <v>281.06760000000003</v>
      </c>
      <c r="BS20" s="333">
        <v>276.13740000000001</v>
      </c>
      <c r="BT20" s="333">
        <v>271.24860000000001</v>
      </c>
      <c r="BU20" s="333">
        <v>264.69779999999997</v>
      </c>
      <c r="BV20" s="333">
        <v>262.67200000000003</v>
      </c>
    </row>
    <row r="21" spans="1:74" ht="11.1" customHeight="1" x14ac:dyDescent="0.2">
      <c r="A21" s="52" t="s">
        <v>655</v>
      </c>
      <c r="B21" s="151" t="s">
        <v>1003</v>
      </c>
      <c r="C21" s="240">
        <v>299.72500000000002</v>
      </c>
      <c r="D21" s="240">
        <v>285.77499999999998</v>
      </c>
      <c r="E21" s="240">
        <v>289.7</v>
      </c>
      <c r="F21" s="240">
        <v>278.22500000000002</v>
      </c>
      <c r="G21" s="240">
        <v>288.75</v>
      </c>
      <c r="H21" s="240">
        <v>287.3</v>
      </c>
      <c r="I21" s="240">
        <v>278.77499999999998</v>
      </c>
      <c r="J21" s="240">
        <v>259.5</v>
      </c>
      <c r="K21" s="240">
        <v>250.5</v>
      </c>
      <c r="L21" s="240">
        <v>251.92500000000001</v>
      </c>
      <c r="M21" s="240">
        <v>246.7</v>
      </c>
      <c r="N21" s="240">
        <v>230.9</v>
      </c>
      <c r="O21" s="240">
        <v>214.27500000000001</v>
      </c>
      <c r="P21" s="240">
        <v>199.82</v>
      </c>
      <c r="Q21" s="240">
        <v>209</v>
      </c>
      <c r="R21" s="240">
        <v>215.15</v>
      </c>
      <c r="S21" s="240">
        <v>231.46</v>
      </c>
      <c r="T21" s="240">
        <v>242.25</v>
      </c>
      <c r="U21" s="240">
        <v>240.45</v>
      </c>
      <c r="V21" s="240">
        <v>235.06</v>
      </c>
      <c r="W21" s="240">
        <v>239.42500000000001</v>
      </c>
      <c r="X21" s="240">
        <v>245.44</v>
      </c>
      <c r="Y21" s="240">
        <v>243.85</v>
      </c>
      <c r="Z21" s="240">
        <v>251</v>
      </c>
      <c r="AA21" s="240">
        <v>257.98</v>
      </c>
      <c r="AB21" s="240">
        <v>256.8</v>
      </c>
      <c r="AC21" s="240">
        <v>255.35</v>
      </c>
      <c r="AD21" s="240">
        <v>258.25</v>
      </c>
      <c r="AE21" s="240">
        <v>256.04000000000002</v>
      </c>
      <c r="AF21" s="240">
        <v>251.05</v>
      </c>
      <c r="AG21" s="240">
        <v>249.64</v>
      </c>
      <c r="AH21" s="240">
        <v>259.5</v>
      </c>
      <c r="AI21" s="240">
        <v>278.47500000000002</v>
      </c>
      <c r="AJ21" s="240">
        <v>279.42</v>
      </c>
      <c r="AK21" s="240">
        <v>290.875</v>
      </c>
      <c r="AL21" s="240">
        <v>290.89999999999998</v>
      </c>
      <c r="AM21" s="240">
        <v>301.83999999999997</v>
      </c>
      <c r="AN21" s="240">
        <v>304.57499999999999</v>
      </c>
      <c r="AO21" s="240">
        <v>298.75</v>
      </c>
      <c r="AP21" s="240">
        <v>309.58</v>
      </c>
      <c r="AQ21" s="240">
        <v>324.375</v>
      </c>
      <c r="AR21" s="240">
        <v>325.27499999999998</v>
      </c>
      <c r="AS21" s="240">
        <v>323.27999999999997</v>
      </c>
      <c r="AT21" s="240">
        <v>321.82499999999999</v>
      </c>
      <c r="AU21" s="240">
        <v>326.22500000000002</v>
      </c>
      <c r="AV21" s="240">
        <v>336.54</v>
      </c>
      <c r="AW21" s="240">
        <v>329.95</v>
      </c>
      <c r="AX21" s="240">
        <v>312.27999999999997</v>
      </c>
      <c r="AY21" s="333">
        <v>290.27300000000002</v>
      </c>
      <c r="AZ21" s="333">
        <v>280.0992</v>
      </c>
      <c r="BA21" s="333">
        <v>285.07170000000002</v>
      </c>
      <c r="BB21" s="333">
        <v>286.37639999999999</v>
      </c>
      <c r="BC21" s="333">
        <v>286.55669999999998</v>
      </c>
      <c r="BD21" s="333">
        <v>288.1968</v>
      </c>
      <c r="BE21" s="333">
        <v>292.71570000000003</v>
      </c>
      <c r="BF21" s="333">
        <v>294.65589999999997</v>
      </c>
      <c r="BG21" s="333">
        <v>298.80770000000001</v>
      </c>
      <c r="BH21" s="333">
        <v>303.15159999999997</v>
      </c>
      <c r="BI21" s="333">
        <v>307.3186</v>
      </c>
      <c r="BJ21" s="333">
        <v>311.12509999999997</v>
      </c>
      <c r="BK21" s="333">
        <v>304.82749999999999</v>
      </c>
      <c r="BL21" s="333">
        <v>302.24829999999997</v>
      </c>
      <c r="BM21" s="333">
        <v>309.93189999999998</v>
      </c>
      <c r="BN21" s="333">
        <v>313.18970000000002</v>
      </c>
      <c r="BO21" s="333">
        <v>314.81979999999999</v>
      </c>
      <c r="BP21" s="333">
        <v>315.51179999999999</v>
      </c>
      <c r="BQ21" s="333">
        <v>315.1551</v>
      </c>
      <c r="BR21" s="333">
        <v>314.28050000000002</v>
      </c>
      <c r="BS21" s="333">
        <v>316.76139999999998</v>
      </c>
      <c r="BT21" s="333">
        <v>315.25040000000001</v>
      </c>
      <c r="BU21" s="333">
        <v>317.00819999999999</v>
      </c>
      <c r="BV21" s="333">
        <v>317.32119999999998</v>
      </c>
    </row>
    <row r="22" spans="1:74" ht="11.1" customHeight="1" x14ac:dyDescent="0.2">
      <c r="A22" s="52" t="s">
        <v>615</v>
      </c>
      <c r="B22" s="151" t="s">
        <v>682</v>
      </c>
      <c r="C22" s="240">
        <v>281.10000000000002</v>
      </c>
      <c r="D22" s="240">
        <v>286.39999999999998</v>
      </c>
      <c r="E22" s="240">
        <v>301.89999999999998</v>
      </c>
      <c r="F22" s="240">
        <v>275.5</v>
      </c>
      <c r="G22" s="240">
        <v>278.8</v>
      </c>
      <c r="H22" s="240">
        <v>274.3</v>
      </c>
      <c r="I22" s="240">
        <v>265.10000000000002</v>
      </c>
      <c r="J22" s="240">
        <v>243.7</v>
      </c>
      <c r="K22" s="240">
        <v>237.6</v>
      </c>
      <c r="L22" s="240">
        <v>235</v>
      </c>
      <c r="M22" s="240">
        <v>230.2</v>
      </c>
      <c r="N22" s="240">
        <v>211.4</v>
      </c>
      <c r="O22" s="240">
        <v>197</v>
      </c>
      <c r="P22" s="240">
        <v>192.3</v>
      </c>
      <c r="Q22" s="240">
        <v>194.7</v>
      </c>
      <c r="R22" s="240">
        <v>198.9</v>
      </c>
      <c r="S22" s="240">
        <v>209.7</v>
      </c>
      <c r="T22" s="240">
        <v>215.5</v>
      </c>
      <c r="U22" s="240">
        <v>213</v>
      </c>
      <c r="V22" s="240">
        <v>207.3</v>
      </c>
      <c r="W22" s="240">
        <v>212.2</v>
      </c>
      <c r="X22" s="240">
        <v>228.8</v>
      </c>
      <c r="Y22" s="240">
        <v>225.6</v>
      </c>
      <c r="Z22" s="240">
        <v>239.4</v>
      </c>
      <c r="AA22" s="240">
        <v>248.2</v>
      </c>
      <c r="AB22" s="240">
        <v>247.4</v>
      </c>
      <c r="AC22" s="240">
        <v>244.9</v>
      </c>
      <c r="AD22" s="240">
        <v>243.8</v>
      </c>
      <c r="AE22" s="240">
        <v>237.8</v>
      </c>
      <c r="AF22" s="240">
        <v>228.4</v>
      </c>
      <c r="AG22" s="240">
        <v>221.5</v>
      </c>
      <c r="AH22" s="240">
        <v>229.2</v>
      </c>
      <c r="AI22" s="240">
        <v>248.1</v>
      </c>
      <c r="AJ22" s="240">
        <v>252</v>
      </c>
      <c r="AK22" s="240">
        <v>263.3</v>
      </c>
      <c r="AL22" s="240">
        <v>270.3</v>
      </c>
      <c r="AM22" s="240">
        <v>290.2</v>
      </c>
      <c r="AN22" s="240">
        <v>285.60000000000002</v>
      </c>
      <c r="AO22" s="240">
        <v>282.7</v>
      </c>
      <c r="AP22" s="240">
        <v>287.5</v>
      </c>
      <c r="AQ22" s="240">
        <v>313.2</v>
      </c>
      <c r="AR22" s="240">
        <v>313.2</v>
      </c>
      <c r="AS22" s="240">
        <v>322</v>
      </c>
      <c r="AT22" s="240">
        <v>322.89999999999998</v>
      </c>
      <c r="AU22" s="240">
        <v>327.9</v>
      </c>
      <c r="AV22" s="240">
        <v>338.1</v>
      </c>
      <c r="AW22" s="240">
        <v>319.66469999999998</v>
      </c>
      <c r="AX22" s="240">
        <v>298.15750000000003</v>
      </c>
      <c r="AY22" s="333">
        <v>296.43990000000002</v>
      </c>
      <c r="AZ22" s="333">
        <v>288.36500000000001</v>
      </c>
      <c r="BA22" s="333">
        <v>281.02409999999998</v>
      </c>
      <c r="BB22" s="333">
        <v>273.30970000000002</v>
      </c>
      <c r="BC22" s="333">
        <v>268.43790000000001</v>
      </c>
      <c r="BD22" s="333">
        <v>267.83240000000001</v>
      </c>
      <c r="BE22" s="333">
        <v>270.94080000000002</v>
      </c>
      <c r="BF22" s="333">
        <v>272.28190000000001</v>
      </c>
      <c r="BG22" s="333">
        <v>276.28980000000001</v>
      </c>
      <c r="BH22" s="333">
        <v>280.18049999999999</v>
      </c>
      <c r="BI22" s="333">
        <v>288.04590000000002</v>
      </c>
      <c r="BJ22" s="333">
        <v>294.29250000000002</v>
      </c>
      <c r="BK22" s="333">
        <v>305.5557</v>
      </c>
      <c r="BL22" s="333">
        <v>305.02640000000002</v>
      </c>
      <c r="BM22" s="333">
        <v>302.91300000000001</v>
      </c>
      <c r="BN22" s="333">
        <v>299.86500000000001</v>
      </c>
      <c r="BO22" s="333">
        <v>298.39139999999998</v>
      </c>
      <c r="BP22" s="333">
        <v>298.41980000000001</v>
      </c>
      <c r="BQ22" s="333">
        <v>298.42660000000001</v>
      </c>
      <c r="BR22" s="333">
        <v>298.86239999999998</v>
      </c>
      <c r="BS22" s="333">
        <v>301.99259999999998</v>
      </c>
      <c r="BT22" s="333">
        <v>303.49529999999999</v>
      </c>
      <c r="BU22" s="333">
        <v>307.67189999999999</v>
      </c>
      <c r="BV22" s="333">
        <v>310.2645</v>
      </c>
    </row>
    <row r="23" spans="1:74" ht="11.1" customHeight="1" x14ac:dyDescent="0.2">
      <c r="A23" s="49"/>
      <c r="B23" s="54" t="s">
        <v>141</v>
      </c>
      <c r="C23" s="222"/>
      <c r="D23" s="222"/>
      <c r="E23" s="222"/>
      <c r="F23" s="222"/>
      <c r="G23" s="222"/>
      <c r="H23" s="222"/>
      <c r="I23" s="222"/>
      <c r="J23" s="222"/>
      <c r="K23" s="222"/>
      <c r="L23" s="222"/>
      <c r="M23" s="222"/>
      <c r="N23" s="222"/>
      <c r="O23" s="222"/>
      <c r="P23" s="222"/>
      <c r="Q23" s="222"/>
      <c r="R23" s="222"/>
      <c r="S23" s="222"/>
      <c r="T23" s="222"/>
      <c r="U23" s="222"/>
      <c r="V23" s="222"/>
      <c r="W23" s="222"/>
      <c r="X23" s="222"/>
      <c r="Y23" s="222"/>
      <c r="Z23" s="222"/>
      <c r="AA23" s="222"/>
      <c r="AB23" s="222"/>
      <c r="AC23" s="222"/>
      <c r="AD23" s="222"/>
      <c r="AE23" s="222"/>
      <c r="AF23" s="222"/>
      <c r="AG23" s="222"/>
      <c r="AH23" s="222"/>
      <c r="AI23" s="222"/>
      <c r="AJ23" s="222"/>
      <c r="AK23" s="222"/>
      <c r="AL23" s="222"/>
      <c r="AM23" s="222"/>
      <c r="AN23" s="222"/>
      <c r="AO23" s="222"/>
      <c r="AP23" s="222"/>
      <c r="AQ23" s="222"/>
      <c r="AR23" s="222"/>
      <c r="AS23" s="222"/>
      <c r="AT23" s="222"/>
      <c r="AU23" s="222"/>
      <c r="AV23" s="222"/>
      <c r="AW23" s="222"/>
      <c r="AX23" s="222"/>
      <c r="AY23" s="413"/>
      <c r="AZ23" s="413"/>
      <c r="BA23" s="413"/>
      <c r="BB23" s="413"/>
      <c r="BC23" s="413"/>
      <c r="BD23" s="413"/>
      <c r="BE23" s="413"/>
      <c r="BF23" s="413"/>
      <c r="BG23" s="413"/>
      <c r="BH23" s="413"/>
      <c r="BI23" s="413"/>
      <c r="BJ23" s="413"/>
      <c r="BK23" s="413"/>
      <c r="BL23" s="413"/>
      <c r="BM23" s="413"/>
      <c r="BN23" s="413"/>
      <c r="BO23" s="413"/>
      <c r="BP23" s="413"/>
      <c r="BQ23" s="413"/>
      <c r="BR23" s="413"/>
      <c r="BS23" s="413"/>
      <c r="BT23" s="413"/>
      <c r="BU23" s="413"/>
      <c r="BV23" s="413"/>
    </row>
    <row r="24" spans="1:74" ht="11.1" customHeight="1" x14ac:dyDescent="0.2">
      <c r="A24" s="52" t="s">
        <v>926</v>
      </c>
      <c r="B24" s="151" t="s">
        <v>140</v>
      </c>
      <c r="C24" s="216">
        <v>3.1077720000000002</v>
      </c>
      <c r="D24" s="216">
        <v>2.9821740000000001</v>
      </c>
      <c r="E24" s="216">
        <v>2.9385780000000001</v>
      </c>
      <c r="F24" s="216">
        <v>2.7091799999999999</v>
      </c>
      <c r="G24" s="216">
        <v>2.9572620000000001</v>
      </c>
      <c r="H24" s="216">
        <v>2.8897919999999999</v>
      </c>
      <c r="I24" s="216">
        <v>2.946882</v>
      </c>
      <c r="J24" s="216">
        <v>2.8794119999999999</v>
      </c>
      <c r="K24" s="216">
        <v>2.7610800000000002</v>
      </c>
      <c r="L24" s="216">
        <v>2.4299580000000001</v>
      </c>
      <c r="M24" s="216">
        <v>2.1725340000000002</v>
      </c>
      <c r="N24" s="216">
        <v>2.0023019999999998</v>
      </c>
      <c r="O24" s="216">
        <v>2.3674710000000001</v>
      </c>
      <c r="P24" s="216">
        <v>2.0625930000000001</v>
      </c>
      <c r="Q24" s="216">
        <v>1.7929729999999999</v>
      </c>
      <c r="R24" s="216">
        <v>1.9879290000000001</v>
      </c>
      <c r="S24" s="216">
        <v>1.9931140000000001</v>
      </c>
      <c r="T24" s="216">
        <v>2.6827190000000001</v>
      </c>
      <c r="U24" s="216">
        <v>2.9264139999999998</v>
      </c>
      <c r="V24" s="216">
        <v>2.9264139999999998</v>
      </c>
      <c r="W24" s="216">
        <v>3.1027040000000001</v>
      </c>
      <c r="X24" s="216">
        <v>3.0871490000000001</v>
      </c>
      <c r="Y24" s="216">
        <v>2.6422759999999998</v>
      </c>
      <c r="Z24" s="216">
        <v>3.7238669999999998</v>
      </c>
      <c r="AA24" s="216">
        <v>3.4262480000000002</v>
      </c>
      <c r="AB24" s="216">
        <v>2.9575239999999998</v>
      </c>
      <c r="AC24" s="216">
        <v>2.9865599999999999</v>
      </c>
      <c r="AD24" s="216">
        <v>3.2178110000000002</v>
      </c>
      <c r="AE24" s="216">
        <v>3.2665500000000001</v>
      </c>
      <c r="AF24" s="216">
        <v>3.0850749999999998</v>
      </c>
      <c r="AG24" s="216">
        <v>3.094408</v>
      </c>
      <c r="AH24" s="216">
        <v>3.0072999999999999</v>
      </c>
      <c r="AI24" s="216">
        <v>3.086112</v>
      </c>
      <c r="AJ24" s="216">
        <v>2.9855230000000001</v>
      </c>
      <c r="AK24" s="216">
        <v>3.125518</v>
      </c>
      <c r="AL24" s="216">
        <v>2.9253770000000001</v>
      </c>
      <c r="AM24" s="216">
        <v>3.82653</v>
      </c>
      <c r="AN24" s="216">
        <v>2.7687900000000001</v>
      </c>
      <c r="AO24" s="216">
        <v>2.7926410000000002</v>
      </c>
      <c r="AP24" s="216">
        <v>2.8994520000000001</v>
      </c>
      <c r="AQ24" s="216">
        <v>2.9036</v>
      </c>
      <c r="AR24" s="216">
        <v>3.0767790000000002</v>
      </c>
      <c r="AS24" s="216">
        <v>2.937821</v>
      </c>
      <c r="AT24" s="216">
        <v>3.070557</v>
      </c>
      <c r="AU24" s="216">
        <v>3.1058150000000002</v>
      </c>
      <c r="AV24" s="216">
        <v>3.3972120000000001</v>
      </c>
      <c r="AW24" s="216">
        <v>4.2423669999999998</v>
      </c>
      <c r="AX24" s="216">
        <v>4.1272599999999997</v>
      </c>
      <c r="AY24" s="327">
        <v>3.2637740000000002</v>
      </c>
      <c r="AZ24" s="327">
        <v>3.1577670000000002</v>
      </c>
      <c r="BA24" s="327">
        <v>3.0013230000000002</v>
      </c>
      <c r="BB24" s="327">
        <v>2.866549</v>
      </c>
      <c r="BC24" s="327">
        <v>2.80444</v>
      </c>
      <c r="BD24" s="327">
        <v>2.8196219999999999</v>
      </c>
      <c r="BE24" s="327">
        <v>2.8453780000000002</v>
      </c>
      <c r="BF24" s="327">
        <v>2.8504269999999998</v>
      </c>
      <c r="BG24" s="327">
        <v>2.8295249999999998</v>
      </c>
      <c r="BH24" s="327">
        <v>2.9659469999999999</v>
      </c>
      <c r="BI24" s="327">
        <v>3.1489410000000002</v>
      </c>
      <c r="BJ24" s="327">
        <v>3.3671190000000002</v>
      </c>
      <c r="BK24" s="327">
        <v>3.4693909999999999</v>
      </c>
      <c r="BL24" s="327">
        <v>3.4474830000000001</v>
      </c>
      <c r="BM24" s="327">
        <v>3.260008</v>
      </c>
      <c r="BN24" s="327">
        <v>2.9426139999999998</v>
      </c>
      <c r="BO24" s="327">
        <v>2.8453520000000001</v>
      </c>
      <c r="BP24" s="327">
        <v>2.8179080000000001</v>
      </c>
      <c r="BQ24" s="327">
        <v>2.7812890000000001</v>
      </c>
      <c r="BR24" s="327">
        <v>2.7456849999999999</v>
      </c>
      <c r="BS24" s="327">
        <v>2.740065</v>
      </c>
      <c r="BT24" s="327">
        <v>2.8583959999999999</v>
      </c>
      <c r="BU24" s="327">
        <v>3.0798839999999998</v>
      </c>
      <c r="BV24" s="327">
        <v>3.3108420000000001</v>
      </c>
    </row>
    <row r="25" spans="1:74" ht="11.1" customHeight="1" x14ac:dyDescent="0.2">
      <c r="A25" s="52" t="s">
        <v>142</v>
      </c>
      <c r="B25" s="151" t="s">
        <v>134</v>
      </c>
      <c r="C25" s="216">
        <v>2.9940000000000002</v>
      </c>
      <c r="D25" s="216">
        <v>2.8730000000000002</v>
      </c>
      <c r="E25" s="216">
        <v>2.831</v>
      </c>
      <c r="F25" s="216">
        <v>2.61</v>
      </c>
      <c r="G25" s="216">
        <v>2.8490000000000002</v>
      </c>
      <c r="H25" s="216">
        <v>2.7839999999999998</v>
      </c>
      <c r="I25" s="216">
        <v>2.839</v>
      </c>
      <c r="J25" s="216">
        <v>2.774</v>
      </c>
      <c r="K25" s="216">
        <v>2.66</v>
      </c>
      <c r="L25" s="216">
        <v>2.3410000000000002</v>
      </c>
      <c r="M25" s="216">
        <v>2.093</v>
      </c>
      <c r="N25" s="216">
        <v>1.929</v>
      </c>
      <c r="O25" s="216">
        <v>2.2829999999999999</v>
      </c>
      <c r="P25" s="216">
        <v>1.9890000000000001</v>
      </c>
      <c r="Q25" s="216">
        <v>1.7290000000000001</v>
      </c>
      <c r="R25" s="216">
        <v>1.917</v>
      </c>
      <c r="S25" s="216">
        <v>1.9219999999999999</v>
      </c>
      <c r="T25" s="216">
        <v>2.5870000000000002</v>
      </c>
      <c r="U25" s="216">
        <v>2.8220000000000001</v>
      </c>
      <c r="V25" s="216">
        <v>2.8220000000000001</v>
      </c>
      <c r="W25" s="216">
        <v>2.992</v>
      </c>
      <c r="X25" s="216">
        <v>2.9769999999999999</v>
      </c>
      <c r="Y25" s="216">
        <v>2.548</v>
      </c>
      <c r="Z25" s="216">
        <v>3.5910000000000002</v>
      </c>
      <c r="AA25" s="216">
        <v>3.3039999999999998</v>
      </c>
      <c r="AB25" s="216">
        <v>2.8519999999999999</v>
      </c>
      <c r="AC25" s="216">
        <v>2.88</v>
      </c>
      <c r="AD25" s="216">
        <v>3.1030000000000002</v>
      </c>
      <c r="AE25" s="216">
        <v>3.15</v>
      </c>
      <c r="AF25" s="216">
        <v>2.9750000000000001</v>
      </c>
      <c r="AG25" s="216">
        <v>2.984</v>
      </c>
      <c r="AH25" s="216">
        <v>2.9</v>
      </c>
      <c r="AI25" s="216">
        <v>2.976</v>
      </c>
      <c r="AJ25" s="216">
        <v>2.879</v>
      </c>
      <c r="AK25" s="216">
        <v>3.0139999999999998</v>
      </c>
      <c r="AL25" s="216">
        <v>2.8210000000000002</v>
      </c>
      <c r="AM25" s="216">
        <v>3.69</v>
      </c>
      <c r="AN25" s="216">
        <v>2.67</v>
      </c>
      <c r="AO25" s="216">
        <v>2.6930000000000001</v>
      </c>
      <c r="AP25" s="216">
        <v>2.7959999999999998</v>
      </c>
      <c r="AQ25" s="216">
        <v>2.8</v>
      </c>
      <c r="AR25" s="216">
        <v>2.9670000000000001</v>
      </c>
      <c r="AS25" s="216">
        <v>2.8330000000000002</v>
      </c>
      <c r="AT25" s="216">
        <v>2.9609999999999999</v>
      </c>
      <c r="AU25" s="216">
        <v>2.9950000000000001</v>
      </c>
      <c r="AV25" s="216">
        <v>3.2759999999999998</v>
      </c>
      <c r="AW25" s="216">
        <v>4.0910000000000002</v>
      </c>
      <c r="AX25" s="216">
        <v>3.98</v>
      </c>
      <c r="AY25" s="327">
        <v>3.1473230000000001</v>
      </c>
      <c r="AZ25" s="327">
        <v>3.0450979999999999</v>
      </c>
      <c r="BA25" s="327">
        <v>2.8942359999999998</v>
      </c>
      <c r="BB25" s="327">
        <v>2.7642709999999999</v>
      </c>
      <c r="BC25" s="327">
        <v>2.7043780000000002</v>
      </c>
      <c r="BD25" s="327">
        <v>2.7190189999999999</v>
      </c>
      <c r="BE25" s="327">
        <v>2.7438549999999999</v>
      </c>
      <c r="BF25" s="327">
        <v>2.7487240000000002</v>
      </c>
      <c r="BG25" s="327">
        <v>2.7285680000000001</v>
      </c>
      <c r="BH25" s="327">
        <v>2.8601220000000001</v>
      </c>
      <c r="BI25" s="327">
        <v>3.0365869999999999</v>
      </c>
      <c r="BJ25" s="327">
        <v>3.2469800000000002</v>
      </c>
      <c r="BK25" s="327">
        <v>3.3456039999999998</v>
      </c>
      <c r="BL25" s="327">
        <v>3.3244769999999999</v>
      </c>
      <c r="BM25" s="327">
        <v>3.143691</v>
      </c>
      <c r="BN25" s="327">
        <v>2.8376220000000001</v>
      </c>
      <c r="BO25" s="327">
        <v>2.74383</v>
      </c>
      <c r="BP25" s="327">
        <v>2.717365</v>
      </c>
      <c r="BQ25" s="327">
        <v>2.6820529999999998</v>
      </c>
      <c r="BR25" s="327">
        <v>2.6477189999999999</v>
      </c>
      <c r="BS25" s="327">
        <v>2.6423000000000001</v>
      </c>
      <c r="BT25" s="327">
        <v>2.7564090000000001</v>
      </c>
      <c r="BU25" s="327">
        <v>2.9699939999999998</v>
      </c>
      <c r="BV25" s="327">
        <v>3.1927110000000001</v>
      </c>
    </row>
    <row r="26" spans="1:74" ht="11.1" customHeight="1" x14ac:dyDescent="0.2">
      <c r="A26" s="52"/>
      <c r="B26" s="53" t="s">
        <v>1230</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330"/>
      <c r="AZ26" s="330"/>
      <c r="BA26" s="330"/>
      <c r="BB26" s="330"/>
      <c r="BC26" s="330"/>
      <c r="BD26" s="330"/>
      <c r="BE26" s="330"/>
      <c r="BF26" s="330"/>
      <c r="BG26" s="330"/>
      <c r="BH26" s="330"/>
      <c r="BI26" s="330"/>
      <c r="BJ26" s="330"/>
      <c r="BK26" s="330"/>
      <c r="BL26" s="330"/>
      <c r="BM26" s="330"/>
      <c r="BN26" s="330"/>
      <c r="BO26" s="330"/>
      <c r="BP26" s="330"/>
      <c r="BQ26" s="330"/>
      <c r="BR26" s="330"/>
      <c r="BS26" s="330"/>
      <c r="BT26" s="330"/>
      <c r="BU26" s="330"/>
      <c r="BV26" s="330"/>
    </row>
    <row r="27" spans="1:74" ht="11.1" customHeight="1" x14ac:dyDescent="0.2">
      <c r="A27" s="52" t="s">
        <v>867</v>
      </c>
      <c r="B27" s="151" t="s">
        <v>518</v>
      </c>
      <c r="C27" s="216">
        <v>4.9000000000000004</v>
      </c>
      <c r="D27" s="216">
        <v>4.74</v>
      </c>
      <c r="E27" s="216">
        <v>4.46</v>
      </c>
      <c r="F27" s="216">
        <v>3.96</v>
      </c>
      <c r="G27" s="216">
        <v>3.58</v>
      </c>
      <c r="H27" s="216">
        <v>3.76</v>
      </c>
      <c r="I27" s="216">
        <v>3.74</v>
      </c>
      <c r="J27" s="216">
        <v>3.79</v>
      </c>
      <c r="K27" s="216">
        <v>3.65</v>
      </c>
      <c r="L27" s="216">
        <v>3.54</v>
      </c>
      <c r="M27" s="216">
        <v>3.28</v>
      </c>
      <c r="N27" s="216">
        <v>3.48</v>
      </c>
      <c r="O27" s="216">
        <v>3.62</v>
      </c>
      <c r="P27" s="216">
        <v>3.58</v>
      </c>
      <c r="Q27" s="216">
        <v>3.02</v>
      </c>
      <c r="R27" s="216">
        <v>3</v>
      </c>
      <c r="S27" s="216">
        <v>2.9</v>
      </c>
      <c r="T27" s="216">
        <v>2.89</v>
      </c>
      <c r="U27" s="216">
        <v>3.57</v>
      </c>
      <c r="V27" s="216">
        <v>3.59</v>
      </c>
      <c r="W27" s="216">
        <v>3.74</v>
      </c>
      <c r="X27" s="216">
        <v>3.87</v>
      </c>
      <c r="Y27" s="216">
        <v>3.86</v>
      </c>
      <c r="Z27" s="216">
        <v>4.2699999999999996</v>
      </c>
      <c r="AA27" s="216">
        <v>4.87</v>
      </c>
      <c r="AB27" s="216">
        <v>4.5599999999999996</v>
      </c>
      <c r="AC27" s="216">
        <v>3.94</v>
      </c>
      <c r="AD27" s="216">
        <v>4.13</v>
      </c>
      <c r="AE27" s="216">
        <v>4.03</v>
      </c>
      <c r="AF27" s="216">
        <v>4.0599999999999996</v>
      </c>
      <c r="AG27" s="216">
        <v>3.93</v>
      </c>
      <c r="AH27" s="216">
        <v>3.79</v>
      </c>
      <c r="AI27" s="216">
        <v>3.84</v>
      </c>
      <c r="AJ27" s="216">
        <v>3.79</v>
      </c>
      <c r="AK27" s="216">
        <v>3.85</v>
      </c>
      <c r="AL27" s="216">
        <v>4.21</v>
      </c>
      <c r="AM27" s="216">
        <v>4.4800000000000004</v>
      </c>
      <c r="AN27" s="216">
        <v>4.8600000000000003</v>
      </c>
      <c r="AO27" s="216">
        <v>4.0199999999999996</v>
      </c>
      <c r="AP27" s="216">
        <v>3.9</v>
      </c>
      <c r="AQ27" s="216">
        <v>3.81</v>
      </c>
      <c r="AR27" s="216">
        <v>3.78</v>
      </c>
      <c r="AS27" s="216">
        <v>3.76</v>
      </c>
      <c r="AT27" s="216">
        <v>3.67</v>
      </c>
      <c r="AU27" s="216">
        <v>3.75</v>
      </c>
      <c r="AV27" s="216">
        <v>4.04</v>
      </c>
      <c r="AW27" s="216">
        <v>4.6407239999999996</v>
      </c>
      <c r="AX27" s="216">
        <v>5.4692949999999998</v>
      </c>
      <c r="AY27" s="327">
        <v>5.1544160000000003</v>
      </c>
      <c r="AZ27" s="327">
        <v>4.5709160000000004</v>
      </c>
      <c r="BA27" s="327">
        <v>4.3499220000000003</v>
      </c>
      <c r="BB27" s="327">
        <v>3.9812090000000002</v>
      </c>
      <c r="BC27" s="327">
        <v>3.7892160000000001</v>
      </c>
      <c r="BD27" s="327">
        <v>3.703255</v>
      </c>
      <c r="BE27" s="327">
        <v>3.7340770000000001</v>
      </c>
      <c r="BF27" s="327">
        <v>3.79236</v>
      </c>
      <c r="BG27" s="327">
        <v>3.7184900000000001</v>
      </c>
      <c r="BH27" s="327">
        <v>3.9395609999999999</v>
      </c>
      <c r="BI27" s="327">
        <v>4.1498949999999999</v>
      </c>
      <c r="BJ27" s="327">
        <v>4.5922179999999999</v>
      </c>
      <c r="BK27" s="327">
        <v>4.8780939999999999</v>
      </c>
      <c r="BL27" s="327">
        <v>4.7656549999999998</v>
      </c>
      <c r="BM27" s="327">
        <v>4.575304</v>
      </c>
      <c r="BN27" s="327">
        <v>4.1383619999999999</v>
      </c>
      <c r="BO27" s="327">
        <v>3.847477</v>
      </c>
      <c r="BP27" s="327">
        <v>3.7271740000000002</v>
      </c>
      <c r="BQ27" s="327">
        <v>3.7019340000000001</v>
      </c>
      <c r="BR27" s="327">
        <v>3.7136520000000002</v>
      </c>
      <c r="BS27" s="327">
        <v>3.615049</v>
      </c>
      <c r="BT27" s="327">
        <v>3.841116</v>
      </c>
      <c r="BU27" s="327">
        <v>4.0422510000000003</v>
      </c>
      <c r="BV27" s="327">
        <v>4.5130460000000001</v>
      </c>
    </row>
    <row r="28" spans="1:74" ht="11.1" customHeight="1" x14ac:dyDescent="0.2">
      <c r="A28" s="52" t="s">
        <v>857</v>
      </c>
      <c r="B28" s="151" t="s">
        <v>519</v>
      </c>
      <c r="C28" s="216">
        <v>8.15</v>
      </c>
      <c r="D28" s="216">
        <v>7.81</v>
      </c>
      <c r="E28" s="216">
        <v>7.85</v>
      </c>
      <c r="F28" s="216">
        <v>8.0299999999999994</v>
      </c>
      <c r="G28" s="216">
        <v>8.1300000000000008</v>
      </c>
      <c r="H28" s="216">
        <v>8.52</v>
      </c>
      <c r="I28" s="216">
        <v>8.49</v>
      </c>
      <c r="J28" s="216">
        <v>8.4600000000000009</v>
      </c>
      <c r="K28" s="216">
        <v>8.43</v>
      </c>
      <c r="L28" s="216">
        <v>7.79</v>
      </c>
      <c r="M28" s="216">
        <v>7.39</v>
      </c>
      <c r="N28" s="216">
        <v>7.23</v>
      </c>
      <c r="O28" s="216">
        <v>6.75</v>
      </c>
      <c r="P28" s="216">
        <v>6.86</v>
      </c>
      <c r="Q28" s="216">
        <v>7.08</v>
      </c>
      <c r="R28" s="216">
        <v>6.98</v>
      </c>
      <c r="S28" s="216">
        <v>7.32</v>
      </c>
      <c r="T28" s="216">
        <v>7.72</v>
      </c>
      <c r="U28" s="216">
        <v>8.14</v>
      </c>
      <c r="V28" s="216">
        <v>8.3000000000000007</v>
      </c>
      <c r="W28" s="216">
        <v>8.2799999999999994</v>
      </c>
      <c r="X28" s="216">
        <v>7.96</v>
      </c>
      <c r="Y28" s="216">
        <v>7.67</v>
      </c>
      <c r="Z28" s="216">
        <v>7.27</v>
      </c>
      <c r="AA28" s="216">
        <v>7.58</v>
      </c>
      <c r="AB28" s="216">
        <v>7.89</v>
      </c>
      <c r="AC28" s="216">
        <v>7.68</v>
      </c>
      <c r="AD28" s="216">
        <v>8.0399999999999991</v>
      </c>
      <c r="AE28" s="216">
        <v>8.31</v>
      </c>
      <c r="AF28" s="216">
        <v>8.75</v>
      </c>
      <c r="AG28" s="216">
        <v>8.81</v>
      </c>
      <c r="AH28" s="216">
        <v>8.76</v>
      </c>
      <c r="AI28" s="216">
        <v>8.52</v>
      </c>
      <c r="AJ28" s="216">
        <v>7.97</v>
      </c>
      <c r="AK28" s="216">
        <v>7.51</v>
      </c>
      <c r="AL28" s="216">
        <v>7.42</v>
      </c>
      <c r="AM28" s="216">
        <v>7.43</v>
      </c>
      <c r="AN28" s="216">
        <v>7.82</v>
      </c>
      <c r="AO28" s="216">
        <v>7.74</v>
      </c>
      <c r="AP28" s="216">
        <v>7.63</v>
      </c>
      <c r="AQ28" s="216">
        <v>8.4700000000000006</v>
      </c>
      <c r="AR28" s="216">
        <v>8.57</v>
      </c>
      <c r="AS28" s="216">
        <v>8.93</v>
      </c>
      <c r="AT28" s="216">
        <v>8.74</v>
      </c>
      <c r="AU28" s="216">
        <v>8.64</v>
      </c>
      <c r="AV28" s="216">
        <v>7.71</v>
      </c>
      <c r="AW28" s="216">
        <v>7.6316090000000001</v>
      </c>
      <c r="AX28" s="216">
        <v>8.0340629999999997</v>
      </c>
      <c r="AY28" s="327">
        <v>8.0149209999999993</v>
      </c>
      <c r="AZ28" s="327">
        <v>7.9273930000000004</v>
      </c>
      <c r="BA28" s="327">
        <v>7.9811969999999999</v>
      </c>
      <c r="BB28" s="327">
        <v>8.0127989999999993</v>
      </c>
      <c r="BC28" s="327">
        <v>8.2455189999999998</v>
      </c>
      <c r="BD28" s="327">
        <v>8.4885380000000001</v>
      </c>
      <c r="BE28" s="327">
        <v>8.5334719999999997</v>
      </c>
      <c r="BF28" s="327">
        <v>8.5817119999999996</v>
      </c>
      <c r="BG28" s="327">
        <v>8.405742</v>
      </c>
      <c r="BH28" s="327">
        <v>7.989439</v>
      </c>
      <c r="BI28" s="327">
        <v>7.7705650000000004</v>
      </c>
      <c r="BJ28" s="327">
        <v>7.7471880000000004</v>
      </c>
      <c r="BK28" s="327">
        <v>7.7529339999999998</v>
      </c>
      <c r="BL28" s="327">
        <v>7.8314279999999998</v>
      </c>
      <c r="BM28" s="327">
        <v>8.0196880000000004</v>
      </c>
      <c r="BN28" s="327">
        <v>8.1269270000000002</v>
      </c>
      <c r="BO28" s="327">
        <v>8.3709369999999996</v>
      </c>
      <c r="BP28" s="327">
        <v>8.61538</v>
      </c>
      <c r="BQ28" s="327">
        <v>8.6240579999999998</v>
      </c>
      <c r="BR28" s="327">
        <v>8.6199700000000004</v>
      </c>
      <c r="BS28" s="327">
        <v>8.4043139999999994</v>
      </c>
      <c r="BT28" s="327">
        <v>7.9545599999999999</v>
      </c>
      <c r="BU28" s="327">
        <v>7.7108140000000001</v>
      </c>
      <c r="BV28" s="327">
        <v>7.6812170000000002</v>
      </c>
    </row>
    <row r="29" spans="1:74" ht="11.1" customHeight="1" x14ac:dyDescent="0.2">
      <c r="A29" s="52" t="s">
        <v>661</v>
      </c>
      <c r="B29" s="151" t="s">
        <v>520</v>
      </c>
      <c r="C29" s="216">
        <v>9.5</v>
      </c>
      <c r="D29" s="216">
        <v>9.08</v>
      </c>
      <c r="E29" s="216">
        <v>9.2799999999999994</v>
      </c>
      <c r="F29" s="216">
        <v>10.43</v>
      </c>
      <c r="G29" s="216">
        <v>12.73</v>
      </c>
      <c r="H29" s="216">
        <v>15.07</v>
      </c>
      <c r="I29" s="216">
        <v>16.28</v>
      </c>
      <c r="J29" s="216">
        <v>16.88</v>
      </c>
      <c r="K29" s="216">
        <v>16.399999999999999</v>
      </c>
      <c r="L29" s="216">
        <v>12.6</v>
      </c>
      <c r="M29" s="216">
        <v>10.02</v>
      </c>
      <c r="N29" s="216">
        <v>9.27</v>
      </c>
      <c r="O29" s="216">
        <v>8.2799999999999994</v>
      </c>
      <c r="P29" s="216">
        <v>8.36</v>
      </c>
      <c r="Q29" s="216">
        <v>9.19</v>
      </c>
      <c r="R29" s="216">
        <v>9.65</v>
      </c>
      <c r="S29" s="216">
        <v>11.62</v>
      </c>
      <c r="T29" s="216">
        <v>14.43</v>
      </c>
      <c r="U29" s="216">
        <v>16.559999999999999</v>
      </c>
      <c r="V29" s="216">
        <v>17.600000000000001</v>
      </c>
      <c r="W29" s="216">
        <v>16.78</v>
      </c>
      <c r="X29" s="216">
        <v>13.74</v>
      </c>
      <c r="Y29" s="216">
        <v>10.77</v>
      </c>
      <c r="Z29" s="216">
        <v>9.06</v>
      </c>
      <c r="AA29" s="216">
        <v>9.32</v>
      </c>
      <c r="AB29" s="216">
        <v>10.01</v>
      </c>
      <c r="AC29" s="216">
        <v>9.86</v>
      </c>
      <c r="AD29" s="216">
        <v>11.34</v>
      </c>
      <c r="AE29" s="216">
        <v>13.26</v>
      </c>
      <c r="AF29" s="216">
        <v>16.059999999999999</v>
      </c>
      <c r="AG29" s="216">
        <v>17.86</v>
      </c>
      <c r="AH29" s="216">
        <v>18.22</v>
      </c>
      <c r="AI29" s="216">
        <v>16.920000000000002</v>
      </c>
      <c r="AJ29" s="216">
        <v>13.36</v>
      </c>
      <c r="AK29" s="216">
        <v>10.15</v>
      </c>
      <c r="AL29" s="216">
        <v>9.2899999999999991</v>
      </c>
      <c r="AM29" s="216">
        <v>8.91</v>
      </c>
      <c r="AN29" s="216">
        <v>9.6300000000000008</v>
      </c>
      <c r="AO29" s="216">
        <v>9.7799999999999994</v>
      </c>
      <c r="AP29" s="216">
        <v>10.039999999999999</v>
      </c>
      <c r="AQ29" s="216">
        <v>13.65</v>
      </c>
      <c r="AR29" s="216">
        <v>16.510000000000002</v>
      </c>
      <c r="AS29" s="216">
        <v>17.920000000000002</v>
      </c>
      <c r="AT29" s="216">
        <v>18.63</v>
      </c>
      <c r="AU29" s="216">
        <v>17.32</v>
      </c>
      <c r="AV29" s="216">
        <v>12.26</v>
      </c>
      <c r="AW29" s="216">
        <v>9.9957100000000008</v>
      </c>
      <c r="AX29" s="216">
        <v>9.9064979999999991</v>
      </c>
      <c r="AY29" s="327">
        <v>9.7836010000000009</v>
      </c>
      <c r="AZ29" s="327">
        <v>9.6831180000000003</v>
      </c>
      <c r="BA29" s="327">
        <v>9.8473249999999997</v>
      </c>
      <c r="BB29" s="327">
        <v>10.68108</v>
      </c>
      <c r="BC29" s="327">
        <v>12.704739999999999</v>
      </c>
      <c r="BD29" s="327">
        <v>15.01197</v>
      </c>
      <c r="BE29" s="327">
        <v>16.445989999999998</v>
      </c>
      <c r="BF29" s="327">
        <v>17.261590000000002</v>
      </c>
      <c r="BG29" s="327">
        <v>16.260819999999999</v>
      </c>
      <c r="BH29" s="327">
        <v>13.218920000000001</v>
      </c>
      <c r="BI29" s="327">
        <v>10.77759</v>
      </c>
      <c r="BJ29" s="327">
        <v>9.9315029999999993</v>
      </c>
      <c r="BK29" s="327">
        <v>9.813409</v>
      </c>
      <c r="BL29" s="327">
        <v>9.9955529999999992</v>
      </c>
      <c r="BM29" s="327">
        <v>10.313370000000001</v>
      </c>
      <c r="BN29" s="327">
        <v>11.17751</v>
      </c>
      <c r="BO29" s="327">
        <v>13.144740000000001</v>
      </c>
      <c r="BP29" s="327">
        <v>15.41305</v>
      </c>
      <c r="BQ29" s="327">
        <v>16.761140000000001</v>
      </c>
      <c r="BR29" s="327">
        <v>17.470379999999999</v>
      </c>
      <c r="BS29" s="327">
        <v>16.39583</v>
      </c>
      <c r="BT29" s="327">
        <v>13.25163</v>
      </c>
      <c r="BU29" s="327">
        <v>10.74084</v>
      </c>
      <c r="BV29" s="327">
        <v>9.9024330000000003</v>
      </c>
    </row>
    <row r="30" spans="1:74" ht="11.1" customHeight="1" x14ac:dyDescent="0.2">
      <c r="A30" s="49"/>
      <c r="B30" s="54" t="s">
        <v>1207</v>
      </c>
      <c r="C30" s="222"/>
      <c r="D30" s="222"/>
      <c r="E30" s="222"/>
      <c r="F30" s="222"/>
      <c r="G30" s="222"/>
      <c r="H30" s="222"/>
      <c r="I30" s="222"/>
      <c r="J30" s="222"/>
      <c r="K30" s="222"/>
      <c r="L30" s="222"/>
      <c r="M30" s="222"/>
      <c r="N30" s="222"/>
      <c r="O30" s="222"/>
      <c r="P30" s="222"/>
      <c r="Q30" s="222"/>
      <c r="R30" s="222"/>
      <c r="S30" s="222"/>
      <c r="T30" s="222"/>
      <c r="U30" s="222"/>
      <c r="V30" s="222"/>
      <c r="W30" s="222"/>
      <c r="X30" s="222"/>
      <c r="Y30" s="222"/>
      <c r="Z30" s="222"/>
      <c r="AA30" s="222"/>
      <c r="AB30" s="222"/>
      <c r="AC30" s="222"/>
      <c r="AD30" s="222"/>
      <c r="AE30" s="222"/>
      <c r="AF30" s="222"/>
      <c r="AG30" s="222"/>
      <c r="AH30" s="222"/>
      <c r="AI30" s="222"/>
      <c r="AJ30" s="222"/>
      <c r="AK30" s="222"/>
      <c r="AL30" s="222"/>
      <c r="AM30" s="222"/>
      <c r="AN30" s="222"/>
      <c r="AO30" s="222"/>
      <c r="AP30" s="222"/>
      <c r="AQ30" s="222"/>
      <c r="AR30" s="222"/>
      <c r="AS30" s="222"/>
      <c r="AT30" s="222"/>
      <c r="AU30" s="222"/>
      <c r="AV30" s="222"/>
      <c r="AW30" s="222"/>
      <c r="AX30" s="222"/>
      <c r="AY30" s="413"/>
      <c r="AZ30" s="413"/>
      <c r="BA30" s="413"/>
      <c r="BB30" s="413"/>
      <c r="BC30" s="413"/>
      <c r="BD30" s="413"/>
      <c r="BE30" s="413"/>
      <c r="BF30" s="413"/>
      <c r="BG30" s="413"/>
      <c r="BH30" s="413"/>
      <c r="BI30" s="413"/>
      <c r="BJ30" s="413"/>
      <c r="BK30" s="413"/>
      <c r="BL30" s="413"/>
      <c r="BM30" s="413"/>
      <c r="BN30" s="413"/>
      <c r="BO30" s="413"/>
      <c r="BP30" s="413"/>
      <c r="BQ30" s="413"/>
      <c r="BR30" s="413"/>
      <c r="BS30" s="413"/>
      <c r="BT30" s="413"/>
      <c r="BU30" s="413"/>
      <c r="BV30" s="413"/>
    </row>
    <row r="31" spans="1:74" ht="11.1" customHeight="1" x14ac:dyDescent="0.2">
      <c r="A31" s="49"/>
      <c r="B31" s="55" t="s">
        <v>116</v>
      </c>
      <c r="C31" s="222"/>
      <c r="D31" s="222"/>
      <c r="E31" s="222"/>
      <c r="F31" s="222"/>
      <c r="G31" s="222"/>
      <c r="H31" s="222"/>
      <c r="I31" s="222"/>
      <c r="J31" s="222"/>
      <c r="K31" s="222"/>
      <c r="L31" s="222"/>
      <c r="M31" s="222"/>
      <c r="N31" s="222"/>
      <c r="O31" s="222"/>
      <c r="P31" s="222"/>
      <c r="Q31" s="222"/>
      <c r="R31" s="222"/>
      <c r="S31" s="222"/>
      <c r="T31" s="222"/>
      <c r="U31" s="222"/>
      <c r="V31" s="222"/>
      <c r="W31" s="222"/>
      <c r="X31" s="222"/>
      <c r="Y31" s="222"/>
      <c r="Z31" s="222"/>
      <c r="AA31" s="222"/>
      <c r="AB31" s="222"/>
      <c r="AC31" s="222"/>
      <c r="AD31" s="222"/>
      <c r="AE31" s="222"/>
      <c r="AF31" s="222"/>
      <c r="AG31" s="222"/>
      <c r="AH31" s="222"/>
      <c r="AI31" s="222"/>
      <c r="AJ31" s="222"/>
      <c r="AK31" s="222"/>
      <c r="AL31" s="222"/>
      <c r="AM31" s="222"/>
      <c r="AN31" s="222"/>
      <c r="AO31" s="222"/>
      <c r="AP31" s="222"/>
      <c r="AQ31" s="222"/>
      <c r="AR31" s="222"/>
      <c r="AS31" s="222"/>
      <c r="AT31" s="222"/>
      <c r="AU31" s="222"/>
      <c r="AV31" s="222"/>
      <c r="AW31" s="222"/>
      <c r="AX31" s="222"/>
      <c r="AY31" s="413"/>
      <c r="AZ31" s="413"/>
      <c r="BA31" s="413"/>
      <c r="BB31" s="413"/>
      <c r="BC31" s="413"/>
      <c r="BD31" s="413"/>
      <c r="BE31" s="413"/>
      <c r="BF31" s="413"/>
      <c r="BG31" s="413"/>
      <c r="BH31" s="413"/>
      <c r="BI31" s="413"/>
      <c r="BJ31" s="413"/>
      <c r="BK31" s="413"/>
      <c r="BL31" s="413"/>
      <c r="BM31" s="413"/>
      <c r="BN31" s="413"/>
      <c r="BO31" s="413"/>
      <c r="BP31" s="413"/>
      <c r="BQ31" s="413"/>
      <c r="BR31" s="413"/>
      <c r="BS31" s="413"/>
      <c r="BT31" s="413"/>
      <c r="BU31" s="413"/>
      <c r="BV31" s="413"/>
    </row>
    <row r="32" spans="1:74" ht="11.1" customHeight="1" x14ac:dyDescent="0.2">
      <c r="A32" s="52" t="s">
        <v>658</v>
      </c>
      <c r="B32" s="151" t="s">
        <v>521</v>
      </c>
      <c r="C32" s="216">
        <v>2.29</v>
      </c>
      <c r="D32" s="216">
        <v>2.2599999999999998</v>
      </c>
      <c r="E32" s="216">
        <v>2.2599999999999998</v>
      </c>
      <c r="F32" s="216">
        <v>2.23</v>
      </c>
      <c r="G32" s="216">
        <v>2.2599999999999998</v>
      </c>
      <c r="H32" s="216">
        <v>2.25</v>
      </c>
      <c r="I32" s="216">
        <v>2.21</v>
      </c>
      <c r="J32" s="216">
        <v>2.23</v>
      </c>
      <c r="K32" s="216">
        <v>2.2200000000000002</v>
      </c>
      <c r="L32" s="216">
        <v>2.15</v>
      </c>
      <c r="M32" s="216">
        <v>2.15</v>
      </c>
      <c r="N32" s="216">
        <v>2.16</v>
      </c>
      <c r="O32" s="216">
        <v>2.12</v>
      </c>
      <c r="P32" s="216">
        <v>2.11</v>
      </c>
      <c r="Q32" s="216">
        <v>2.17</v>
      </c>
      <c r="R32" s="216">
        <v>2.16</v>
      </c>
      <c r="S32" s="216">
        <v>2.16</v>
      </c>
      <c r="T32" s="216">
        <v>2.1</v>
      </c>
      <c r="U32" s="216">
        <v>2.11</v>
      </c>
      <c r="V32" s="216">
        <v>2.11</v>
      </c>
      <c r="W32" s="216">
        <v>2.12</v>
      </c>
      <c r="X32" s="216">
        <v>2.0699999999999998</v>
      </c>
      <c r="Y32" s="216">
        <v>2.08</v>
      </c>
      <c r="Z32" s="216">
        <v>2.08</v>
      </c>
      <c r="AA32" s="216">
        <v>2.09</v>
      </c>
      <c r="AB32" s="216">
        <v>2.06</v>
      </c>
      <c r="AC32" s="216">
        <v>2.0699999999999998</v>
      </c>
      <c r="AD32" s="216">
        <v>2.08</v>
      </c>
      <c r="AE32" s="216">
        <v>2.09</v>
      </c>
      <c r="AF32" s="216">
        <v>2.0699999999999998</v>
      </c>
      <c r="AG32" s="216">
        <v>2.06</v>
      </c>
      <c r="AH32" s="216">
        <v>2.0499999999999998</v>
      </c>
      <c r="AI32" s="216">
        <v>2.02</v>
      </c>
      <c r="AJ32" s="216">
        <v>2.0299999999999998</v>
      </c>
      <c r="AK32" s="216">
        <v>2.04</v>
      </c>
      <c r="AL32" s="216">
        <v>2.04</v>
      </c>
      <c r="AM32" s="216">
        <v>2.0699999999999998</v>
      </c>
      <c r="AN32" s="216">
        <v>2.0699999999999998</v>
      </c>
      <c r="AO32" s="216">
        <v>2.04</v>
      </c>
      <c r="AP32" s="216">
        <v>2.0699999999999998</v>
      </c>
      <c r="AQ32" s="216">
        <v>2.0499999999999998</v>
      </c>
      <c r="AR32" s="216">
        <v>2.0499999999999998</v>
      </c>
      <c r="AS32" s="216">
        <v>2.06</v>
      </c>
      <c r="AT32" s="216">
        <v>2.06</v>
      </c>
      <c r="AU32" s="216">
        <v>2.0522773758000001</v>
      </c>
      <c r="AV32" s="216">
        <v>2.0486899397</v>
      </c>
      <c r="AW32" s="216">
        <v>2.1294379999999999</v>
      </c>
      <c r="AX32" s="216">
        <v>2.1016460000000001</v>
      </c>
      <c r="AY32" s="327">
        <v>2.0817860000000001</v>
      </c>
      <c r="AZ32" s="327">
        <v>2.081906</v>
      </c>
      <c r="BA32" s="327">
        <v>2.083253</v>
      </c>
      <c r="BB32" s="327">
        <v>2.0710989999999998</v>
      </c>
      <c r="BC32" s="327">
        <v>2.0796920000000001</v>
      </c>
      <c r="BD32" s="327">
        <v>2.059965</v>
      </c>
      <c r="BE32" s="327">
        <v>2.0702880000000001</v>
      </c>
      <c r="BF32" s="327">
        <v>2.0692200000000001</v>
      </c>
      <c r="BG32" s="327">
        <v>2.051885</v>
      </c>
      <c r="BH32" s="327">
        <v>2.0719919999999998</v>
      </c>
      <c r="BI32" s="327">
        <v>2.0727370000000001</v>
      </c>
      <c r="BJ32" s="327">
        <v>2.083631</v>
      </c>
      <c r="BK32" s="327">
        <v>2.0765180000000001</v>
      </c>
      <c r="BL32" s="327">
        <v>2.0823179999999999</v>
      </c>
      <c r="BM32" s="327">
        <v>2.0881159999999999</v>
      </c>
      <c r="BN32" s="327">
        <v>2.0789900000000001</v>
      </c>
      <c r="BO32" s="327">
        <v>2.0909300000000002</v>
      </c>
      <c r="BP32" s="327">
        <v>2.0680260000000001</v>
      </c>
      <c r="BQ32" s="327">
        <v>2.0738050000000001</v>
      </c>
      <c r="BR32" s="327">
        <v>2.070398</v>
      </c>
      <c r="BS32" s="327">
        <v>2.0556040000000002</v>
      </c>
      <c r="BT32" s="327">
        <v>2.0701459999999998</v>
      </c>
      <c r="BU32" s="327">
        <v>2.0681639999999999</v>
      </c>
      <c r="BV32" s="327">
        <v>2.0784919999999998</v>
      </c>
    </row>
    <row r="33" spans="1:74" ht="11.1" customHeight="1" x14ac:dyDescent="0.2">
      <c r="A33" s="52" t="s">
        <v>660</v>
      </c>
      <c r="B33" s="151" t="s">
        <v>522</v>
      </c>
      <c r="C33" s="216">
        <v>4.1100000000000003</v>
      </c>
      <c r="D33" s="216">
        <v>4.7</v>
      </c>
      <c r="E33" s="216">
        <v>3.55</v>
      </c>
      <c r="F33" s="216">
        <v>3.1</v>
      </c>
      <c r="G33" s="216">
        <v>3.14</v>
      </c>
      <c r="H33" s="216">
        <v>3.12</v>
      </c>
      <c r="I33" s="216">
        <v>3.11</v>
      </c>
      <c r="J33" s="216">
        <v>3.11</v>
      </c>
      <c r="K33" s="216">
        <v>3.06</v>
      </c>
      <c r="L33" s="216">
        <v>2.92</v>
      </c>
      <c r="M33" s="216">
        <v>2.65</v>
      </c>
      <c r="N33" s="216">
        <v>2.59</v>
      </c>
      <c r="O33" s="216">
        <v>3.02</v>
      </c>
      <c r="P33" s="216">
        <v>2.7</v>
      </c>
      <c r="Q33" s="216">
        <v>2.23</v>
      </c>
      <c r="R33" s="216">
        <v>2.42</v>
      </c>
      <c r="S33" s="216">
        <v>2.39</v>
      </c>
      <c r="T33" s="216">
        <v>2.67</v>
      </c>
      <c r="U33" s="216">
        <v>2.97</v>
      </c>
      <c r="V33" s="216">
        <v>2.95</v>
      </c>
      <c r="W33" s="216">
        <v>3.07</v>
      </c>
      <c r="X33" s="216">
        <v>3.13</v>
      </c>
      <c r="Y33" s="216">
        <v>3.02</v>
      </c>
      <c r="Z33" s="216">
        <v>3.96</v>
      </c>
      <c r="AA33" s="216">
        <v>4.1100000000000003</v>
      </c>
      <c r="AB33" s="216">
        <v>3.56</v>
      </c>
      <c r="AC33" s="216">
        <v>3.35</v>
      </c>
      <c r="AD33" s="216">
        <v>3.38</v>
      </c>
      <c r="AE33" s="216">
        <v>3.48</v>
      </c>
      <c r="AF33" s="216">
        <v>3.29</v>
      </c>
      <c r="AG33" s="216">
        <v>3.21</v>
      </c>
      <c r="AH33" s="216">
        <v>3.13</v>
      </c>
      <c r="AI33" s="216">
        <v>3.16</v>
      </c>
      <c r="AJ33" s="216">
        <v>3.13</v>
      </c>
      <c r="AK33" s="216">
        <v>3.35</v>
      </c>
      <c r="AL33" s="216">
        <v>3.63</v>
      </c>
      <c r="AM33" s="216">
        <v>5.0199999999999996</v>
      </c>
      <c r="AN33" s="216">
        <v>3.61</v>
      </c>
      <c r="AO33" s="216">
        <v>3.18</v>
      </c>
      <c r="AP33" s="216">
        <v>3.13</v>
      </c>
      <c r="AQ33" s="216">
        <v>3.04</v>
      </c>
      <c r="AR33" s="216">
        <v>3.11</v>
      </c>
      <c r="AS33" s="216">
        <v>3.29</v>
      </c>
      <c r="AT33" s="216">
        <v>3.27</v>
      </c>
      <c r="AU33" s="216">
        <v>3.1083842760999998</v>
      </c>
      <c r="AV33" s="216">
        <v>3.3893450907</v>
      </c>
      <c r="AW33" s="216">
        <v>4.4082109999999997</v>
      </c>
      <c r="AX33" s="216">
        <v>4.574192</v>
      </c>
      <c r="AY33" s="327">
        <v>3.7950620000000002</v>
      </c>
      <c r="AZ33" s="327">
        <v>3.5633319999999999</v>
      </c>
      <c r="BA33" s="327">
        <v>3.2598509999999998</v>
      </c>
      <c r="BB33" s="327">
        <v>3.0591560000000002</v>
      </c>
      <c r="BC33" s="327">
        <v>2.8844690000000002</v>
      </c>
      <c r="BD33" s="327">
        <v>2.7881659999999999</v>
      </c>
      <c r="BE33" s="327">
        <v>2.7999550000000002</v>
      </c>
      <c r="BF33" s="327">
        <v>2.808878</v>
      </c>
      <c r="BG33" s="327">
        <v>2.8116080000000001</v>
      </c>
      <c r="BH33" s="327">
        <v>3.0365869999999999</v>
      </c>
      <c r="BI33" s="327">
        <v>3.3777180000000002</v>
      </c>
      <c r="BJ33" s="327">
        <v>3.7669350000000001</v>
      </c>
      <c r="BK33" s="327">
        <v>3.9601670000000002</v>
      </c>
      <c r="BL33" s="327">
        <v>3.8329599999999999</v>
      </c>
      <c r="BM33" s="327">
        <v>3.5028920000000001</v>
      </c>
      <c r="BN33" s="327">
        <v>3.1197370000000002</v>
      </c>
      <c r="BO33" s="327">
        <v>2.8975080000000002</v>
      </c>
      <c r="BP33" s="327">
        <v>2.739144</v>
      </c>
      <c r="BQ33" s="327">
        <v>2.6780349999999999</v>
      </c>
      <c r="BR33" s="327">
        <v>2.6382479999999999</v>
      </c>
      <c r="BS33" s="327">
        <v>2.6579320000000002</v>
      </c>
      <c r="BT33" s="327">
        <v>2.8729979999999999</v>
      </c>
      <c r="BU33" s="327">
        <v>3.2555510000000001</v>
      </c>
      <c r="BV33" s="327">
        <v>3.6534909999999998</v>
      </c>
    </row>
    <row r="34" spans="1:74" ht="11.1" customHeight="1" x14ac:dyDescent="0.2">
      <c r="A34" s="52" t="s">
        <v>659</v>
      </c>
      <c r="B34" s="648" t="s">
        <v>1208</v>
      </c>
      <c r="C34" s="216">
        <v>12.28</v>
      </c>
      <c r="D34" s="216">
        <v>10.3</v>
      </c>
      <c r="E34" s="216">
        <v>10.37</v>
      </c>
      <c r="F34" s="216">
        <v>11.83</v>
      </c>
      <c r="G34" s="216">
        <v>10.83</v>
      </c>
      <c r="H34" s="216">
        <v>12.2</v>
      </c>
      <c r="I34" s="216">
        <v>11.34</v>
      </c>
      <c r="J34" s="216">
        <v>11.25</v>
      </c>
      <c r="K34" s="216">
        <v>8.44</v>
      </c>
      <c r="L34" s="216">
        <v>7.74</v>
      </c>
      <c r="M34" s="216">
        <v>7.77</v>
      </c>
      <c r="N34" s="216">
        <v>7.81</v>
      </c>
      <c r="O34" s="216">
        <v>7.08</v>
      </c>
      <c r="P34" s="216">
        <v>5.77</v>
      </c>
      <c r="Q34" s="216">
        <v>5.63</v>
      </c>
      <c r="R34" s="216">
        <v>7.53</v>
      </c>
      <c r="S34" s="216">
        <v>9.07</v>
      </c>
      <c r="T34" s="216">
        <v>8.93</v>
      </c>
      <c r="U34" s="216">
        <v>11.72</v>
      </c>
      <c r="V34" s="216">
        <v>8.5500000000000007</v>
      </c>
      <c r="W34" s="216">
        <v>8.42</v>
      </c>
      <c r="X34" s="216">
        <v>8.75</v>
      </c>
      <c r="Y34" s="216">
        <v>9.0299999999999994</v>
      </c>
      <c r="Z34" s="216">
        <v>9.65</v>
      </c>
      <c r="AA34" s="216">
        <v>11.25</v>
      </c>
      <c r="AB34" s="216">
        <v>10.77</v>
      </c>
      <c r="AC34" s="216">
        <v>11.42</v>
      </c>
      <c r="AD34" s="216">
        <v>10.64</v>
      </c>
      <c r="AE34" s="216">
        <v>10.69</v>
      </c>
      <c r="AF34" s="216">
        <v>10.48</v>
      </c>
      <c r="AG34" s="216">
        <v>9.99</v>
      </c>
      <c r="AH34" s="216">
        <v>10.029999999999999</v>
      </c>
      <c r="AI34" s="216">
        <v>10.06</v>
      </c>
      <c r="AJ34" s="216">
        <v>10.61</v>
      </c>
      <c r="AK34" s="216">
        <v>10.28</v>
      </c>
      <c r="AL34" s="216">
        <v>13.6</v>
      </c>
      <c r="AM34" s="216">
        <v>11.33</v>
      </c>
      <c r="AN34" s="216">
        <v>11.51</v>
      </c>
      <c r="AO34" s="216">
        <v>12.113770000000001</v>
      </c>
      <c r="AP34" s="216">
        <v>12.21</v>
      </c>
      <c r="AQ34" s="216">
        <v>12.82</v>
      </c>
      <c r="AR34" s="216">
        <v>13.85</v>
      </c>
      <c r="AS34" s="216">
        <v>13.76</v>
      </c>
      <c r="AT34" s="216">
        <v>13.91</v>
      </c>
      <c r="AU34" s="216">
        <v>13.92</v>
      </c>
      <c r="AV34" s="216">
        <v>14.29049</v>
      </c>
      <c r="AW34" s="216">
        <v>14.350529999999999</v>
      </c>
      <c r="AX34" s="216">
        <v>13.429270000000001</v>
      </c>
      <c r="AY34" s="327">
        <v>12.35242</v>
      </c>
      <c r="AZ34" s="327">
        <v>11.529859999999999</v>
      </c>
      <c r="BA34" s="327">
        <v>11.759550000000001</v>
      </c>
      <c r="BB34" s="327">
        <v>12.510809999999999</v>
      </c>
      <c r="BC34" s="327">
        <v>12.146039999999999</v>
      </c>
      <c r="BD34" s="327">
        <v>12.48837</v>
      </c>
      <c r="BE34" s="327">
        <v>12.036899999999999</v>
      </c>
      <c r="BF34" s="327">
        <v>11.67597</v>
      </c>
      <c r="BG34" s="327">
        <v>11.48658</v>
      </c>
      <c r="BH34" s="327">
        <v>11.466889999999999</v>
      </c>
      <c r="BI34" s="327">
        <v>11.54064</v>
      </c>
      <c r="BJ34" s="327">
        <v>12.13519</v>
      </c>
      <c r="BK34" s="327">
        <v>12.3184</v>
      </c>
      <c r="BL34" s="327">
        <v>12.15554</v>
      </c>
      <c r="BM34" s="327">
        <v>12.60994</v>
      </c>
      <c r="BN34" s="327">
        <v>13.34919</v>
      </c>
      <c r="BO34" s="327">
        <v>13.04815</v>
      </c>
      <c r="BP34" s="327">
        <v>13.442769999999999</v>
      </c>
      <c r="BQ34" s="327">
        <v>12.99494</v>
      </c>
      <c r="BR34" s="327">
        <v>12.59577</v>
      </c>
      <c r="BS34" s="327">
        <v>12.389060000000001</v>
      </c>
      <c r="BT34" s="327">
        <v>12.29415</v>
      </c>
      <c r="BU34" s="327">
        <v>12.285439999999999</v>
      </c>
      <c r="BV34" s="327">
        <v>12.71275</v>
      </c>
    </row>
    <row r="35" spans="1:74" ht="11.1" customHeight="1" x14ac:dyDescent="0.2">
      <c r="A35" s="52" t="s">
        <v>19</v>
      </c>
      <c r="B35" s="151" t="s">
        <v>529</v>
      </c>
      <c r="C35" s="216">
        <v>13.37</v>
      </c>
      <c r="D35" s="216">
        <v>16.46</v>
      </c>
      <c r="E35" s="216">
        <v>15.6</v>
      </c>
      <c r="F35" s="216">
        <v>14.82</v>
      </c>
      <c r="G35" s="216">
        <v>15.34</v>
      </c>
      <c r="H35" s="216">
        <v>15.29</v>
      </c>
      <c r="I35" s="216">
        <v>14.37</v>
      </c>
      <c r="J35" s="216">
        <v>13.05</v>
      </c>
      <c r="K35" s="216">
        <v>12.02</v>
      </c>
      <c r="L35" s="216">
        <v>12.44</v>
      </c>
      <c r="M35" s="216">
        <v>12.38</v>
      </c>
      <c r="N35" s="216">
        <v>10.57</v>
      </c>
      <c r="O35" s="216">
        <v>8.9</v>
      </c>
      <c r="P35" s="216">
        <v>8.7799999999999994</v>
      </c>
      <c r="Q35" s="216">
        <v>9.4600000000000009</v>
      </c>
      <c r="R35" s="216">
        <v>9.9700000000000006</v>
      </c>
      <c r="S35" s="216">
        <v>10.76</v>
      </c>
      <c r="T35" s="216">
        <v>12.22</v>
      </c>
      <c r="U35" s="216">
        <v>12.08</v>
      </c>
      <c r="V35" s="216">
        <v>11.41</v>
      </c>
      <c r="W35" s="216">
        <v>11.29</v>
      </c>
      <c r="X35" s="216">
        <v>12.04</v>
      </c>
      <c r="Y35" s="216">
        <v>12.01</v>
      </c>
      <c r="Z35" s="216">
        <v>12.22</v>
      </c>
      <c r="AA35" s="216">
        <v>13.02</v>
      </c>
      <c r="AB35" s="216">
        <v>12.98</v>
      </c>
      <c r="AC35" s="216">
        <v>12.35</v>
      </c>
      <c r="AD35" s="216">
        <v>13</v>
      </c>
      <c r="AE35" s="216">
        <v>12.22</v>
      </c>
      <c r="AF35" s="216">
        <v>11.56</v>
      </c>
      <c r="AG35" s="216">
        <v>11.82</v>
      </c>
      <c r="AH35" s="216">
        <v>12.95</v>
      </c>
      <c r="AI35" s="216">
        <v>14.52</v>
      </c>
      <c r="AJ35" s="216">
        <v>14.11</v>
      </c>
      <c r="AK35" s="216">
        <v>14.61</v>
      </c>
      <c r="AL35" s="216">
        <v>14.63</v>
      </c>
      <c r="AM35" s="216">
        <v>15.96</v>
      </c>
      <c r="AN35" s="216">
        <v>15</v>
      </c>
      <c r="AO35" s="216">
        <v>15.51857</v>
      </c>
      <c r="AP35" s="216">
        <v>16.07</v>
      </c>
      <c r="AQ35" s="216">
        <v>16.78</v>
      </c>
      <c r="AR35" s="216">
        <v>16.91</v>
      </c>
      <c r="AS35" s="216">
        <v>16.399999999999999</v>
      </c>
      <c r="AT35" s="216">
        <v>16.75</v>
      </c>
      <c r="AU35" s="216">
        <v>17.350000000000001</v>
      </c>
      <c r="AV35" s="216">
        <v>17.881029999999999</v>
      </c>
      <c r="AW35" s="216">
        <v>16.662839999999999</v>
      </c>
      <c r="AX35" s="216">
        <v>14.794890000000001</v>
      </c>
      <c r="AY35" s="327">
        <v>14.152889999999999</v>
      </c>
      <c r="AZ35" s="327">
        <v>14.173719999999999</v>
      </c>
      <c r="BA35" s="327">
        <v>14.633010000000001</v>
      </c>
      <c r="BB35" s="327">
        <v>14.597020000000001</v>
      </c>
      <c r="BC35" s="327">
        <v>14.413869999999999</v>
      </c>
      <c r="BD35" s="327">
        <v>14.622170000000001</v>
      </c>
      <c r="BE35" s="327">
        <v>15.13448</v>
      </c>
      <c r="BF35" s="327">
        <v>15.02617</v>
      </c>
      <c r="BG35" s="327">
        <v>15.1029</v>
      </c>
      <c r="BH35" s="327">
        <v>15.40498</v>
      </c>
      <c r="BI35" s="327">
        <v>16.126349999999999</v>
      </c>
      <c r="BJ35" s="327">
        <v>16.06906</v>
      </c>
      <c r="BK35" s="327">
        <v>16.233560000000001</v>
      </c>
      <c r="BL35" s="327">
        <v>16.489709999999999</v>
      </c>
      <c r="BM35" s="327">
        <v>17.042760000000001</v>
      </c>
      <c r="BN35" s="327">
        <v>17.131360000000001</v>
      </c>
      <c r="BO35" s="327">
        <v>17.046299999999999</v>
      </c>
      <c r="BP35" s="327">
        <v>17.14817</v>
      </c>
      <c r="BQ35" s="327">
        <v>17.24652</v>
      </c>
      <c r="BR35" s="327">
        <v>16.963560000000001</v>
      </c>
      <c r="BS35" s="327">
        <v>16.934480000000001</v>
      </c>
      <c r="BT35" s="327">
        <v>17.003959999999999</v>
      </c>
      <c r="BU35" s="327">
        <v>17.379950000000001</v>
      </c>
      <c r="BV35" s="327">
        <v>16.985299999999999</v>
      </c>
    </row>
    <row r="36" spans="1:74" ht="11.1" customHeight="1" x14ac:dyDescent="0.2">
      <c r="A36" s="52"/>
      <c r="B36" s="55" t="s">
        <v>1231</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330"/>
      <c r="AZ36" s="330"/>
      <c r="BA36" s="330"/>
      <c r="BB36" s="330"/>
      <c r="BC36" s="330"/>
      <c r="BD36" s="330"/>
      <c r="BE36" s="330"/>
      <c r="BF36" s="330"/>
      <c r="BG36" s="330"/>
      <c r="BH36" s="330"/>
      <c r="BI36" s="330"/>
      <c r="BJ36" s="330"/>
      <c r="BK36" s="330"/>
      <c r="BL36" s="330"/>
      <c r="BM36" s="330"/>
      <c r="BN36" s="330"/>
      <c r="BO36" s="330"/>
      <c r="BP36" s="330"/>
      <c r="BQ36" s="330"/>
      <c r="BR36" s="330"/>
      <c r="BS36" s="330"/>
      <c r="BT36" s="330"/>
      <c r="BU36" s="330"/>
      <c r="BV36" s="330"/>
    </row>
    <row r="37" spans="1:74" ht="11.1" customHeight="1" x14ac:dyDescent="0.2">
      <c r="A37" s="56" t="s">
        <v>6</v>
      </c>
      <c r="B37" s="152" t="s">
        <v>518</v>
      </c>
      <c r="C37" s="486">
        <v>6.67</v>
      </c>
      <c r="D37" s="486">
        <v>6.88</v>
      </c>
      <c r="E37" s="486">
        <v>6.83</v>
      </c>
      <c r="F37" s="486">
        <v>6.61</v>
      </c>
      <c r="G37" s="486">
        <v>6.74</v>
      </c>
      <c r="H37" s="486">
        <v>7.11</v>
      </c>
      <c r="I37" s="486">
        <v>7.45</v>
      </c>
      <c r="J37" s="486">
        <v>7.35</v>
      </c>
      <c r="K37" s="486">
        <v>7.21</v>
      </c>
      <c r="L37" s="486">
        <v>6.88</v>
      </c>
      <c r="M37" s="486">
        <v>6.61</v>
      </c>
      <c r="N37" s="486">
        <v>6.45</v>
      </c>
      <c r="O37" s="486">
        <v>6.44</v>
      </c>
      <c r="P37" s="486">
        <v>6.42</v>
      </c>
      <c r="Q37" s="486">
        <v>6.46</v>
      </c>
      <c r="R37" s="486">
        <v>6.44</v>
      </c>
      <c r="S37" s="486">
        <v>6.57</v>
      </c>
      <c r="T37" s="486">
        <v>7.03</v>
      </c>
      <c r="U37" s="486">
        <v>7.23</v>
      </c>
      <c r="V37" s="486">
        <v>7.23</v>
      </c>
      <c r="W37" s="486">
        <v>7.14</v>
      </c>
      <c r="X37" s="486">
        <v>6.73</v>
      </c>
      <c r="Y37" s="486">
        <v>6.66</v>
      </c>
      <c r="Z37" s="486">
        <v>6.67</v>
      </c>
      <c r="AA37" s="486">
        <v>6.59</v>
      </c>
      <c r="AB37" s="486">
        <v>6.63</v>
      </c>
      <c r="AC37" s="486">
        <v>6.71</v>
      </c>
      <c r="AD37" s="486">
        <v>6.6</v>
      </c>
      <c r="AE37" s="486">
        <v>6.78</v>
      </c>
      <c r="AF37" s="486">
        <v>7.19</v>
      </c>
      <c r="AG37" s="486">
        <v>7.31</v>
      </c>
      <c r="AH37" s="486">
        <v>7.22</v>
      </c>
      <c r="AI37" s="486">
        <v>7.17</v>
      </c>
      <c r="AJ37" s="486">
        <v>6.91</v>
      </c>
      <c r="AK37" s="486">
        <v>6.73</v>
      </c>
      <c r="AL37" s="486">
        <v>6.54</v>
      </c>
      <c r="AM37" s="486">
        <v>6.95</v>
      </c>
      <c r="AN37" s="486">
        <v>6.81</v>
      </c>
      <c r="AO37" s="486">
        <v>6.66</v>
      </c>
      <c r="AP37" s="486">
        <v>6.58</v>
      </c>
      <c r="AQ37" s="486">
        <v>6.82</v>
      </c>
      <c r="AR37" s="486">
        <v>7.18</v>
      </c>
      <c r="AS37" s="486">
        <v>7.34</v>
      </c>
      <c r="AT37" s="486">
        <v>7.24</v>
      </c>
      <c r="AU37" s="486">
        <v>7.09</v>
      </c>
      <c r="AV37" s="486">
        <v>6.91</v>
      </c>
      <c r="AW37" s="486">
        <v>6.8805249999999996</v>
      </c>
      <c r="AX37" s="486">
        <v>6.661143</v>
      </c>
      <c r="AY37" s="487">
        <v>6.8137530000000002</v>
      </c>
      <c r="AZ37" s="487">
        <v>6.8118780000000001</v>
      </c>
      <c r="BA37" s="487">
        <v>6.7218090000000004</v>
      </c>
      <c r="BB37" s="487">
        <v>6.618608</v>
      </c>
      <c r="BC37" s="487">
        <v>6.872293</v>
      </c>
      <c r="BD37" s="487">
        <v>7.2220360000000001</v>
      </c>
      <c r="BE37" s="487">
        <v>7.3694559999999996</v>
      </c>
      <c r="BF37" s="487">
        <v>7.2869780000000004</v>
      </c>
      <c r="BG37" s="487">
        <v>7.1324569999999996</v>
      </c>
      <c r="BH37" s="487">
        <v>6.9659570000000004</v>
      </c>
      <c r="BI37" s="487">
        <v>6.8346989999999996</v>
      </c>
      <c r="BJ37" s="487">
        <v>6.677187</v>
      </c>
      <c r="BK37" s="487">
        <v>6.8070969999999997</v>
      </c>
      <c r="BL37" s="487">
        <v>6.8644990000000004</v>
      </c>
      <c r="BM37" s="487">
        <v>6.7964279999999997</v>
      </c>
      <c r="BN37" s="487">
        <v>6.7033579999999997</v>
      </c>
      <c r="BO37" s="487">
        <v>6.9580489999999999</v>
      </c>
      <c r="BP37" s="487">
        <v>7.3220929999999997</v>
      </c>
      <c r="BQ37" s="487">
        <v>7.4607219999999996</v>
      </c>
      <c r="BR37" s="487">
        <v>7.3830530000000003</v>
      </c>
      <c r="BS37" s="487">
        <v>7.2253230000000004</v>
      </c>
      <c r="BT37" s="487">
        <v>7.056203</v>
      </c>
      <c r="BU37" s="487">
        <v>6.9197050000000004</v>
      </c>
      <c r="BV37" s="487">
        <v>6.7654820000000004</v>
      </c>
    </row>
    <row r="38" spans="1:74" ht="11.1" customHeight="1" x14ac:dyDescent="0.2">
      <c r="A38" s="56" t="s">
        <v>7</v>
      </c>
      <c r="B38" s="152" t="s">
        <v>519</v>
      </c>
      <c r="C38" s="486">
        <v>10.31</v>
      </c>
      <c r="D38" s="486">
        <v>10.62</v>
      </c>
      <c r="E38" s="486">
        <v>10.63</v>
      </c>
      <c r="F38" s="486">
        <v>10.37</v>
      </c>
      <c r="G38" s="486">
        <v>10.47</v>
      </c>
      <c r="H38" s="486">
        <v>10.89</v>
      </c>
      <c r="I38" s="486">
        <v>11.07</v>
      </c>
      <c r="J38" s="486">
        <v>10.94</v>
      </c>
      <c r="K38" s="486">
        <v>10.98</v>
      </c>
      <c r="L38" s="486">
        <v>10.73</v>
      </c>
      <c r="M38" s="486">
        <v>10.3</v>
      </c>
      <c r="N38" s="486">
        <v>10.130000000000001</v>
      </c>
      <c r="O38" s="486">
        <v>10.08</v>
      </c>
      <c r="P38" s="486">
        <v>10.25</v>
      </c>
      <c r="Q38" s="486">
        <v>10.23</v>
      </c>
      <c r="R38" s="486">
        <v>10.19</v>
      </c>
      <c r="S38" s="486">
        <v>10.31</v>
      </c>
      <c r="T38" s="486">
        <v>10.66</v>
      </c>
      <c r="U38" s="486">
        <v>10.68</v>
      </c>
      <c r="V38" s="486">
        <v>10.76</v>
      </c>
      <c r="W38" s="486">
        <v>10.77</v>
      </c>
      <c r="X38" s="486">
        <v>10.55</v>
      </c>
      <c r="Y38" s="486">
        <v>10.32</v>
      </c>
      <c r="Z38" s="486">
        <v>10.17</v>
      </c>
      <c r="AA38" s="486">
        <v>10.210000000000001</v>
      </c>
      <c r="AB38" s="486">
        <v>10.48</v>
      </c>
      <c r="AC38" s="486">
        <v>10.46</v>
      </c>
      <c r="AD38" s="486">
        <v>10.4</v>
      </c>
      <c r="AE38" s="486">
        <v>10.59</v>
      </c>
      <c r="AF38" s="486">
        <v>11</v>
      </c>
      <c r="AG38" s="486">
        <v>10.97</v>
      </c>
      <c r="AH38" s="486">
        <v>11</v>
      </c>
      <c r="AI38" s="486">
        <v>11.03</v>
      </c>
      <c r="AJ38" s="486">
        <v>10.77</v>
      </c>
      <c r="AK38" s="486">
        <v>10.49</v>
      </c>
      <c r="AL38" s="486">
        <v>10.28</v>
      </c>
      <c r="AM38" s="486">
        <v>10.49</v>
      </c>
      <c r="AN38" s="486">
        <v>10.64</v>
      </c>
      <c r="AO38" s="486">
        <v>10.49</v>
      </c>
      <c r="AP38" s="486">
        <v>10.44</v>
      </c>
      <c r="AQ38" s="486">
        <v>10.49</v>
      </c>
      <c r="AR38" s="486">
        <v>10.82</v>
      </c>
      <c r="AS38" s="486">
        <v>10.97</v>
      </c>
      <c r="AT38" s="486">
        <v>11.01</v>
      </c>
      <c r="AU38" s="486">
        <v>10.68</v>
      </c>
      <c r="AV38" s="486">
        <v>10.74</v>
      </c>
      <c r="AW38" s="486">
        <v>10.55012</v>
      </c>
      <c r="AX38" s="486">
        <v>10.432320000000001</v>
      </c>
      <c r="AY38" s="487">
        <v>10.61468</v>
      </c>
      <c r="AZ38" s="487">
        <v>10.759209999999999</v>
      </c>
      <c r="BA38" s="487">
        <v>10.58874</v>
      </c>
      <c r="BB38" s="487">
        <v>10.52338</v>
      </c>
      <c r="BC38" s="487">
        <v>10.59516</v>
      </c>
      <c r="BD38" s="487">
        <v>10.92047</v>
      </c>
      <c r="BE38" s="487">
        <v>11.011760000000001</v>
      </c>
      <c r="BF38" s="487">
        <v>11.00272</v>
      </c>
      <c r="BG38" s="487">
        <v>10.6737</v>
      </c>
      <c r="BH38" s="487">
        <v>10.72622</v>
      </c>
      <c r="BI38" s="487">
        <v>10.55397</v>
      </c>
      <c r="BJ38" s="487">
        <v>10.411580000000001</v>
      </c>
      <c r="BK38" s="487">
        <v>10.66123</v>
      </c>
      <c r="BL38" s="487">
        <v>10.75235</v>
      </c>
      <c r="BM38" s="487">
        <v>10.526529999999999</v>
      </c>
      <c r="BN38" s="487">
        <v>10.454319999999999</v>
      </c>
      <c r="BO38" s="487">
        <v>10.51642</v>
      </c>
      <c r="BP38" s="487">
        <v>10.85393</v>
      </c>
      <c r="BQ38" s="487">
        <v>10.97204</v>
      </c>
      <c r="BR38" s="487">
        <v>10.98278</v>
      </c>
      <c r="BS38" s="487">
        <v>10.67656</v>
      </c>
      <c r="BT38" s="487">
        <v>10.767659999999999</v>
      </c>
      <c r="BU38" s="487">
        <v>10.627689999999999</v>
      </c>
      <c r="BV38" s="487">
        <v>10.487410000000001</v>
      </c>
    </row>
    <row r="39" spans="1:74" ht="11.1" customHeight="1" x14ac:dyDescent="0.2">
      <c r="A39" s="56" t="s">
        <v>662</v>
      </c>
      <c r="B39" s="264" t="s">
        <v>520</v>
      </c>
      <c r="C39" s="488">
        <v>12.1</v>
      </c>
      <c r="D39" s="488">
        <v>12.29</v>
      </c>
      <c r="E39" s="488">
        <v>12.33</v>
      </c>
      <c r="F39" s="488">
        <v>12.62</v>
      </c>
      <c r="G39" s="488">
        <v>12.93</v>
      </c>
      <c r="H39" s="488">
        <v>12.92</v>
      </c>
      <c r="I39" s="488">
        <v>12.94</v>
      </c>
      <c r="J39" s="488">
        <v>12.91</v>
      </c>
      <c r="K39" s="488">
        <v>13.03</v>
      </c>
      <c r="L39" s="488">
        <v>12.72</v>
      </c>
      <c r="M39" s="488">
        <v>12.71</v>
      </c>
      <c r="N39" s="488">
        <v>12.32</v>
      </c>
      <c r="O39" s="488">
        <v>11.99</v>
      </c>
      <c r="P39" s="488">
        <v>12.14</v>
      </c>
      <c r="Q39" s="488">
        <v>12.56</v>
      </c>
      <c r="R39" s="488">
        <v>12.43</v>
      </c>
      <c r="S39" s="488">
        <v>12.79</v>
      </c>
      <c r="T39" s="488">
        <v>12.73</v>
      </c>
      <c r="U39" s="488">
        <v>12.68</v>
      </c>
      <c r="V39" s="488">
        <v>12.88</v>
      </c>
      <c r="W39" s="488">
        <v>12.87</v>
      </c>
      <c r="X39" s="488">
        <v>12.46</v>
      </c>
      <c r="Y39" s="488">
        <v>12.75</v>
      </c>
      <c r="Z39" s="488">
        <v>12.23</v>
      </c>
      <c r="AA39" s="488">
        <v>12.21</v>
      </c>
      <c r="AB39" s="488">
        <v>12.79</v>
      </c>
      <c r="AC39" s="488">
        <v>12.89</v>
      </c>
      <c r="AD39" s="488">
        <v>12.72</v>
      </c>
      <c r="AE39" s="488">
        <v>13.07</v>
      </c>
      <c r="AF39" s="488">
        <v>13.2</v>
      </c>
      <c r="AG39" s="488">
        <v>13.08</v>
      </c>
      <c r="AH39" s="488">
        <v>13.15</v>
      </c>
      <c r="AI39" s="488">
        <v>13.28</v>
      </c>
      <c r="AJ39" s="488">
        <v>12.8</v>
      </c>
      <c r="AK39" s="488">
        <v>12.94</v>
      </c>
      <c r="AL39" s="488">
        <v>12.45</v>
      </c>
      <c r="AM39" s="488">
        <v>12.25</v>
      </c>
      <c r="AN39" s="488">
        <v>12.66</v>
      </c>
      <c r="AO39" s="488">
        <v>12.99</v>
      </c>
      <c r="AP39" s="488">
        <v>12.88</v>
      </c>
      <c r="AQ39" s="488">
        <v>13.15</v>
      </c>
      <c r="AR39" s="488">
        <v>13.05</v>
      </c>
      <c r="AS39" s="488">
        <v>13.13</v>
      </c>
      <c r="AT39" s="488">
        <v>13.3</v>
      </c>
      <c r="AU39" s="488">
        <v>13.01</v>
      </c>
      <c r="AV39" s="488">
        <v>12.87</v>
      </c>
      <c r="AW39" s="488">
        <v>13.009270000000001</v>
      </c>
      <c r="AX39" s="488">
        <v>12.65943</v>
      </c>
      <c r="AY39" s="489">
        <v>12.61918</v>
      </c>
      <c r="AZ39" s="489">
        <v>12.930020000000001</v>
      </c>
      <c r="BA39" s="489">
        <v>13.25454</v>
      </c>
      <c r="BB39" s="489">
        <v>13.349349999999999</v>
      </c>
      <c r="BC39" s="489">
        <v>13.65001</v>
      </c>
      <c r="BD39" s="489">
        <v>13.56569</v>
      </c>
      <c r="BE39" s="489">
        <v>13.488479999999999</v>
      </c>
      <c r="BF39" s="489">
        <v>13.54908</v>
      </c>
      <c r="BG39" s="489">
        <v>13.37368</v>
      </c>
      <c r="BH39" s="489">
        <v>13.138019999999999</v>
      </c>
      <c r="BI39" s="489">
        <v>13.379810000000001</v>
      </c>
      <c r="BJ39" s="489">
        <v>12.89988</v>
      </c>
      <c r="BK39" s="489">
        <v>12.78758</v>
      </c>
      <c r="BL39" s="489">
        <v>13.14357</v>
      </c>
      <c r="BM39" s="489">
        <v>13.46669</v>
      </c>
      <c r="BN39" s="489">
        <v>13.62363</v>
      </c>
      <c r="BO39" s="489">
        <v>13.86135</v>
      </c>
      <c r="BP39" s="489">
        <v>13.78702</v>
      </c>
      <c r="BQ39" s="489">
        <v>13.728289999999999</v>
      </c>
      <c r="BR39" s="489">
        <v>13.80157</v>
      </c>
      <c r="BS39" s="489">
        <v>13.630140000000001</v>
      </c>
      <c r="BT39" s="489">
        <v>13.35585</v>
      </c>
      <c r="BU39" s="489">
        <v>13.663959999999999</v>
      </c>
      <c r="BV39" s="489">
        <v>13.174480000000001</v>
      </c>
    </row>
    <row r="40" spans="1:74" s="263" customFormat="1" ht="9.6" customHeight="1" x14ac:dyDescent="0.2">
      <c r="A40" s="56"/>
      <c r="B40" s="811"/>
      <c r="C40" s="812"/>
      <c r="D40" s="812"/>
      <c r="E40" s="812"/>
      <c r="F40" s="812"/>
      <c r="G40" s="812"/>
      <c r="H40" s="812"/>
      <c r="I40" s="812"/>
      <c r="J40" s="812"/>
      <c r="K40" s="812"/>
      <c r="L40" s="812"/>
      <c r="M40" s="812"/>
      <c r="N40" s="812"/>
      <c r="O40" s="812"/>
      <c r="P40" s="812"/>
      <c r="Q40" s="812"/>
      <c r="R40" s="812"/>
      <c r="S40" s="812"/>
      <c r="T40" s="812"/>
      <c r="U40" s="812"/>
      <c r="V40" s="812"/>
      <c r="W40" s="812"/>
      <c r="X40" s="812"/>
      <c r="Y40" s="812"/>
      <c r="Z40" s="812"/>
      <c r="AA40" s="812"/>
      <c r="AB40" s="812"/>
      <c r="AC40" s="812"/>
      <c r="AD40" s="812"/>
      <c r="AE40" s="812"/>
      <c r="AF40" s="812"/>
      <c r="AG40" s="812"/>
      <c r="AH40" s="812"/>
      <c r="AI40" s="812"/>
      <c r="AJ40" s="812"/>
      <c r="AK40" s="812"/>
      <c r="AL40" s="812"/>
      <c r="AM40" s="308"/>
      <c r="AY40" s="414"/>
      <c r="AZ40" s="414"/>
      <c r="BA40" s="414"/>
      <c r="BB40" s="414"/>
      <c r="BC40" s="414"/>
      <c r="BD40" s="653"/>
      <c r="BE40" s="653"/>
      <c r="BF40" s="653"/>
      <c r="BG40" s="414"/>
      <c r="BH40" s="414"/>
      <c r="BI40" s="414"/>
      <c r="BJ40" s="414"/>
      <c r="BK40" s="414"/>
      <c r="BL40" s="414"/>
      <c r="BM40" s="414"/>
      <c r="BN40" s="414"/>
      <c r="BO40" s="414"/>
      <c r="BP40" s="414"/>
      <c r="BQ40" s="414"/>
      <c r="BR40" s="414"/>
      <c r="BS40" s="414"/>
      <c r="BT40" s="414"/>
      <c r="BU40" s="414"/>
      <c r="BV40" s="414"/>
    </row>
    <row r="41" spans="1:74" s="263" customFormat="1" ht="12" customHeight="1" x14ac:dyDescent="0.2">
      <c r="A41" s="56"/>
      <c r="B41" s="802" t="s">
        <v>1011</v>
      </c>
      <c r="C41" s="799"/>
      <c r="D41" s="799"/>
      <c r="E41" s="799"/>
      <c r="F41" s="799"/>
      <c r="G41" s="799"/>
      <c r="H41" s="799"/>
      <c r="I41" s="799"/>
      <c r="J41" s="799"/>
      <c r="K41" s="799"/>
      <c r="L41" s="799"/>
      <c r="M41" s="799"/>
      <c r="N41" s="799"/>
      <c r="O41" s="799"/>
      <c r="P41" s="799"/>
      <c r="Q41" s="799"/>
      <c r="AY41" s="501"/>
      <c r="AZ41" s="501"/>
      <c r="BA41" s="501"/>
      <c r="BB41" s="501"/>
      <c r="BC41" s="501"/>
      <c r="BD41" s="654"/>
      <c r="BE41" s="654"/>
      <c r="BF41" s="654"/>
      <c r="BG41" s="501"/>
      <c r="BH41" s="501"/>
      <c r="BI41" s="501"/>
      <c r="BJ41" s="501"/>
      <c r="BK41" s="483"/>
    </row>
    <row r="42" spans="1:74" s="263" customFormat="1" ht="12" customHeight="1" x14ac:dyDescent="0.2">
      <c r="A42" s="56"/>
      <c r="B42" s="804" t="s">
        <v>137</v>
      </c>
      <c r="C42" s="799"/>
      <c r="D42" s="799"/>
      <c r="E42" s="799"/>
      <c r="F42" s="799"/>
      <c r="G42" s="799"/>
      <c r="H42" s="799"/>
      <c r="I42" s="799"/>
      <c r="J42" s="799"/>
      <c r="K42" s="799"/>
      <c r="L42" s="799"/>
      <c r="M42" s="799"/>
      <c r="N42" s="799"/>
      <c r="O42" s="799"/>
      <c r="P42" s="799"/>
      <c r="Q42" s="799"/>
      <c r="AY42" s="501"/>
      <c r="AZ42" s="501"/>
      <c r="BA42" s="501"/>
      <c r="BB42" s="501"/>
      <c r="BC42" s="501"/>
      <c r="BD42" s="654"/>
      <c r="BE42" s="654"/>
      <c r="BF42" s="654"/>
      <c r="BG42" s="767"/>
      <c r="BH42" s="501"/>
      <c r="BI42" s="501"/>
      <c r="BJ42" s="501"/>
      <c r="BK42" s="483"/>
    </row>
    <row r="43" spans="1:74" s="435" customFormat="1" ht="12" customHeight="1" x14ac:dyDescent="0.2">
      <c r="A43" s="434"/>
      <c r="B43" s="810" t="s">
        <v>1042</v>
      </c>
      <c r="C43" s="789"/>
      <c r="D43" s="789"/>
      <c r="E43" s="789"/>
      <c r="F43" s="789"/>
      <c r="G43" s="789"/>
      <c r="H43" s="789"/>
      <c r="I43" s="789"/>
      <c r="J43" s="789"/>
      <c r="K43" s="789"/>
      <c r="L43" s="789"/>
      <c r="M43" s="789"/>
      <c r="N43" s="789"/>
      <c r="O43" s="789"/>
      <c r="P43" s="789"/>
      <c r="Q43" s="785"/>
      <c r="AY43" s="502"/>
      <c r="AZ43" s="502"/>
      <c r="BA43" s="502"/>
      <c r="BB43" s="502"/>
      <c r="BC43" s="502"/>
      <c r="BD43" s="655"/>
      <c r="BE43" s="655"/>
      <c r="BF43" s="655"/>
      <c r="BG43" s="502"/>
      <c r="BH43" s="502"/>
      <c r="BI43" s="502"/>
      <c r="BJ43" s="502"/>
    </row>
    <row r="44" spans="1:74" s="435" customFormat="1" ht="12" customHeight="1" x14ac:dyDescent="0.2">
      <c r="A44" s="434"/>
      <c r="B44" s="810" t="s">
        <v>1043</v>
      </c>
      <c r="C44" s="789"/>
      <c r="D44" s="789"/>
      <c r="E44" s="789"/>
      <c r="F44" s="789"/>
      <c r="G44" s="789"/>
      <c r="H44" s="789"/>
      <c r="I44" s="789"/>
      <c r="J44" s="789"/>
      <c r="K44" s="789"/>
      <c r="L44" s="789"/>
      <c r="M44" s="789"/>
      <c r="N44" s="789"/>
      <c r="O44" s="789"/>
      <c r="P44" s="789"/>
      <c r="Q44" s="785"/>
      <c r="AY44" s="502"/>
      <c r="AZ44" s="502"/>
      <c r="BA44" s="502"/>
      <c r="BB44" s="502"/>
      <c r="BC44" s="502"/>
      <c r="BD44" s="655"/>
      <c r="BE44" s="655"/>
      <c r="BF44" s="655"/>
      <c r="BG44" s="502"/>
      <c r="BH44" s="502"/>
      <c r="BI44" s="502"/>
      <c r="BJ44" s="502"/>
    </row>
    <row r="45" spans="1:74" s="435" customFormat="1" ht="12" customHeight="1" x14ac:dyDescent="0.2">
      <c r="A45" s="434"/>
      <c r="B45" s="809" t="s">
        <v>1209</v>
      </c>
      <c r="C45" s="789"/>
      <c r="D45" s="789"/>
      <c r="E45" s="789"/>
      <c r="F45" s="789"/>
      <c r="G45" s="789"/>
      <c r="H45" s="789"/>
      <c r="I45" s="789"/>
      <c r="J45" s="789"/>
      <c r="K45" s="789"/>
      <c r="L45" s="789"/>
      <c r="M45" s="789"/>
      <c r="N45" s="789"/>
      <c r="O45" s="789"/>
      <c r="P45" s="789"/>
      <c r="Q45" s="785"/>
      <c r="AY45" s="502"/>
      <c r="AZ45" s="502"/>
      <c r="BA45" s="502"/>
      <c r="BB45" s="502"/>
      <c r="BC45" s="502"/>
      <c r="BD45" s="655"/>
      <c r="BE45" s="655"/>
      <c r="BF45" s="655"/>
      <c r="BG45" s="502"/>
      <c r="BH45" s="502"/>
      <c r="BI45" s="502"/>
      <c r="BJ45" s="502"/>
    </row>
    <row r="46" spans="1:74" s="435" customFormat="1" ht="12" customHeight="1" x14ac:dyDescent="0.2">
      <c r="A46" s="434"/>
      <c r="B46" s="788" t="s">
        <v>1036</v>
      </c>
      <c r="C46" s="789"/>
      <c r="D46" s="789"/>
      <c r="E46" s="789"/>
      <c r="F46" s="789"/>
      <c r="G46" s="789"/>
      <c r="H46" s="789"/>
      <c r="I46" s="789"/>
      <c r="J46" s="789"/>
      <c r="K46" s="789"/>
      <c r="L46" s="789"/>
      <c r="M46" s="789"/>
      <c r="N46" s="789"/>
      <c r="O46" s="789"/>
      <c r="P46" s="789"/>
      <c r="Q46" s="785"/>
      <c r="AY46" s="502"/>
      <c r="AZ46" s="502"/>
      <c r="BA46" s="502"/>
      <c r="BB46" s="502"/>
      <c r="BC46" s="502"/>
      <c r="BD46" s="655"/>
      <c r="BE46" s="655"/>
      <c r="BF46" s="655"/>
      <c r="BG46" s="502"/>
      <c r="BH46" s="502"/>
      <c r="BI46" s="502"/>
      <c r="BJ46" s="502"/>
    </row>
    <row r="47" spans="1:74" s="435" customFormat="1" ht="12" customHeight="1" x14ac:dyDescent="0.2">
      <c r="A47" s="434"/>
      <c r="B47" s="783" t="s">
        <v>1044</v>
      </c>
      <c r="C47" s="784"/>
      <c r="D47" s="784"/>
      <c r="E47" s="784"/>
      <c r="F47" s="784"/>
      <c r="G47" s="784"/>
      <c r="H47" s="784"/>
      <c r="I47" s="784"/>
      <c r="J47" s="784"/>
      <c r="K47" s="784"/>
      <c r="L47" s="784"/>
      <c r="M47" s="784"/>
      <c r="N47" s="784"/>
      <c r="O47" s="784"/>
      <c r="P47" s="784"/>
      <c r="Q47" s="784"/>
      <c r="AY47" s="502"/>
      <c r="AZ47" s="502"/>
      <c r="BA47" s="502"/>
      <c r="BB47" s="502"/>
      <c r="BC47" s="502"/>
      <c r="BD47" s="655"/>
      <c r="BE47" s="655"/>
      <c r="BF47" s="655"/>
      <c r="BG47" s="502"/>
      <c r="BH47" s="502"/>
      <c r="BI47" s="502"/>
      <c r="BJ47" s="502"/>
    </row>
    <row r="48" spans="1:74" s="435" customFormat="1" ht="12" customHeight="1" x14ac:dyDescent="0.2">
      <c r="A48" s="434"/>
      <c r="B48" s="788" t="s">
        <v>1045</v>
      </c>
      <c r="C48" s="789"/>
      <c r="D48" s="789"/>
      <c r="E48" s="789"/>
      <c r="F48" s="789"/>
      <c r="G48" s="789"/>
      <c r="H48" s="789"/>
      <c r="I48" s="789"/>
      <c r="J48" s="789"/>
      <c r="K48" s="789"/>
      <c r="L48" s="789"/>
      <c r="M48" s="789"/>
      <c r="N48" s="789"/>
      <c r="O48" s="789"/>
      <c r="P48" s="789"/>
      <c r="Q48" s="785"/>
      <c r="AY48" s="502"/>
      <c r="AZ48" s="502"/>
      <c r="BA48" s="502"/>
      <c r="BB48" s="502"/>
      <c r="BC48" s="502"/>
      <c r="BD48" s="655"/>
      <c r="BE48" s="655"/>
      <c r="BF48" s="655"/>
      <c r="BG48" s="502"/>
      <c r="BH48" s="502"/>
      <c r="BI48" s="502"/>
      <c r="BJ48" s="502"/>
    </row>
    <row r="49" spans="1:74" s="435" customFormat="1" ht="12" customHeight="1" x14ac:dyDescent="0.2">
      <c r="A49" s="434"/>
      <c r="B49" s="806" t="s">
        <v>1046</v>
      </c>
      <c r="C49" s="785"/>
      <c r="D49" s="785"/>
      <c r="E49" s="785"/>
      <c r="F49" s="785"/>
      <c r="G49" s="785"/>
      <c r="H49" s="785"/>
      <c r="I49" s="785"/>
      <c r="J49" s="785"/>
      <c r="K49" s="785"/>
      <c r="L49" s="785"/>
      <c r="M49" s="785"/>
      <c r="N49" s="785"/>
      <c r="O49" s="785"/>
      <c r="P49" s="785"/>
      <c r="Q49" s="785"/>
      <c r="AY49" s="502"/>
      <c r="AZ49" s="502"/>
      <c r="BA49" s="502"/>
      <c r="BB49" s="502"/>
      <c r="BC49" s="502"/>
      <c r="BD49" s="655"/>
      <c r="BE49" s="655"/>
      <c r="BF49" s="655"/>
      <c r="BG49" s="502"/>
      <c r="BH49" s="502"/>
      <c r="BI49" s="502"/>
      <c r="BJ49" s="502"/>
    </row>
    <row r="50" spans="1:74" s="435" customFormat="1" ht="12" customHeight="1" x14ac:dyDescent="0.2">
      <c r="A50" s="434"/>
      <c r="B50" s="808" t="s">
        <v>868</v>
      </c>
      <c r="C50" s="785"/>
      <c r="D50" s="785"/>
      <c r="E50" s="785"/>
      <c r="F50" s="785"/>
      <c r="G50" s="785"/>
      <c r="H50" s="785"/>
      <c r="I50" s="785"/>
      <c r="J50" s="785"/>
      <c r="K50" s="785"/>
      <c r="L50" s="785"/>
      <c r="M50" s="785"/>
      <c r="N50" s="785"/>
      <c r="O50" s="785"/>
      <c r="P50" s="785"/>
      <c r="Q50" s="785"/>
      <c r="AY50" s="502"/>
      <c r="AZ50" s="502"/>
      <c r="BA50" s="502"/>
      <c r="BB50" s="502"/>
      <c r="BC50" s="502"/>
      <c r="BD50" s="655"/>
      <c r="BE50" s="655"/>
      <c r="BF50" s="655"/>
      <c r="BG50" s="502"/>
      <c r="BH50" s="502"/>
      <c r="BI50" s="502"/>
      <c r="BJ50" s="502"/>
    </row>
    <row r="51" spans="1:74" s="435" customFormat="1" ht="12" customHeight="1" x14ac:dyDescent="0.2">
      <c r="A51" s="434"/>
      <c r="B51" s="783" t="s">
        <v>1040</v>
      </c>
      <c r="C51" s="784"/>
      <c r="D51" s="784"/>
      <c r="E51" s="784"/>
      <c r="F51" s="784"/>
      <c r="G51" s="784"/>
      <c r="H51" s="784"/>
      <c r="I51" s="784"/>
      <c r="J51" s="784"/>
      <c r="K51" s="784"/>
      <c r="L51" s="784"/>
      <c r="M51" s="784"/>
      <c r="N51" s="784"/>
      <c r="O51" s="784"/>
      <c r="P51" s="784"/>
      <c r="Q51" s="785"/>
      <c r="AY51" s="502"/>
      <c r="AZ51" s="502"/>
      <c r="BA51" s="502"/>
      <c r="BB51" s="502"/>
      <c r="BC51" s="502"/>
      <c r="BD51" s="655"/>
      <c r="BE51" s="655"/>
      <c r="BF51" s="655"/>
      <c r="BG51" s="502"/>
      <c r="BH51" s="502"/>
      <c r="BI51" s="502"/>
      <c r="BJ51" s="502"/>
    </row>
    <row r="52" spans="1:74" s="437" customFormat="1" ht="12" customHeight="1" x14ac:dyDescent="0.2">
      <c r="A52" s="436"/>
      <c r="B52" s="805" t="s">
        <v>1138</v>
      </c>
      <c r="C52" s="785"/>
      <c r="D52" s="785"/>
      <c r="E52" s="785"/>
      <c r="F52" s="785"/>
      <c r="G52" s="785"/>
      <c r="H52" s="785"/>
      <c r="I52" s="785"/>
      <c r="J52" s="785"/>
      <c r="K52" s="785"/>
      <c r="L52" s="785"/>
      <c r="M52" s="785"/>
      <c r="N52" s="785"/>
      <c r="O52" s="785"/>
      <c r="P52" s="785"/>
      <c r="Q52" s="785"/>
      <c r="AY52" s="503"/>
      <c r="AZ52" s="503"/>
      <c r="BA52" s="503"/>
      <c r="BB52" s="503"/>
      <c r="BC52" s="503"/>
      <c r="BD52" s="656"/>
      <c r="BE52" s="656"/>
      <c r="BF52" s="656"/>
      <c r="BG52" s="503"/>
      <c r="BH52" s="503"/>
      <c r="BI52" s="503"/>
      <c r="BJ52" s="503"/>
    </row>
    <row r="53" spans="1:74" x14ac:dyDescent="0.2">
      <c r="BK53" s="415"/>
      <c r="BL53" s="415"/>
      <c r="BM53" s="415"/>
      <c r="BN53" s="415"/>
      <c r="BO53" s="415"/>
      <c r="BP53" s="415"/>
      <c r="BQ53" s="415"/>
      <c r="BR53" s="415"/>
      <c r="BS53" s="415"/>
      <c r="BT53" s="415"/>
      <c r="BU53" s="415"/>
      <c r="BV53" s="415"/>
    </row>
    <row r="54" spans="1:74" x14ac:dyDescent="0.2">
      <c r="BK54" s="415"/>
      <c r="BL54" s="415"/>
      <c r="BM54" s="415"/>
      <c r="BN54" s="415"/>
      <c r="BO54" s="415"/>
      <c r="BP54" s="415"/>
      <c r="BQ54" s="415"/>
      <c r="BR54" s="415"/>
      <c r="BS54" s="415"/>
      <c r="BT54" s="415"/>
      <c r="BU54" s="415"/>
      <c r="BV54" s="415"/>
    </row>
    <row r="55" spans="1:74" x14ac:dyDescent="0.2">
      <c r="BK55" s="415"/>
      <c r="BL55" s="415"/>
      <c r="BM55" s="415"/>
      <c r="BN55" s="415"/>
      <c r="BO55" s="415"/>
      <c r="BP55" s="415"/>
      <c r="BQ55" s="415"/>
      <c r="BR55" s="415"/>
      <c r="BS55" s="415"/>
      <c r="BT55" s="415"/>
      <c r="BU55" s="415"/>
      <c r="BV55" s="415"/>
    </row>
    <row r="56" spans="1:74" x14ac:dyDescent="0.2">
      <c r="BK56" s="415"/>
      <c r="BL56" s="415"/>
      <c r="BM56" s="415"/>
      <c r="BN56" s="415"/>
      <c r="BO56" s="415"/>
      <c r="BP56" s="415"/>
      <c r="BQ56" s="415"/>
      <c r="BR56" s="415"/>
      <c r="BS56" s="415"/>
      <c r="BT56" s="415"/>
      <c r="BU56" s="415"/>
      <c r="BV56" s="415"/>
    </row>
    <row r="57" spans="1:74" x14ac:dyDescent="0.2">
      <c r="BK57" s="415"/>
      <c r="BL57" s="415"/>
      <c r="BM57" s="415"/>
      <c r="BN57" s="415"/>
      <c r="BO57" s="415"/>
      <c r="BP57" s="415"/>
      <c r="BQ57" s="415"/>
      <c r="BR57" s="415"/>
      <c r="BS57" s="415"/>
      <c r="BT57" s="415"/>
      <c r="BU57" s="415"/>
      <c r="BV57" s="415"/>
    </row>
    <row r="58" spans="1:74" x14ac:dyDescent="0.2">
      <c r="BK58" s="415"/>
      <c r="BL58" s="415"/>
      <c r="BM58" s="415"/>
      <c r="BN58" s="415"/>
      <c r="BO58" s="415"/>
      <c r="BP58" s="415"/>
      <c r="BQ58" s="415"/>
      <c r="BR58" s="415"/>
      <c r="BS58" s="415"/>
      <c r="BT58" s="415"/>
      <c r="BU58" s="415"/>
      <c r="BV58" s="415"/>
    </row>
    <row r="59" spans="1:74" x14ac:dyDescent="0.2">
      <c r="BK59" s="415"/>
      <c r="BL59" s="415"/>
      <c r="BM59" s="415"/>
      <c r="BN59" s="415"/>
      <c r="BO59" s="415"/>
      <c r="BP59" s="415"/>
      <c r="BQ59" s="415"/>
      <c r="BR59" s="415"/>
      <c r="BS59" s="415"/>
      <c r="BT59" s="415"/>
      <c r="BU59" s="415"/>
      <c r="BV59" s="415"/>
    </row>
    <row r="60" spans="1:74" x14ac:dyDescent="0.2">
      <c r="BK60" s="415"/>
      <c r="BL60" s="415"/>
      <c r="BM60" s="415"/>
      <c r="BN60" s="415"/>
      <c r="BO60" s="415"/>
      <c r="BP60" s="415"/>
      <c r="BQ60" s="415"/>
      <c r="BR60" s="415"/>
      <c r="BS60" s="415"/>
      <c r="BT60" s="415"/>
      <c r="BU60" s="415"/>
      <c r="BV60" s="415"/>
    </row>
    <row r="61" spans="1:74" x14ac:dyDescent="0.2">
      <c r="BK61" s="415"/>
      <c r="BL61" s="415"/>
      <c r="BM61" s="415"/>
      <c r="BN61" s="415"/>
      <c r="BO61" s="415"/>
      <c r="BP61" s="415"/>
      <c r="BQ61" s="415"/>
      <c r="BR61" s="415"/>
      <c r="BS61" s="415"/>
      <c r="BT61" s="415"/>
      <c r="BU61" s="415"/>
      <c r="BV61" s="415"/>
    </row>
    <row r="62" spans="1:74" x14ac:dyDescent="0.2">
      <c r="BK62" s="415"/>
      <c r="BL62" s="415"/>
      <c r="BM62" s="415"/>
      <c r="BN62" s="415"/>
      <c r="BO62" s="415"/>
      <c r="BP62" s="415"/>
      <c r="BQ62" s="415"/>
      <c r="BR62" s="415"/>
      <c r="BS62" s="415"/>
      <c r="BT62" s="415"/>
      <c r="BU62" s="415"/>
      <c r="BV62" s="415"/>
    </row>
    <row r="63" spans="1:74" x14ac:dyDescent="0.2">
      <c r="BK63" s="415"/>
      <c r="BL63" s="415"/>
      <c r="BM63" s="415"/>
      <c r="BN63" s="415"/>
      <c r="BO63" s="415"/>
      <c r="BP63" s="415"/>
      <c r="BQ63" s="415"/>
      <c r="BR63" s="415"/>
      <c r="BS63" s="415"/>
      <c r="BT63" s="415"/>
      <c r="BU63" s="415"/>
      <c r="BV63" s="415"/>
    </row>
    <row r="64" spans="1:74" x14ac:dyDescent="0.2">
      <c r="BK64" s="415"/>
      <c r="BL64" s="415"/>
      <c r="BM64" s="415"/>
      <c r="BN64" s="415"/>
      <c r="BO64" s="415"/>
      <c r="BP64" s="415"/>
      <c r="BQ64" s="415"/>
      <c r="BR64" s="415"/>
      <c r="BS64" s="415"/>
      <c r="BT64" s="415"/>
      <c r="BU64" s="415"/>
      <c r="BV64" s="415"/>
    </row>
    <row r="65" spans="63:74" x14ac:dyDescent="0.2">
      <c r="BK65" s="415"/>
      <c r="BL65" s="415"/>
      <c r="BM65" s="415"/>
      <c r="BN65" s="415"/>
      <c r="BO65" s="415"/>
      <c r="BP65" s="415"/>
      <c r="BQ65" s="415"/>
      <c r="BR65" s="415"/>
      <c r="BS65" s="415"/>
      <c r="BT65" s="415"/>
      <c r="BU65" s="415"/>
      <c r="BV65" s="415"/>
    </row>
    <row r="66" spans="63:74" x14ac:dyDescent="0.2">
      <c r="BK66" s="415"/>
      <c r="BL66" s="415"/>
      <c r="BM66" s="415"/>
      <c r="BN66" s="415"/>
      <c r="BO66" s="415"/>
      <c r="BP66" s="415"/>
      <c r="BQ66" s="415"/>
      <c r="BR66" s="415"/>
      <c r="BS66" s="415"/>
      <c r="BT66" s="415"/>
      <c r="BU66" s="415"/>
      <c r="BV66" s="415"/>
    </row>
    <row r="67" spans="63:74" x14ac:dyDescent="0.2">
      <c r="BK67" s="415"/>
      <c r="BL67" s="415"/>
      <c r="BM67" s="415"/>
      <c r="BN67" s="415"/>
      <c r="BO67" s="415"/>
      <c r="BP67" s="415"/>
      <c r="BQ67" s="415"/>
      <c r="BR67" s="415"/>
      <c r="BS67" s="415"/>
      <c r="BT67" s="415"/>
      <c r="BU67" s="415"/>
      <c r="BV67" s="415"/>
    </row>
    <row r="68" spans="63:74" x14ac:dyDescent="0.2">
      <c r="BK68" s="415"/>
      <c r="BL68" s="415"/>
      <c r="BM68" s="415"/>
      <c r="BN68" s="415"/>
      <c r="BO68" s="415"/>
      <c r="BP68" s="415"/>
      <c r="BQ68" s="415"/>
      <c r="BR68" s="415"/>
      <c r="BS68" s="415"/>
      <c r="BT68" s="415"/>
      <c r="BU68" s="415"/>
      <c r="BV68" s="415"/>
    </row>
    <row r="69" spans="63:74" x14ac:dyDescent="0.2">
      <c r="BK69" s="415"/>
      <c r="BL69" s="415"/>
      <c r="BM69" s="415"/>
      <c r="BN69" s="415"/>
      <c r="BO69" s="415"/>
      <c r="BP69" s="415"/>
      <c r="BQ69" s="415"/>
      <c r="BR69" s="415"/>
      <c r="BS69" s="415"/>
      <c r="BT69" s="415"/>
      <c r="BU69" s="415"/>
      <c r="BV69" s="415"/>
    </row>
    <row r="70" spans="63:74" x14ac:dyDescent="0.2">
      <c r="BK70" s="415"/>
      <c r="BL70" s="415"/>
      <c r="BM70" s="415"/>
      <c r="BN70" s="415"/>
      <c r="BO70" s="415"/>
      <c r="BP70" s="415"/>
      <c r="BQ70" s="415"/>
      <c r="BR70" s="415"/>
      <c r="BS70" s="415"/>
      <c r="BT70" s="415"/>
      <c r="BU70" s="415"/>
      <c r="BV70" s="415"/>
    </row>
    <row r="71" spans="63:74" x14ac:dyDescent="0.2">
      <c r="BK71" s="415"/>
      <c r="BL71" s="415"/>
      <c r="BM71" s="415"/>
      <c r="BN71" s="415"/>
      <c r="BO71" s="415"/>
      <c r="BP71" s="415"/>
      <c r="BQ71" s="415"/>
      <c r="BR71" s="415"/>
      <c r="BS71" s="415"/>
      <c r="BT71" s="415"/>
      <c r="BU71" s="415"/>
      <c r="BV71" s="415"/>
    </row>
    <row r="72" spans="63:74" x14ac:dyDescent="0.2">
      <c r="BK72" s="415"/>
      <c r="BL72" s="415"/>
      <c r="BM72" s="415"/>
      <c r="BN72" s="415"/>
      <c r="BO72" s="415"/>
      <c r="BP72" s="415"/>
      <c r="BQ72" s="415"/>
      <c r="BR72" s="415"/>
      <c r="BS72" s="415"/>
      <c r="BT72" s="415"/>
      <c r="BU72" s="415"/>
      <c r="BV72" s="415"/>
    </row>
    <row r="73" spans="63:74" x14ac:dyDescent="0.2">
      <c r="BK73" s="415"/>
      <c r="BL73" s="415"/>
      <c r="BM73" s="415"/>
      <c r="BN73" s="415"/>
      <c r="BO73" s="415"/>
      <c r="BP73" s="415"/>
      <c r="BQ73" s="415"/>
      <c r="BR73" s="415"/>
      <c r="BS73" s="415"/>
      <c r="BT73" s="415"/>
      <c r="BU73" s="415"/>
      <c r="BV73" s="415"/>
    </row>
    <row r="74" spans="63:74" x14ac:dyDescent="0.2">
      <c r="BK74" s="415"/>
      <c r="BL74" s="415"/>
      <c r="BM74" s="415"/>
      <c r="BN74" s="415"/>
      <c r="BO74" s="415"/>
      <c r="BP74" s="415"/>
      <c r="BQ74" s="415"/>
      <c r="BR74" s="415"/>
      <c r="BS74" s="415"/>
      <c r="BT74" s="415"/>
      <c r="BU74" s="415"/>
      <c r="BV74" s="415"/>
    </row>
    <row r="75" spans="63:74" x14ac:dyDescent="0.2">
      <c r="BK75" s="415"/>
      <c r="BL75" s="415"/>
      <c r="BM75" s="415"/>
      <c r="BN75" s="415"/>
      <c r="BO75" s="415"/>
      <c r="BP75" s="415"/>
      <c r="BQ75" s="415"/>
      <c r="BR75" s="415"/>
      <c r="BS75" s="415"/>
      <c r="BT75" s="415"/>
      <c r="BU75" s="415"/>
      <c r="BV75" s="415"/>
    </row>
    <row r="76" spans="63:74" x14ac:dyDescent="0.2">
      <c r="BK76" s="415"/>
      <c r="BL76" s="415"/>
      <c r="BM76" s="415"/>
      <c r="BN76" s="415"/>
      <c r="BO76" s="415"/>
      <c r="BP76" s="415"/>
      <c r="BQ76" s="415"/>
      <c r="BR76" s="415"/>
      <c r="BS76" s="415"/>
      <c r="BT76" s="415"/>
      <c r="BU76" s="415"/>
      <c r="BV76" s="415"/>
    </row>
    <row r="77" spans="63:74" x14ac:dyDescent="0.2">
      <c r="BK77" s="415"/>
      <c r="BL77" s="415"/>
      <c r="BM77" s="415"/>
      <c r="BN77" s="415"/>
      <c r="BO77" s="415"/>
      <c r="BP77" s="415"/>
      <c r="BQ77" s="415"/>
      <c r="BR77" s="415"/>
      <c r="BS77" s="415"/>
      <c r="BT77" s="415"/>
      <c r="BU77" s="415"/>
      <c r="BV77" s="415"/>
    </row>
    <row r="78" spans="63:74" x14ac:dyDescent="0.2">
      <c r="BK78" s="415"/>
      <c r="BL78" s="415"/>
      <c r="BM78" s="415"/>
      <c r="BN78" s="415"/>
      <c r="BO78" s="415"/>
      <c r="BP78" s="415"/>
      <c r="BQ78" s="415"/>
      <c r="BR78" s="415"/>
      <c r="BS78" s="415"/>
      <c r="BT78" s="415"/>
      <c r="BU78" s="415"/>
      <c r="BV78" s="415"/>
    </row>
    <row r="79" spans="63:74" x14ac:dyDescent="0.2">
      <c r="BK79" s="415"/>
      <c r="BL79" s="415"/>
      <c r="BM79" s="415"/>
      <c r="BN79" s="415"/>
      <c r="BO79" s="415"/>
      <c r="BP79" s="415"/>
      <c r="BQ79" s="415"/>
      <c r="BR79" s="415"/>
      <c r="BS79" s="415"/>
      <c r="BT79" s="415"/>
      <c r="BU79" s="415"/>
      <c r="BV79" s="415"/>
    </row>
    <row r="80" spans="63:74" x14ac:dyDescent="0.2">
      <c r="BK80" s="415"/>
      <c r="BL80" s="415"/>
      <c r="BM80" s="415"/>
      <c r="BN80" s="415"/>
      <c r="BO80" s="415"/>
      <c r="BP80" s="415"/>
      <c r="BQ80" s="415"/>
      <c r="BR80" s="415"/>
      <c r="BS80" s="415"/>
      <c r="BT80" s="415"/>
      <c r="BU80" s="415"/>
      <c r="BV80" s="415"/>
    </row>
    <row r="81" spans="63:74" x14ac:dyDescent="0.2">
      <c r="BK81" s="415"/>
      <c r="BL81" s="415"/>
      <c r="BM81" s="415"/>
      <c r="BN81" s="415"/>
      <c r="BO81" s="415"/>
      <c r="BP81" s="415"/>
      <c r="BQ81" s="415"/>
      <c r="BR81" s="415"/>
      <c r="BS81" s="415"/>
      <c r="BT81" s="415"/>
      <c r="BU81" s="415"/>
      <c r="BV81" s="415"/>
    </row>
    <row r="82" spans="63:74" x14ac:dyDescent="0.2">
      <c r="BK82" s="415"/>
      <c r="BL82" s="415"/>
      <c r="BM82" s="415"/>
      <c r="BN82" s="415"/>
      <c r="BO82" s="415"/>
      <c r="BP82" s="415"/>
      <c r="BQ82" s="415"/>
      <c r="BR82" s="415"/>
      <c r="BS82" s="415"/>
      <c r="BT82" s="415"/>
      <c r="BU82" s="415"/>
      <c r="BV82" s="415"/>
    </row>
    <row r="83" spans="63:74" x14ac:dyDescent="0.2">
      <c r="BK83" s="415"/>
      <c r="BL83" s="415"/>
      <c r="BM83" s="415"/>
      <c r="BN83" s="415"/>
      <c r="BO83" s="415"/>
      <c r="BP83" s="415"/>
      <c r="BQ83" s="415"/>
      <c r="BR83" s="415"/>
      <c r="BS83" s="415"/>
      <c r="BT83" s="415"/>
      <c r="BU83" s="415"/>
      <c r="BV83" s="415"/>
    </row>
    <row r="84" spans="63:74" x14ac:dyDescent="0.2">
      <c r="BK84" s="415"/>
      <c r="BL84" s="415"/>
      <c r="BM84" s="415"/>
      <c r="BN84" s="415"/>
      <c r="BO84" s="415"/>
      <c r="BP84" s="415"/>
      <c r="BQ84" s="415"/>
      <c r="BR84" s="415"/>
      <c r="BS84" s="415"/>
      <c r="BT84" s="415"/>
      <c r="BU84" s="415"/>
      <c r="BV84" s="415"/>
    </row>
    <row r="85" spans="63:74" x14ac:dyDescent="0.2">
      <c r="BK85" s="415"/>
      <c r="BL85" s="415"/>
      <c r="BM85" s="415"/>
      <c r="BN85" s="415"/>
      <c r="BO85" s="415"/>
      <c r="BP85" s="415"/>
      <c r="BQ85" s="415"/>
      <c r="BR85" s="415"/>
      <c r="BS85" s="415"/>
      <c r="BT85" s="415"/>
      <c r="BU85" s="415"/>
      <c r="BV85" s="415"/>
    </row>
    <row r="86" spans="63:74" x14ac:dyDescent="0.2">
      <c r="BK86" s="415"/>
      <c r="BL86" s="415"/>
      <c r="BM86" s="415"/>
      <c r="BN86" s="415"/>
      <c r="BO86" s="415"/>
      <c r="BP86" s="415"/>
      <c r="BQ86" s="415"/>
      <c r="BR86" s="415"/>
      <c r="BS86" s="415"/>
      <c r="BT86" s="415"/>
      <c r="BU86" s="415"/>
      <c r="BV86" s="415"/>
    </row>
    <row r="87" spans="63:74" x14ac:dyDescent="0.2">
      <c r="BK87" s="415"/>
      <c r="BL87" s="415"/>
      <c r="BM87" s="415"/>
      <c r="BN87" s="415"/>
      <c r="BO87" s="415"/>
      <c r="BP87" s="415"/>
      <c r="BQ87" s="415"/>
      <c r="BR87" s="415"/>
      <c r="BS87" s="415"/>
      <c r="BT87" s="415"/>
      <c r="BU87" s="415"/>
      <c r="BV87" s="415"/>
    </row>
    <row r="88" spans="63:74" x14ac:dyDescent="0.2">
      <c r="BK88" s="415"/>
      <c r="BL88" s="415"/>
      <c r="BM88" s="415"/>
      <c r="BN88" s="415"/>
      <c r="BO88" s="415"/>
      <c r="BP88" s="415"/>
      <c r="BQ88" s="415"/>
      <c r="BR88" s="415"/>
      <c r="BS88" s="415"/>
      <c r="BT88" s="415"/>
      <c r="BU88" s="415"/>
      <c r="BV88" s="415"/>
    </row>
    <row r="89" spans="63:74" x14ac:dyDescent="0.2">
      <c r="BK89" s="415"/>
      <c r="BL89" s="415"/>
      <c r="BM89" s="415"/>
      <c r="BN89" s="415"/>
      <c r="BO89" s="415"/>
      <c r="BP89" s="415"/>
      <c r="BQ89" s="415"/>
      <c r="BR89" s="415"/>
      <c r="BS89" s="415"/>
      <c r="BT89" s="415"/>
      <c r="BU89" s="415"/>
      <c r="BV89" s="415"/>
    </row>
    <row r="90" spans="63:74" x14ac:dyDescent="0.2">
      <c r="BK90" s="415"/>
      <c r="BL90" s="415"/>
      <c r="BM90" s="415"/>
      <c r="BN90" s="415"/>
      <c r="BO90" s="415"/>
      <c r="BP90" s="415"/>
      <c r="BQ90" s="415"/>
      <c r="BR90" s="415"/>
      <c r="BS90" s="415"/>
      <c r="BT90" s="415"/>
      <c r="BU90" s="415"/>
      <c r="BV90" s="415"/>
    </row>
    <row r="91" spans="63:74" x14ac:dyDescent="0.2">
      <c r="BK91" s="415"/>
      <c r="BL91" s="415"/>
      <c r="BM91" s="415"/>
      <c r="BN91" s="415"/>
      <c r="BO91" s="415"/>
      <c r="BP91" s="415"/>
      <c r="BQ91" s="415"/>
      <c r="BR91" s="415"/>
      <c r="BS91" s="415"/>
      <c r="BT91" s="415"/>
      <c r="BU91" s="415"/>
      <c r="BV91" s="415"/>
    </row>
    <row r="92" spans="63:74" x14ac:dyDescent="0.2">
      <c r="BK92" s="415"/>
      <c r="BL92" s="415"/>
      <c r="BM92" s="415"/>
      <c r="BN92" s="415"/>
      <c r="BO92" s="415"/>
      <c r="BP92" s="415"/>
      <c r="BQ92" s="415"/>
      <c r="BR92" s="415"/>
      <c r="BS92" s="415"/>
      <c r="BT92" s="415"/>
      <c r="BU92" s="415"/>
      <c r="BV92" s="415"/>
    </row>
    <row r="93" spans="63:74" x14ac:dyDescent="0.2">
      <c r="BK93" s="415"/>
      <c r="BL93" s="415"/>
      <c r="BM93" s="415"/>
      <c r="BN93" s="415"/>
      <c r="BO93" s="415"/>
      <c r="BP93" s="415"/>
      <c r="BQ93" s="415"/>
      <c r="BR93" s="415"/>
      <c r="BS93" s="415"/>
      <c r="BT93" s="415"/>
      <c r="BU93" s="415"/>
      <c r="BV93" s="415"/>
    </row>
    <row r="94" spans="63:74" x14ac:dyDescent="0.2">
      <c r="BK94" s="415"/>
      <c r="BL94" s="415"/>
      <c r="BM94" s="415"/>
      <c r="BN94" s="415"/>
      <c r="BO94" s="415"/>
      <c r="BP94" s="415"/>
      <c r="BQ94" s="415"/>
      <c r="BR94" s="415"/>
      <c r="BS94" s="415"/>
      <c r="BT94" s="415"/>
      <c r="BU94" s="415"/>
      <c r="BV94" s="415"/>
    </row>
    <row r="95" spans="63:74" x14ac:dyDescent="0.2">
      <c r="BK95" s="415"/>
      <c r="BL95" s="415"/>
      <c r="BM95" s="415"/>
      <c r="BN95" s="415"/>
      <c r="BO95" s="415"/>
      <c r="BP95" s="415"/>
      <c r="BQ95" s="415"/>
      <c r="BR95" s="415"/>
      <c r="BS95" s="415"/>
      <c r="BT95" s="415"/>
      <c r="BU95" s="415"/>
      <c r="BV95" s="415"/>
    </row>
    <row r="96" spans="63:74" x14ac:dyDescent="0.2">
      <c r="BK96" s="415"/>
      <c r="BL96" s="415"/>
      <c r="BM96" s="415"/>
      <c r="BN96" s="415"/>
      <c r="BO96" s="415"/>
      <c r="BP96" s="415"/>
      <c r="BQ96" s="415"/>
      <c r="BR96" s="415"/>
      <c r="BS96" s="415"/>
      <c r="BT96" s="415"/>
      <c r="BU96" s="415"/>
      <c r="BV96" s="415"/>
    </row>
    <row r="97" spans="63:74" x14ac:dyDescent="0.2">
      <c r="BK97" s="415"/>
      <c r="BL97" s="415"/>
      <c r="BM97" s="415"/>
      <c r="BN97" s="415"/>
      <c r="BO97" s="415"/>
      <c r="BP97" s="415"/>
      <c r="BQ97" s="415"/>
      <c r="BR97" s="415"/>
      <c r="BS97" s="415"/>
      <c r="BT97" s="415"/>
      <c r="BU97" s="415"/>
      <c r="BV97" s="415"/>
    </row>
    <row r="98" spans="63:74" x14ac:dyDescent="0.2">
      <c r="BK98" s="415"/>
      <c r="BL98" s="415"/>
      <c r="BM98" s="415"/>
      <c r="BN98" s="415"/>
      <c r="BO98" s="415"/>
      <c r="BP98" s="415"/>
      <c r="BQ98" s="415"/>
      <c r="BR98" s="415"/>
      <c r="BS98" s="415"/>
      <c r="BT98" s="415"/>
      <c r="BU98" s="415"/>
      <c r="BV98" s="415"/>
    </row>
    <row r="99" spans="63:74" x14ac:dyDescent="0.2">
      <c r="BK99" s="415"/>
      <c r="BL99" s="415"/>
      <c r="BM99" s="415"/>
      <c r="BN99" s="415"/>
      <c r="BO99" s="415"/>
      <c r="BP99" s="415"/>
      <c r="BQ99" s="415"/>
      <c r="BR99" s="415"/>
      <c r="BS99" s="415"/>
      <c r="BT99" s="415"/>
      <c r="BU99" s="415"/>
      <c r="BV99" s="415"/>
    </row>
    <row r="100" spans="63:74" x14ac:dyDescent="0.2">
      <c r="BK100" s="415"/>
      <c r="BL100" s="415"/>
      <c r="BM100" s="415"/>
      <c r="BN100" s="415"/>
      <c r="BO100" s="415"/>
      <c r="BP100" s="415"/>
      <c r="BQ100" s="415"/>
      <c r="BR100" s="415"/>
      <c r="BS100" s="415"/>
      <c r="BT100" s="415"/>
      <c r="BU100" s="415"/>
      <c r="BV100" s="415"/>
    </row>
    <row r="101" spans="63:74" x14ac:dyDescent="0.2">
      <c r="BK101" s="415"/>
      <c r="BL101" s="415"/>
      <c r="BM101" s="415"/>
      <c r="BN101" s="415"/>
      <c r="BO101" s="415"/>
      <c r="BP101" s="415"/>
      <c r="BQ101" s="415"/>
      <c r="BR101" s="415"/>
      <c r="BS101" s="415"/>
      <c r="BT101" s="415"/>
      <c r="BU101" s="415"/>
      <c r="BV101" s="415"/>
    </row>
    <row r="102" spans="63:74" x14ac:dyDescent="0.2">
      <c r="BK102" s="415"/>
      <c r="BL102" s="415"/>
      <c r="BM102" s="415"/>
      <c r="BN102" s="415"/>
      <c r="BO102" s="415"/>
      <c r="BP102" s="415"/>
      <c r="BQ102" s="415"/>
      <c r="BR102" s="415"/>
      <c r="BS102" s="415"/>
      <c r="BT102" s="415"/>
      <c r="BU102" s="415"/>
      <c r="BV102" s="415"/>
    </row>
    <row r="103" spans="63:74" x14ac:dyDescent="0.2">
      <c r="BK103" s="415"/>
      <c r="BL103" s="415"/>
      <c r="BM103" s="415"/>
      <c r="BN103" s="415"/>
      <c r="BO103" s="415"/>
      <c r="BP103" s="415"/>
      <c r="BQ103" s="415"/>
      <c r="BR103" s="415"/>
      <c r="BS103" s="415"/>
      <c r="BT103" s="415"/>
      <c r="BU103" s="415"/>
      <c r="BV103" s="415"/>
    </row>
    <row r="104" spans="63:74" x14ac:dyDescent="0.2">
      <c r="BK104" s="415"/>
      <c r="BL104" s="415"/>
      <c r="BM104" s="415"/>
      <c r="BN104" s="415"/>
      <c r="BO104" s="415"/>
      <c r="BP104" s="415"/>
      <c r="BQ104" s="415"/>
      <c r="BR104" s="415"/>
      <c r="BS104" s="415"/>
      <c r="BT104" s="415"/>
      <c r="BU104" s="415"/>
      <c r="BV104" s="415"/>
    </row>
    <row r="105" spans="63:74" x14ac:dyDescent="0.2">
      <c r="BK105" s="415"/>
      <c r="BL105" s="415"/>
      <c r="BM105" s="415"/>
      <c r="BN105" s="415"/>
      <c r="BO105" s="415"/>
      <c r="BP105" s="415"/>
      <c r="BQ105" s="415"/>
      <c r="BR105" s="415"/>
      <c r="BS105" s="415"/>
      <c r="BT105" s="415"/>
      <c r="BU105" s="415"/>
      <c r="BV105" s="415"/>
    </row>
    <row r="106" spans="63:74" x14ac:dyDescent="0.2">
      <c r="BK106" s="415"/>
      <c r="BL106" s="415"/>
      <c r="BM106" s="415"/>
      <c r="BN106" s="415"/>
      <c r="BO106" s="415"/>
      <c r="BP106" s="415"/>
      <c r="BQ106" s="415"/>
      <c r="BR106" s="415"/>
      <c r="BS106" s="415"/>
      <c r="BT106" s="415"/>
      <c r="BU106" s="415"/>
      <c r="BV106" s="415"/>
    </row>
    <row r="107" spans="63:74" x14ac:dyDescent="0.2">
      <c r="BK107" s="415"/>
      <c r="BL107" s="415"/>
      <c r="BM107" s="415"/>
      <c r="BN107" s="415"/>
      <c r="BO107" s="415"/>
      <c r="BP107" s="415"/>
      <c r="BQ107" s="415"/>
      <c r="BR107" s="415"/>
      <c r="BS107" s="415"/>
      <c r="BT107" s="415"/>
      <c r="BU107" s="415"/>
      <c r="BV107" s="415"/>
    </row>
    <row r="108" spans="63:74" x14ac:dyDescent="0.2">
      <c r="BK108" s="415"/>
      <c r="BL108" s="415"/>
      <c r="BM108" s="415"/>
      <c r="BN108" s="415"/>
      <c r="BO108" s="415"/>
      <c r="BP108" s="415"/>
      <c r="BQ108" s="415"/>
      <c r="BR108" s="415"/>
      <c r="BS108" s="415"/>
      <c r="BT108" s="415"/>
      <c r="BU108" s="415"/>
      <c r="BV108" s="415"/>
    </row>
    <row r="109" spans="63:74" x14ac:dyDescent="0.2">
      <c r="BK109" s="415"/>
      <c r="BL109" s="415"/>
      <c r="BM109" s="415"/>
      <c r="BN109" s="415"/>
      <c r="BO109" s="415"/>
      <c r="BP109" s="415"/>
      <c r="BQ109" s="415"/>
      <c r="BR109" s="415"/>
      <c r="BS109" s="415"/>
      <c r="BT109" s="415"/>
      <c r="BU109" s="415"/>
      <c r="BV109" s="415"/>
    </row>
    <row r="110" spans="63:74" x14ac:dyDescent="0.2">
      <c r="BK110" s="415"/>
      <c r="BL110" s="415"/>
      <c r="BM110" s="415"/>
      <c r="BN110" s="415"/>
      <c r="BO110" s="415"/>
      <c r="BP110" s="415"/>
      <c r="BQ110" s="415"/>
      <c r="BR110" s="415"/>
      <c r="BS110" s="415"/>
      <c r="BT110" s="415"/>
      <c r="BU110" s="415"/>
      <c r="BV110" s="415"/>
    </row>
    <row r="111" spans="63:74" x14ac:dyDescent="0.2">
      <c r="BK111" s="415"/>
      <c r="BL111" s="415"/>
      <c r="BM111" s="415"/>
      <c r="BN111" s="415"/>
      <c r="BO111" s="415"/>
      <c r="BP111" s="415"/>
      <c r="BQ111" s="415"/>
      <c r="BR111" s="415"/>
      <c r="BS111" s="415"/>
      <c r="BT111" s="415"/>
      <c r="BU111" s="415"/>
      <c r="BV111" s="415"/>
    </row>
    <row r="112" spans="63:74" x14ac:dyDescent="0.2">
      <c r="BK112" s="415"/>
      <c r="BL112" s="415"/>
      <c r="BM112" s="415"/>
      <c r="BN112" s="415"/>
      <c r="BO112" s="415"/>
      <c r="BP112" s="415"/>
      <c r="BQ112" s="415"/>
      <c r="BR112" s="415"/>
      <c r="BS112" s="415"/>
      <c r="BT112" s="415"/>
      <c r="BU112" s="415"/>
      <c r="BV112" s="415"/>
    </row>
    <row r="113" spans="63:74" x14ac:dyDescent="0.2">
      <c r="BK113" s="415"/>
      <c r="BL113" s="415"/>
      <c r="BM113" s="415"/>
      <c r="BN113" s="415"/>
      <c r="BO113" s="415"/>
      <c r="BP113" s="415"/>
      <c r="BQ113" s="415"/>
      <c r="BR113" s="415"/>
      <c r="BS113" s="415"/>
      <c r="BT113" s="415"/>
      <c r="BU113" s="415"/>
      <c r="BV113" s="415"/>
    </row>
    <row r="114" spans="63:74" x14ac:dyDescent="0.2">
      <c r="BK114" s="415"/>
      <c r="BL114" s="415"/>
      <c r="BM114" s="415"/>
      <c r="BN114" s="415"/>
      <c r="BO114" s="415"/>
      <c r="BP114" s="415"/>
      <c r="BQ114" s="415"/>
      <c r="BR114" s="415"/>
      <c r="BS114" s="415"/>
      <c r="BT114" s="415"/>
      <c r="BU114" s="415"/>
      <c r="BV114" s="415"/>
    </row>
    <row r="115" spans="63:74" x14ac:dyDescent="0.2">
      <c r="BK115" s="415"/>
      <c r="BL115" s="415"/>
      <c r="BM115" s="415"/>
      <c r="BN115" s="415"/>
      <c r="BO115" s="415"/>
      <c r="BP115" s="415"/>
      <c r="BQ115" s="415"/>
      <c r="BR115" s="415"/>
      <c r="BS115" s="415"/>
      <c r="BT115" s="415"/>
      <c r="BU115" s="415"/>
      <c r="BV115" s="415"/>
    </row>
    <row r="116" spans="63:74" x14ac:dyDescent="0.2">
      <c r="BK116" s="415"/>
      <c r="BL116" s="415"/>
      <c r="BM116" s="415"/>
      <c r="BN116" s="415"/>
      <c r="BO116" s="415"/>
      <c r="BP116" s="415"/>
      <c r="BQ116" s="415"/>
      <c r="BR116" s="415"/>
      <c r="BS116" s="415"/>
      <c r="BT116" s="415"/>
      <c r="BU116" s="415"/>
      <c r="BV116" s="415"/>
    </row>
    <row r="117" spans="63:74" x14ac:dyDescent="0.2">
      <c r="BK117" s="415"/>
      <c r="BL117" s="415"/>
      <c r="BM117" s="415"/>
      <c r="BN117" s="415"/>
      <c r="BO117" s="415"/>
      <c r="BP117" s="415"/>
      <c r="BQ117" s="415"/>
      <c r="BR117" s="415"/>
      <c r="BS117" s="415"/>
      <c r="BT117" s="415"/>
      <c r="BU117" s="415"/>
      <c r="BV117" s="415"/>
    </row>
    <row r="118" spans="63:74" x14ac:dyDescent="0.2">
      <c r="BK118" s="415"/>
      <c r="BL118" s="415"/>
      <c r="BM118" s="415"/>
      <c r="BN118" s="415"/>
      <c r="BO118" s="415"/>
      <c r="BP118" s="415"/>
      <c r="BQ118" s="415"/>
      <c r="BR118" s="415"/>
      <c r="BS118" s="415"/>
      <c r="BT118" s="415"/>
      <c r="BU118" s="415"/>
      <c r="BV118" s="415"/>
    </row>
    <row r="119" spans="63:74" x14ac:dyDescent="0.2">
      <c r="BK119" s="415"/>
      <c r="BL119" s="415"/>
      <c r="BM119" s="415"/>
      <c r="BN119" s="415"/>
      <c r="BO119" s="415"/>
      <c r="BP119" s="415"/>
      <c r="BQ119" s="415"/>
      <c r="BR119" s="415"/>
      <c r="BS119" s="415"/>
      <c r="BT119" s="415"/>
      <c r="BU119" s="415"/>
      <c r="BV119" s="415"/>
    </row>
    <row r="120" spans="63:74" x14ac:dyDescent="0.2">
      <c r="BK120" s="415"/>
      <c r="BL120" s="415"/>
      <c r="BM120" s="415"/>
      <c r="BN120" s="415"/>
      <c r="BO120" s="415"/>
      <c r="BP120" s="415"/>
      <c r="BQ120" s="415"/>
      <c r="BR120" s="415"/>
      <c r="BS120" s="415"/>
      <c r="BT120" s="415"/>
      <c r="BU120" s="415"/>
      <c r="BV120" s="415"/>
    </row>
    <row r="121" spans="63:74" x14ac:dyDescent="0.2">
      <c r="BK121" s="415"/>
      <c r="BL121" s="415"/>
      <c r="BM121" s="415"/>
      <c r="BN121" s="415"/>
      <c r="BO121" s="415"/>
      <c r="BP121" s="415"/>
      <c r="BQ121" s="415"/>
      <c r="BR121" s="415"/>
      <c r="BS121" s="415"/>
      <c r="BT121" s="415"/>
      <c r="BU121" s="415"/>
      <c r="BV121" s="415"/>
    </row>
    <row r="122" spans="63:74" x14ac:dyDescent="0.2">
      <c r="BK122" s="415"/>
      <c r="BL122" s="415"/>
      <c r="BM122" s="415"/>
      <c r="BN122" s="415"/>
      <c r="BO122" s="415"/>
      <c r="BP122" s="415"/>
      <c r="BQ122" s="415"/>
      <c r="BR122" s="415"/>
      <c r="BS122" s="415"/>
      <c r="BT122" s="415"/>
      <c r="BU122" s="415"/>
      <c r="BV122" s="415"/>
    </row>
    <row r="123" spans="63:74" x14ac:dyDescent="0.2">
      <c r="BK123" s="415"/>
      <c r="BL123" s="415"/>
      <c r="BM123" s="415"/>
      <c r="BN123" s="415"/>
      <c r="BO123" s="415"/>
      <c r="BP123" s="415"/>
      <c r="BQ123" s="415"/>
      <c r="BR123" s="415"/>
      <c r="BS123" s="415"/>
      <c r="BT123" s="415"/>
      <c r="BU123" s="415"/>
      <c r="BV123" s="415"/>
    </row>
    <row r="124" spans="63:74" x14ac:dyDescent="0.2">
      <c r="BK124" s="415"/>
      <c r="BL124" s="415"/>
      <c r="BM124" s="415"/>
      <c r="BN124" s="415"/>
      <c r="BO124" s="415"/>
      <c r="BP124" s="415"/>
      <c r="BQ124" s="415"/>
      <c r="BR124" s="415"/>
      <c r="BS124" s="415"/>
      <c r="BT124" s="415"/>
      <c r="BU124" s="415"/>
      <c r="BV124" s="415"/>
    </row>
    <row r="125" spans="63:74" x14ac:dyDescent="0.2">
      <c r="BK125" s="415"/>
      <c r="BL125" s="415"/>
      <c r="BM125" s="415"/>
      <c r="BN125" s="415"/>
      <c r="BO125" s="415"/>
      <c r="BP125" s="415"/>
      <c r="BQ125" s="415"/>
      <c r="BR125" s="415"/>
      <c r="BS125" s="415"/>
      <c r="BT125" s="415"/>
      <c r="BU125" s="415"/>
      <c r="BV125" s="415"/>
    </row>
    <row r="126" spans="63:74" x14ac:dyDescent="0.2">
      <c r="BK126" s="415"/>
      <c r="BL126" s="415"/>
      <c r="BM126" s="415"/>
      <c r="BN126" s="415"/>
      <c r="BO126" s="415"/>
      <c r="BP126" s="415"/>
      <c r="BQ126" s="415"/>
      <c r="BR126" s="415"/>
      <c r="BS126" s="415"/>
      <c r="BT126" s="415"/>
      <c r="BU126" s="415"/>
      <c r="BV126" s="415"/>
    </row>
    <row r="127" spans="63:74" x14ac:dyDescent="0.2">
      <c r="BK127" s="415"/>
      <c r="BL127" s="415"/>
      <c r="BM127" s="415"/>
      <c r="BN127" s="415"/>
      <c r="BO127" s="415"/>
      <c r="BP127" s="415"/>
      <c r="BQ127" s="415"/>
      <c r="BR127" s="415"/>
      <c r="BS127" s="415"/>
      <c r="BT127" s="415"/>
      <c r="BU127" s="415"/>
      <c r="BV127" s="415"/>
    </row>
    <row r="128" spans="63:74" x14ac:dyDescent="0.2">
      <c r="BK128" s="415"/>
      <c r="BL128" s="415"/>
      <c r="BM128" s="415"/>
      <c r="BN128" s="415"/>
      <c r="BO128" s="415"/>
      <c r="BP128" s="415"/>
      <c r="BQ128" s="415"/>
      <c r="BR128" s="415"/>
      <c r="BS128" s="415"/>
      <c r="BT128" s="415"/>
      <c r="BU128" s="415"/>
      <c r="BV128" s="415"/>
    </row>
    <row r="129" spans="63:74" x14ac:dyDescent="0.2">
      <c r="BK129" s="415"/>
      <c r="BL129" s="415"/>
      <c r="BM129" s="415"/>
      <c r="BN129" s="415"/>
      <c r="BO129" s="415"/>
      <c r="BP129" s="415"/>
      <c r="BQ129" s="415"/>
      <c r="BR129" s="415"/>
      <c r="BS129" s="415"/>
      <c r="BT129" s="415"/>
      <c r="BU129" s="415"/>
      <c r="BV129" s="415"/>
    </row>
    <row r="130" spans="63:74" x14ac:dyDescent="0.2">
      <c r="BK130" s="415"/>
      <c r="BL130" s="415"/>
      <c r="BM130" s="415"/>
      <c r="BN130" s="415"/>
      <c r="BO130" s="415"/>
      <c r="BP130" s="415"/>
      <c r="BQ130" s="415"/>
      <c r="BR130" s="415"/>
      <c r="BS130" s="415"/>
      <c r="BT130" s="415"/>
      <c r="BU130" s="415"/>
      <c r="BV130" s="415"/>
    </row>
    <row r="131" spans="63:74" x14ac:dyDescent="0.2">
      <c r="BK131" s="415"/>
      <c r="BL131" s="415"/>
      <c r="BM131" s="415"/>
      <c r="BN131" s="415"/>
      <c r="BO131" s="415"/>
      <c r="BP131" s="415"/>
      <c r="BQ131" s="415"/>
      <c r="BR131" s="415"/>
      <c r="BS131" s="415"/>
      <c r="BT131" s="415"/>
      <c r="BU131" s="415"/>
      <c r="BV131" s="415"/>
    </row>
    <row r="132" spans="63:74" x14ac:dyDescent="0.2">
      <c r="BK132" s="415"/>
      <c r="BL132" s="415"/>
      <c r="BM132" s="415"/>
      <c r="BN132" s="415"/>
      <c r="BO132" s="415"/>
      <c r="BP132" s="415"/>
      <c r="BQ132" s="415"/>
      <c r="BR132" s="415"/>
      <c r="BS132" s="415"/>
      <c r="BT132" s="415"/>
      <c r="BU132" s="415"/>
      <c r="BV132" s="415"/>
    </row>
    <row r="133" spans="63:74" x14ac:dyDescent="0.2">
      <c r="BK133" s="415"/>
      <c r="BL133" s="415"/>
      <c r="BM133" s="415"/>
      <c r="BN133" s="415"/>
      <c r="BO133" s="415"/>
      <c r="BP133" s="415"/>
      <c r="BQ133" s="415"/>
      <c r="BR133" s="415"/>
      <c r="BS133" s="415"/>
      <c r="BT133" s="415"/>
      <c r="BU133" s="415"/>
      <c r="BV133" s="415"/>
    </row>
    <row r="134" spans="63:74" x14ac:dyDescent="0.2">
      <c r="BK134" s="415"/>
      <c r="BL134" s="415"/>
      <c r="BM134" s="415"/>
      <c r="BN134" s="415"/>
      <c r="BO134" s="415"/>
      <c r="BP134" s="415"/>
      <c r="BQ134" s="415"/>
      <c r="BR134" s="415"/>
      <c r="BS134" s="415"/>
      <c r="BT134" s="415"/>
      <c r="BU134" s="415"/>
      <c r="BV134" s="415"/>
    </row>
    <row r="135" spans="63:74" x14ac:dyDescent="0.2">
      <c r="BK135" s="415"/>
      <c r="BL135" s="415"/>
      <c r="BM135" s="415"/>
      <c r="BN135" s="415"/>
      <c r="BO135" s="415"/>
      <c r="BP135" s="415"/>
      <c r="BQ135" s="415"/>
      <c r="BR135" s="415"/>
      <c r="BS135" s="415"/>
      <c r="BT135" s="415"/>
      <c r="BU135" s="415"/>
      <c r="BV135" s="415"/>
    </row>
    <row r="136" spans="63:74" x14ac:dyDescent="0.2">
      <c r="BK136" s="415"/>
      <c r="BL136" s="415"/>
      <c r="BM136" s="415"/>
      <c r="BN136" s="415"/>
      <c r="BO136" s="415"/>
      <c r="BP136" s="415"/>
      <c r="BQ136" s="415"/>
      <c r="BR136" s="415"/>
      <c r="BS136" s="415"/>
      <c r="BT136" s="415"/>
      <c r="BU136" s="415"/>
      <c r="BV136" s="415"/>
    </row>
    <row r="137" spans="63:74" x14ac:dyDescent="0.2">
      <c r="BK137" s="415"/>
      <c r="BL137" s="415"/>
      <c r="BM137" s="415"/>
      <c r="BN137" s="415"/>
      <c r="BO137" s="415"/>
      <c r="BP137" s="415"/>
      <c r="BQ137" s="415"/>
      <c r="BR137" s="415"/>
      <c r="BS137" s="415"/>
      <c r="BT137" s="415"/>
      <c r="BU137" s="415"/>
      <c r="BV137" s="415"/>
    </row>
    <row r="138" spans="63:74" x14ac:dyDescent="0.2">
      <c r="BK138" s="415"/>
      <c r="BL138" s="415"/>
      <c r="BM138" s="415"/>
      <c r="BN138" s="415"/>
      <c r="BO138" s="415"/>
      <c r="BP138" s="415"/>
      <c r="BQ138" s="415"/>
      <c r="BR138" s="415"/>
      <c r="BS138" s="415"/>
      <c r="BT138" s="415"/>
      <c r="BU138" s="415"/>
      <c r="BV138" s="415"/>
    </row>
    <row r="139" spans="63:74" x14ac:dyDescent="0.2">
      <c r="BK139" s="415"/>
      <c r="BL139" s="415"/>
      <c r="BM139" s="415"/>
      <c r="BN139" s="415"/>
      <c r="BO139" s="415"/>
      <c r="BP139" s="415"/>
      <c r="BQ139" s="415"/>
      <c r="BR139" s="415"/>
      <c r="BS139" s="415"/>
      <c r="BT139" s="415"/>
      <c r="BU139" s="415"/>
      <c r="BV139" s="415"/>
    </row>
    <row r="140" spans="63:74" x14ac:dyDescent="0.2">
      <c r="BK140" s="415"/>
      <c r="BL140" s="415"/>
      <c r="BM140" s="415"/>
      <c r="BN140" s="415"/>
      <c r="BO140" s="415"/>
      <c r="BP140" s="415"/>
      <c r="BQ140" s="415"/>
      <c r="BR140" s="415"/>
      <c r="BS140" s="415"/>
      <c r="BT140" s="415"/>
      <c r="BU140" s="415"/>
      <c r="BV140" s="415"/>
    </row>
    <row r="141" spans="63:74" x14ac:dyDescent="0.2">
      <c r="BK141" s="415"/>
      <c r="BL141" s="415"/>
      <c r="BM141" s="415"/>
      <c r="BN141" s="415"/>
      <c r="BO141" s="415"/>
      <c r="BP141" s="415"/>
      <c r="BQ141" s="415"/>
      <c r="BR141" s="415"/>
      <c r="BS141" s="415"/>
      <c r="BT141" s="415"/>
      <c r="BU141" s="415"/>
      <c r="BV141" s="415"/>
    </row>
    <row r="142" spans="63:74" x14ac:dyDescent="0.2">
      <c r="BK142" s="415"/>
      <c r="BL142" s="415"/>
      <c r="BM142" s="415"/>
      <c r="BN142" s="415"/>
      <c r="BO142" s="415"/>
      <c r="BP142" s="415"/>
      <c r="BQ142" s="415"/>
      <c r="BR142" s="415"/>
      <c r="BS142" s="415"/>
      <c r="BT142" s="415"/>
      <c r="BU142" s="415"/>
      <c r="BV142" s="415"/>
    </row>
    <row r="143" spans="63:74" x14ac:dyDescent="0.2">
      <c r="BK143" s="415"/>
      <c r="BL143" s="415"/>
      <c r="BM143" s="415"/>
      <c r="BN143" s="415"/>
      <c r="BO143" s="415"/>
      <c r="BP143" s="415"/>
      <c r="BQ143" s="415"/>
      <c r="BR143" s="415"/>
      <c r="BS143" s="415"/>
      <c r="BT143" s="415"/>
      <c r="BU143" s="415"/>
      <c r="BV143" s="415"/>
    </row>
  </sheetData>
  <mergeCells count="21">
    <mergeCell ref="AM3:AX3"/>
    <mergeCell ref="AY3:BJ3"/>
    <mergeCell ref="BK3:BV3"/>
    <mergeCell ref="B40:AL40"/>
    <mergeCell ref="C3:N3"/>
    <mergeCell ref="O3:Z3"/>
    <mergeCell ref="AA3:AL3"/>
    <mergeCell ref="A1:A2"/>
    <mergeCell ref="B1:AL1"/>
    <mergeCell ref="B50:Q50"/>
    <mergeCell ref="B45:Q45"/>
    <mergeCell ref="B42:Q42"/>
    <mergeCell ref="B41:Q41"/>
    <mergeCell ref="B43:Q43"/>
    <mergeCell ref="B44:Q44"/>
    <mergeCell ref="B51:Q51"/>
    <mergeCell ref="B52:Q52"/>
    <mergeCell ref="B46:Q46"/>
    <mergeCell ref="B47:Q47"/>
    <mergeCell ref="B48:Q48"/>
    <mergeCell ref="B49:Q49"/>
  </mergeCells>
  <phoneticPr fontId="6" type="noConversion"/>
  <hyperlinks>
    <hyperlink ref="A1:A2" location="Contents!A1" display="Table of Contents"/>
  </hyperlinks>
  <pageMargins left="0.25" right="0.25" top="0.25" bottom="0.25" header="0.5" footer="0.5"/>
  <pageSetup scale="37"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5"/>
  <sheetViews>
    <sheetView workbookViewId="0">
      <pane xSplit="2" ySplit="4" topLeftCell="C5" activePane="bottomRight" state="frozen"/>
      <selection activeCell="BF63" sqref="BF63"/>
      <selection pane="topRight" activeCell="BF63" sqref="BF63"/>
      <selection pane="bottomLeft" activeCell="BF63" sqref="BF63"/>
      <selection pane="bottomRight" activeCell="B48" sqref="B48:Q48"/>
    </sheetView>
  </sheetViews>
  <sheetFormatPr defaultColWidth="8.5703125" defaultRowHeight="11.25" x14ac:dyDescent="0.2"/>
  <cols>
    <col min="1" max="1" width="17.42578125" style="162" customWidth="1"/>
    <col min="2" max="2" width="25.42578125" style="153" customWidth="1"/>
    <col min="3" max="50" width="6.5703125" style="153" customWidth="1"/>
    <col min="51" max="55" width="6.5703125" style="494" customWidth="1"/>
    <col min="56" max="58" width="6.5703125" style="644" customWidth="1"/>
    <col min="59" max="62" width="6.5703125" style="494" customWidth="1"/>
    <col min="63" max="74" width="6.5703125" style="153" customWidth="1"/>
    <col min="75" max="16384" width="8.5703125" style="153"/>
  </cols>
  <sheetData>
    <row r="1" spans="1:74" ht="12.75" x14ac:dyDescent="0.2">
      <c r="A1" s="791" t="s">
        <v>990</v>
      </c>
      <c r="B1" s="815" t="s">
        <v>1110</v>
      </c>
      <c r="C1" s="799"/>
      <c r="D1" s="799"/>
      <c r="E1" s="799"/>
      <c r="F1" s="799"/>
      <c r="G1" s="799"/>
      <c r="H1" s="799"/>
      <c r="I1" s="799"/>
      <c r="J1" s="799"/>
      <c r="K1" s="799"/>
      <c r="L1" s="799"/>
      <c r="M1" s="799"/>
      <c r="N1" s="799"/>
      <c r="O1" s="799"/>
      <c r="P1" s="799"/>
      <c r="Q1" s="799"/>
      <c r="R1" s="799"/>
      <c r="S1" s="799"/>
      <c r="T1" s="799"/>
      <c r="U1" s="799"/>
      <c r="V1" s="799"/>
      <c r="W1" s="799"/>
      <c r="X1" s="799"/>
      <c r="Y1" s="799"/>
      <c r="Z1" s="799"/>
      <c r="AA1" s="799"/>
      <c r="AB1" s="799"/>
      <c r="AC1" s="799"/>
      <c r="AD1" s="799"/>
      <c r="AE1" s="799"/>
      <c r="AF1" s="799"/>
      <c r="AG1" s="799"/>
      <c r="AH1" s="799"/>
      <c r="AI1" s="799"/>
      <c r="AJ1" s="799"/>
      <c r="AK1" s="799"/>
      <c r="AL1" s="799"/>
    </row>
    <row r="2" spans="1:74" ht="12.75" x14ac:dyDescent="0.2">
      <c r="A2" s="792"/>
      <c r="B2" s="541" t="str">
        <f>"U.S. Energy Information Administration  |  Short-Term Energy Outlook  - "&amp;Dates!D1</f>
        <v>U.S. Energy Information Administration  |  Short-Term Energy Outlook  - January 2019</v>
      </c>
      <c r="C2" s="544"/>
      <c r="D2" s="544"/>
      <c r="E2" s="544"/>
      <c r="F2" s="544"/>
      <c r="G2" s="544"/>
      <c r="H2" s="544"/>
      <c r="I2" s="544"/>
      <c r="J2" s="544"/>
      <c r="K2" s="544"/>
      <c r="L2" s="544"/>
      <c r="M2" s="544"/>
      <c r="N2" s="544"/>
      <c r="O2" s="544"/>
      <c r="P2" s="544"/>
      <c r="Q2" s="544"/>
      <c r="R2" s="542"/>
      <c r="S2" s="542"/>
      <c r="T2" s="542"/>
      <c r="U2" s="542"/>
      <c r="V2" s="542"/>
      <c r="W2" s="542"/>
      <c r="X2" s="542"/>
      <c r="Y2" s="542"/>
      <c r="Z2" s="542"/>
      <c r="AA2" s="542"/>
      <c r="AB2" s="542"/>
      <c r="AC2" s="542"/>
      <c r="AD2" s="542"/>
      <c r="AE2" s="542"/>
      <c r="AF2" s="542"/>
      <c r="AG2" s="542"/>
      <c r="AH2" s="542"/>
      <c r="AI2" s="542"/>
      <c r="AJ2" s="542"/>
      <c r="AK2" s="542"/>
      <c r="AL2" s="542"/>
    </row>
    <row r="3" spans="1:74" s="12" customFormat="1" ht="12.75" x14ac:dyDescent="0.2">
      <c r="A3" s="14"/>
      <c r="B3" s="15"/>
      <c r="C3" s="800">
        <f>Dates!D3</f>
        <v>2015</v>
      </c>
      <c r="D3" s="796"/>
      <c r="E3" s="796"/>
      <c r="F3" s="796"/>
      <c r="G3" s="796"/>
      <c r="H3" s="796"/>
      <c r="I3" s="796"/>
      <c r="J3" s="796"/>
      <c r="K3" s="796"/>
      <c r="L3" s="796"/>
      <c r="M3" s="796"/>
      <c r="N3" s="797"/>
      <c r="O3" s="800">
        <f>C3+1</f>
        <v>2016</v>
      </c>
      <c r="P3" s="801"/>
      <c r="Q3" s="801"/>
      <c r="R3" s="801"/>
      <c r="S3" s="801"/>
      <c r="T3" s="801"/>
      <c r="U3" s="801"/>
      <c r="V3" s="801"/>
      <c r="W3" s="801"/>
      <c r="X3" s="796"/>
      <c r="Y3" s="796"/>
      <c r="Z3" s="797"/>
      <c r="AA3" s="793">
        <f>O3+1</f>
        <v>2017</v>
      </c>
      <c r="AB3" s="796"/>
      <c r="AC3" s="796"/>
      <c r="AD3" s="796"/>
      <c r="AE3" s="796"/>
      <c r="AF3" s="796"/>
      <c r="AG3" s="796"/>
      <c r="AH3" s="796"/>
      <c r="AI3" s="796"/>
      <c r="AJ3" s="796"/>
      <c r="AK3" s="796"/>
      <c r="AL3" s="797"/>
      <c r="AM3" s="793">
        <f>AA3+1</f>
        <v>2018</v>
      </c>
      <c r="AN3" s="796"/>
      <c r="AO3" s="796"/>
      <c r="AP3" s="796"/>
      <c r="AQ3" s="796"/>
      <c r="AR3" s="796"/>
      <c r="AS3" s="796"/>
      <c r="AT3" s="796"/>
      <c r="AU3" s="796"/>
      <c r="AV3" s="796"/>
      <c r="AW3" s="796"/>
      <c r="AX3" s="797"/>
      <c r="AY3" s="793">
        <f>AM3+1</f>
        <v>2019</v>
      </c>
      <c r="AZ3" s="794"/>
      <c r="BA3" s="794"/>
      <c r="BB3" s="794"/>
      <c r="BC3" s="794"/>
      <c r="BD3" s="794"/>
      <c r="BE3" s="794"/>
      <c r="BF3" s="794"/>
      <c r="BG3" s="794"/>
      <c r="BH3" s="794"/>
      <c r="BI3" s="794"/>
      <c r="BJ3" s="795"/>
      <c r="BK3" s="793">
        <f>AY3+1</f>
        <v>2020</v>
      </c>
      <c r="BL3" s="796"/>
      <c r="BM3" s="796"/>
      <c r="BN3" s="796"/>
      <c r="BO3" s="796"/>
      <c r="BP3" s="796"/>
      <c r="BQ3" s="796"/>
      <c r="BR3" s="796"/>
      <c r="BS3" s="796"/>
      <c r="BT3" s="796"/>
      <c r="BU3" s="796"/>
      <c r="BV3" s="797"/>
    </row>
    <row r="4" spans="1:74" s="12" customFormat="1" x14ac:dyDescent="0.2">
      <c r="A4" s="16"/>
      <c r="B4" s="17"/>
      <c r="C4" s="18" t="s">
        <v>603</v>
      </c>
      <c r="D4" s="18" t="s">
        <v>604</v>
      </c>
      <c r="E4" s="18" t="s">
        <v>605</v>
      </c>
      <c r="F4" s="18" t="s">
        <v>606</v>
      </c>
      <c r="G4" s="18" t="s">
        <v>607</v>
      </c>
      <c r="H4" s="18" t="s">
        <v>608</v>
      </c>
      <c r="I4" s="18" t="s">
        <v>609</v>
      </c>
      <c r="J4" s="18" t="s">
        <v>610</v>
      </c>
      <c r="K4" s="18" t="s">
        <v>611</v>
      </c>
      <c r="L4" s="18" t="s">
        <v>612</v>
      </c>
      <c r="M4" s="18" t="s">
        <v>613</v>
      </c>
      <c r="N4" s="18" t="s">
        <v>614</v>
      </c>
      <c r="O4" s="18" t="s">
        <v>603</v>
      </c>
      <c r="P4" s="18" t="s">
        <v>604</v>
      </c>
      <c r="Q4" s="18" t="s">
        <v>605</v>
      </c>
      <c r="R4" s="18" t="s">
        <v>606</v>
      </c>
      <c r="S4" s="18" t="s">
        <v>607</v>
      </c>
      <c r="T4" s="18" t="s">
        <v>608</v>
      </c>
      <c r="U4" s="18" t="s">
        <v>609</v>
      </c>
      <c r="V4" s="18" t="s">
        <v>610</v>
      </c>
      <c r="W4" s="18" t="s">
        <v>611</v>
      </c>
      <c r="X4" s="18" t="s">
        <v>612</v>
      </c>
      <c r="Y4" s="18" t="s">
        <v>613</v>
      </c>
      <c r="Z4" s="18" t="s">
        <v>614</v>
      </c>
      <c r="AA4" s="18" t="s">
        <v>603</v>
      </c>
      <c r="AB4" s="18" t="s">
        <v>604</v>
      </c>
      <c r="AC4" s="18" t="s">
        <v>605</v>
      </c>
      <c r="AD4" s="18" t="s">
        <v>606</v>
      </c>
      <c r="AE4" s="18" t="s">
        <v>607</v>
      </c>
      <c r="AF4" s="18" t="s">
        <v>608</v>
      </c>
      <c r="AG4" s="18" t="s">
        <v>609</v>
      </c>
      <c r="AH4" s="18" t="s">
        <v>610</v>
      </c>
      <c r="AI4" s="18" t="s">
        <v>611</v>
      </c>
      <c r="AJ4" s="18" t="s">
        <v>612</v>
      </c>
      <c r="AK4" s="18" t="s">
        <v>613</v>
      </c>
      <c r="AL4" s="18" t="s">
        <v>614</v>
      </c>
      <c r="AM4" s="18" t="s">
        <v>603</v>
      </c>
      <c r="AN4" s="18" t="s">
        <v>604</v>
      </c>
      <c r="AO4" s="18" t="s">
        <v>605</v>
      </c>
      <c r="AP4" s="18" t="s">
        <v>606</v>
      </c>
      <c r="AQ4" s="18" t="s">
        <v>607</v>
      </c>
      <c r="AR4" s="18" t="s">
        <v>608</v>
      </c>
      <c r="AS4" s="18" t="s">
        <v>609</v>
      </c>
      <c r="AT4" s="18" t="s">
        <v>610</v>
      </c>
      <c r="AU4" s="18" t="s">
        <v>611</v>
      </c>
      <c r="AV4" s="18" t="s">
        <v>612</v>
      </c>
      <c r="AW4" s="18" t="s">
        <v>613</v>
      </c>
      <c r="AX4" s="18" t="s">
        <v>614</v>
      </c>
      <c r="AY4" s="18" t="s">
        <v>603</v>
      </c>
      <c r="AZ4" s="18" t="s">
        <v>604</v>
      </c>
      <c r="BA4" s="18" t="s">
        <v>605</v>
      </c>
      <c r="BB4" s="18" t="s">
        <v>606</v>
      </c>
      <c r="BC4" s="18" t="s">
        <v>607</v>
      </c>
      <c r="BD4" s="18" t="s">
        <v>608</v>
      </c>
      <c r="BE4" s="18" t="s">
        <v>609</v>
      </c>
      <c r="BF4" s="18" t="s">
        <v>610</v>
      </c>
      <c r="BG4" s="18" t="s">
        <v>611</v>
      </c>
      <c r="BH4" s="18" t="s">
        <v>612</v>
      </c>
      <c r="BI4" s="18" t="s">
        <v>613</v>
      </c>
      <c r="BJ4" s="18" t="s">
        <v>614</v>
      </c>
      <c r="BK4" s="18" t="s">
        <v>603</v>
      </c>
      <c r="BL4" s="18" t="s">
        <v>604</v>
      </c>
      <c r="BM4" s="18" t="s">
        <v>605</v>
      </c>
      <c r="BN4" s="18" t="s">
        <v>606</v>
      </c>
      <c r="BO4" s="18" t="s">
        <v>607</v>
      </c>
      <c r="BP4" s="18" t="s">
        <v>608</v>
      </c>
      <c r="BQ4" s="18" t="s">
        <v>609</v>
      </c>
      <c r="BR4" s="18" t="s">
        <v>610</v>
      </c>
      <c r="BS4" s="18" t="s">
        <v>611</v>
      </c>
      <c r="BT4" s="18" t="s">
        <v>612</v>
      </c>
      <c r="BU4" s="18" t="s">
        <v>613</v>
      </c>
      <c r="BV4" s="18" t="s">
        <v>614</v>
      </c>
    </row>
    <row r="5" spans="1:74" ht="11.1" customHeight="1" x14ac:dyDescent="0.2">
      <c r="B5" s="254" t="s">
        <v>1000</v>
      </c>
      <c r="C5" s="252"/>
      <c r="D5" s="252"/>
      <c r="E5" s="252"/>
      <c r="F5" s="252"/>
      <c r="G5" s="252"/>
      <c r="H5" s="252"/>
      <c r="I5" s="252"/>
      <c r="J5" s="252"/>
      <c r="K5" s="252"/>
      <c r="L5" s="252"/>
      <c r="M5" s="252"/>
      <c r="N5" s="252"/>
      <c r="O5" s="252"/>
      <c r="P5" s="252"/>
      <c r="Q5" s="252"/>
      <c r="R5" s="252"/>
      <c r="S5" s="252"/>
      <c r="T5" s="252"/>
      <c r="U5" s="252"/>
      <c r="V5" s="252"/>
      <c r="W5" s="252"/>
      <c r="X5" s="252"/>
      <c r="Y5" s="252"/>
      <c r="Z5" s="252"/>
      <c r="AA5" s="252"/>
      <c r="AB5" s="252"/>
      <c r="AC5" s="252"/>
      <c r="AD5" s="252"/>
      <c r="AE5" s="252"/>
      <c r="AF5" s="252"/>
      <c r="AG5" s="252"/>
      <c r="AH5" s="252"/>
      <c r="AI5" s="252"/>
      <c r="AJ5" s="252"/>
      <c r="AK5" s="252"/>
      <c r="AL5" s="252"/>
      <c r="AM5" s="252"/>
      <c r="AN5" s="252"/>
      <c r="AO5" s="252"/>
      <c r="AP5" s="252"/>
      <c r="AQ5" s="252"/>
      <c r="AR5" s="252"/>
      <c r="AS5" s="252"/>
      <c r="AT5" s="252"/>
      <c r="AU5" s="252"/>
      <c r="AV5" s="252"/>
      <c r="AW5" s="252"/>
      <c r="AX5" s="252"/>
      <c r="AY5" s="409"/>
      <c r="AZ5" s="409"/>
      <c r="BA5" s="409"/>
      <c r="BB5" s="409"/>
      <c r="BC5" s="409"/>
      <c r="BD5" s="252"/>
      <c r="BE5" s="252"/>
      <c r="BF5" s="252"/>
      <c r="BG5" s="252"/>
      <c r="BH5" s="252"/>
      <c r="BI5" s="252"/>
      <c r="BJ5" s="409"/>
      <c r="BK5" s="409"/>
      <c r="BL5" s="409"/>
      <c r="BM5" s="409"/>
      <c r="BN5" s="409"/>
      <c r="BO5" s="409"/>
      <c r="BP5" s="409"/>
      <c r="BQ5" s="409"/>
      <c r="BR5" s="409"/>
      <c r="BS5" s="409"/>
      <c r="BT5" s="409"/>
      <c r="BU5" s="409"/>
      <c r="BV5" s="409"/>
    </row>
    <row r="6" spans="1:74" ht="11.1" customHeight="1" x14ac:dyDescent="0.2">
      <c r="A6" s="162" t="s">
        <v>310</v>
      </c>
      <c r="B6" s="173" t="s">
        <v>259</v>
      </c>
      <c r="C6" s="252">
        <v>26.940158387</v>
      </c>
      <c r="D6" s="252">
        <v>27.119178142999999</v>
      </c>
      <c r="E6" s="252">
        <v>27.138986418999998</v>
      </c>
      <c r="F6" s="252">
        <v>27.082308999999999</v>
      </c>
      <c r="G6" s="252">
        <v>26.677442289999998</v>
      </c>
      <c r="H6" s="252">
        <v>26.725873666999998</v>
      </c>
      <c r="I6" s="252">
        <v>27.352128677</v>
      </c>
      <c r="J6" s="252">
        <v>27.375580418999998</v>
      </c>
      <c r="K6" s="252">
        <v>26.907220667000001</v>
      </c>
      <c r="L6" s="252">
        <v>27.222610289999999</v>
      </c>
      <c r="M6" s="252">
        <v>27.546268667</v>
      </c>
      <c r="N6" s="252">
        <v>27.569355032000001</v>
      </c>
      <c r="O6" s="252">
        <v>27.470365709999999</v>
      </c>
      <c r="P6" s="252">
        <v>27.138953379</v>
      </c>
      <c r="Q6" s="252">
        <v>27.204766128999999</v>
      </c>
      <c r="R6" s="252">
        <v>26.620859667000001</v>
      </c>
      <c r="S6" s="252">
        <v>26.059532097000002</v>
      </c>
      <c r="T6" s="252">
        <v>25.958648</v>
      </c>
      <c r="U6" s="252">
        <v>26.990318548000001</v>
      </c>
      <c r="V6" s="252">
        <v>26.624040677</v>
      </c>
      <c r="W6" s="252">
        <v>26.031745333</v>
      </c>
      <c r="X6" s="252">
        <v>26.876426902999999</v>
      </c>
      <c r="Y6" s="252">
        <v>27.616894333000001</v>
      </c>
      <c r="Z6" s="252">
        <v>26.953329387</v>
      </c>
      <c r="AA6" s="252">
        <v>27.134971418999999</v>
      </c>
      <c r="AB6" s="252">
        <v>27.606946285999999</v>
      </c>
      <c r="AC6" s="252">
        <v>27.631815710000001</v>
      </c>
      <c r="AD6" s="252">
        <v>27.045165999999998</v>
      </c>
      <c r="AE6" s="252">
        <v>27.238820387000001</v>
      </c>
      <c r="AF6" s="252">
        <v>27.181229333000001</v>
      </c>
      <c r="AG6" s="252">
        <v>27.666533677</v>
      </c>
      <c r="AH6" s="252">
        <v>27.58635829</v>
      </c>
      <c r="AI6" s="252">
        <v>27.142143000000001</v>
      </c>
      <c r="AJ6" s="252">
        <v>28.192645355</v>
      </c>
      <c r="AK6" s="252">
        <v>29.034658332999999</v>
      </c>
      <c r="AL6" s="252">
        <v>28.635898387000001</v>
      </c>
      <c r="AM6" s="252">
        <v>28.799509451999999</v>
      </c>
      <c r="AN6" s="252">
        <v>29.167370714</v>
      </c>
      <c r="AO6" s="252">
        <v>29.442650774000001</v>
      </c>
      <c r="AP6" s="252">
        <v>29.278604000000001</v>
      </c>
      <c r="AQ6" s="252">
        <v>29.111041838999999</v>
      </c>
      <c r="AR6" s="252">
        <v>29.424920666999999</v>
      </c>
      <c r="AS6" s="252">
        <v>30.086432161000001</v>
      </c>
      <c r="AT6" s="252">
        <v>30.438842967999999</v>
      </c>
      <c r="AU6" s="252">
        <v>30.227352667000002</v>
      </c>
      <c r="AV6" s="252">
        <v>30.562695274999999</v>
      </c>
      <c r="AW6" s="252">
        <v>30.844540172999999</v>
      </c>
      <c r="AX6" s="252">
        <v>31.245004034000001</v>
      </c>
      <c r="AY6" s="409">
        <v>30.938572187999998</v>
      </c>
      <c r="AZ6" s="409">
        <v>31.069987687000001</v>
      </c>
      <c r="BA6" s="409">
        <v>31.214363073000001</v>
      </c>
      <c r="BB6" s="409">
        <v>31.408234719999999</v>
      </c>
      <c r="BC6" s="409">
        <v>31.545345076</v>
      </c>
      <c r="BD6" s="409">
        <v>31.59709441</v>
      </c>
      <c r="BE6" s="409">
        <v>31.649441138</v>
      </c>
      <c r="BF6" s="409">
        <v>31.628101783000002</v>
      </c>
      <c r="BG6" s="409">
        <v>31.528573689000002</v>
      </c>
      <c r="BH6" s="409">
        <v>31.987332540000001</v>
      </c>
      <c r="BI6" s="409">
        <v>32.263720266</v>
      </c>
      <c r="BJ6" s="409">
        <v>32.28202477</v>
      </c>
      <c r="BK6" s="409">
        <v>32.410780023000001</v>
      </c>
      <c r="BL6" s="409">
        <v>32.556291801</v>
      </c>
      <c r="BM6" s="409">
        <v>32.796616047999997</v>
      </c>
      <c r="BN6" s="409">
        <v>32.970635639000001</v>
      </c>
      <c r="BO6" s="409">
        <v>33.010499926999998</v>
      </c>
      <c r="BP6" s="409">
        <v>33.120552138999997</v>
      </c>
      <c r="BQ6" s="409">
        <v>33.112571901000003</v>
      </c>
      <c r="BR6" s="409">
        <v>33.273086661000001</v>
      </c>
      <c r="BS6" s="409">
        <v>33.216494109999999</v>
      </c>
      <c r="BT6" s="409">
        <v>33.674336971999999</v>
      </c>
      <c r="BU6" s="409">
        <v>33.948027467999999</v>
      </c>
      <c r="BV6" s="409">
        <v>33.966880261</v>
      </c>
    </row>
    <row r="7" spans="1:74" ht="11.1" customHeight="1" x14ac:dyDescent="0.2">
      <c r="A7" s="162" t="s">
        <v>306</v>
      </c>
      <c r="B7" s="173" t="s">
        <v>260</v>
      </c>
      <c r="C7" s="252">
        <v>14.775651387</v>
      </c>
      <c r="D7" s="252">
        <v>14.942316142999999</v>
      </c>
      <c r="E7" s="252">
        <v>15.077128418999999</v>
      </c>
      <c r="F7" s="252">
        <v>15.351193</v>
      </c>
      <c r="G7" s="252">
        <v>15.211940289999999</v>
      </c>
      <c r="H7" s="252">
        <v>15.048440666999999</v>
      </c>
      <c r="I7" s="252">
        <v>15.228178677000001</v>
      </c>
      <c r="J7" s="252">
        <v>15.220453419</v>
      </c>
      <c r="K7" s="252">
        <v>15.238064667</v>
      </c>
      <c r="L7" s="252">
        <v>15.21824129</v>
      </c>
      <c r="M7" s="252">
        <v>15.230202667</v>
      </c>
      <c r="N7" s="252">
        <v>15.119084032</v>
      </c>
      <c r="O7" s="252">
        <v>14.997329710000001</v>
      </c>
      <c r="P7" s="252">
        <v>14.831548378999999</v>
      </c>
      <c r="Q7" s="252">
        <v>15.031519128999999</v>
      </c>
      <c r="R7" s="252">
        <v>14.857672666999999</v>
      </c>
      <c r="S7" s="252">
        <v>15.027552096999999</v>
      </c>
      <c r="T7" s="252">
        <v>14.827207</v>
      </c>
      <c r="U7" s="252">
        <v>14.832969547999999</v>
      </c>
      <c r="V7" s="252">
        <v>14.635611677</v>
      </c>
      <c r="W7" s="252">
        <v>14.441927333000001</v>
      </c>
      <c r="X7" s="252">
        <v>14.760360903</v>
      </c>
      <c r="Y7" s="252">
        <v>14.985661332999999</v>
      </c>
      <c r="Z7" s="252">
        <v>14.713972387</v>
      </c>
      <c r="AA7" s="252">
        <v>14.741446419000001</v>
      </c>
      <c r="AB7" s="252">
        <v>15.155421285999999</v>
      </c>
      <c r="AC7" s="252">
        <v>15.33729071</v>
      </c>
      <c r="AD7" s="252">
        <v>15.255641000000001</v>
      </c>
      <c r="AE7" s="252">
        <v>15.464295387</v>
      </c>
      <c r="AF7" s="252">
        <v>15.464704333</v>
      </c>
      <c r="AG7" s="252">
        <v>15.554008677000001</v>
      </c>
      <c r="AH7" s="252">
        <v>15.568833290000001</v>
      </c>
      <c r="AI7" s="252">
        <v>15.609617999999999</v>
      </c>
      <c r="AJ7" s="252">
        <v>16.227120355</v>
      </c>
      <c r="AK7" s="252">
        <v>16.851133333</v>
      </c>
      <c r="AL7" s="252">
        <v>16.586373386999998</v>
      </c>
      <c r="AM7" s="252">
        <v>16.365984451999999</v>
      </c>
      <c r="AN7" s="252">
        <v>16.773845714</v>
      </c>
      <c r="AO7" s="252">
        <v>17.156125773999999</v>
      </c>
      <c r="AP7" s="252">
        <v>17.246079000000002</v>
      </c>
      <c r="AQ7" s="252">
        <v>17.324516839000001</v>
      </c>
      <c r="AR7" s="252">
        <v>17.598395666999998</v>
      </c>
      <c r="AS7" s="252">
        <v>17.978907160999999</v>
      </c>
      <c r="AT7" s="252">
        <v>18.577317967999999</v>
      </c>
      <c r="AU7" s="252">
        <v>18.650827667000001</v>
      </c>
      <c r="AV7" s="252">
        <v>18.629446161000001</v>
      </c>
      <c r="AW7" s="252">
        <v>19.010867260000001</v>
      </c>
      <c r="AX7" s="252">
        <v>19.083668294999999</v>
      </c>
      <c r="AY7" s="409">
        <v>19.102894899999999</v>
      </c>
      <c r="AZ7" s="409">
        <v>19.182215599999999</v>
      </c>
      <c r="BA7" s="409">
        <v>19.3943178</v>
      </c>
      <c r="BB7" s="409">
        <v>19.459508799999998</v>
      </c>
      <c r="BC7" s="409">
        <v>19.594493100000001</v>
      </c>
      <c r="BD7" s="409">
        <v>19.620640099999999</v>
      </c>
      <c r="BE7" s="409">
        <v>19.592934700000001</v>
      </c>
      <c r="BF7" s="409">
        <v>19.708531600000001</v>
      </c>
      <c r="BG7" s="409">
        <v>19.6386462</v>
      </c>
      <c r="BH7" s="409">
        <v>19.781333</v>
      </c>
      <c r="BI7" s="409">
        <v>20.028745499999999</v>
      </c>
      <c r="BJ7" s="409">
        <v>20.091120199999999</v>
      </c>
      <c r="BK7" s="409">
        <v>20.0998856</v>
      </c>
      <c r="BL7" s="409">
        <v>20.2206501</v>
      </c>
      <c r="BM7" s="409">
        <v>20.4825853</v>
      </c>
      <c r="BN7" s="409">
        <v>20.618175900000001</v>
      </c>
      <c r="BO7" s="409">
        <v>20.773940700000001</v>
      </c>
      <c r="BP7" s="409">
        <v>20.829533399999999</v>
      </c>
      <c r="BQ7" s="409">
        <v>20.8238807</v>
      </c>
      <c r="BR7" s="409">
        <v>21.022372600000001</v>
      </c>
      <c r="BS7" s="409">
        <v>21.025240199999999</v>
      </c>
      <c r="BT7" s="409">
        <v>21.1968766</v>
      </c>
      <c r="BU7" s="409">
        <v>21.450613300000001</v>
      </c>
      <c r="BV7" s="409">
        <v>21.510942400000001</v>
      </c>
    </row>
    <row r="8" spans="1:74" ht="11.1" customHeight="1" x14ac:dyDescent="0.2">
      <c r="A8" s="162" t="s">
        <v>307</v>
      </c>
      <c r="B8" s="173" t="s">
        <v>281</v>
      </c>
      <c r="C8" s="252">
        <v>4.7024869999999996</v>
      </c>
      <c r="D8" s="252">
        <v>4.743487</v>
      </c>
      <c r="E8" s="252">
        <v>4.6324870000000002</v>
      </c>
      <c r="F8" s="252">
        <v>4.3004870000000004</v>
      </c>
      <c r="G8" s="252">
        <v>3.9994869999999998</v>
      </c>
      <c r="H8" s="252">
        <v>4.2044870000000003</v>
      </c>
      <c r="I8" s="252">
        <v>4.618487</v>
      </c>
      <c r="J8" s="252">
        <v>4.759487</v>
      </c>
      <c r="K8" s="252">
        <v>4.2994870000000001</v>
      </c>
      <c r="L8" s="252">
        <v>4.4194870000000002</v>
      </c>
      <c r="M8" s="252">
        <v>4.6864869999999996</v>
      </c>
      <c r="N8" s="252">
        <v>4.7734870000000003</v>
      </c>
      <c r="O8" s="252">
        <v>4.8144869999999997</v>
      </c>
      <c r="P8" s="252">
        <v>4.7344869999999997</v>
      </c>
      <c r="Q8" s="252">
        <v>4.6544869999999996</v>
      </c>
      <c r="R8" s="252">
        <v>4.3164870000000004</v>
      </c>
      <c r="S8" s="252">
        <v>3.6784870000000001</v>
      </c>
      <c r="T8" s="252">
        <v>3.9794870000000002</v>
      </c>
      <c r="U8" s="252">
        <v>4.6044869999999998</v>
      </c>
      <c r="V8" s="252">
        <v>4.7424869999999997</v>
      </c>
      <c r="W8" s="252">
        <v>4.7464870000000001</v>
      </c>
      <c r="X8" s="252">
        <v>4.8104870000000002</v>
      </c>
      <c r="Y8" s="252">
        <v>5.1324870000000002</v>
      </c>
      <c r="Z8" s="252">
        <v>4.9154869999999997</v>
      </c>
      <c r="AA8" s="252">
        <v>5.1144869999999996</v>
      </c>
      <c r="AB8" s="252">
        <v>5.134487</v>
      </c>
      <c r="AC8" s="252">
        <v>4.9044869999999996</v>
      </c>
      <c r="AD8" s="252">
        <v>4.4944870000000003</v>
      </c>
      <c r="AE8" s="252">
        <v>4.6274870000000004</v>
      </c>
      <c r="AF8" s="252">
        <v>4.6804870000000003</v>
      </c>
      <c r="AG8" s="252">
        <v>4.9574870000000004</v>
      </c>
      <c r="AH8" s="252">
        <v>5.1114870000000003</v>
      </c>
      <c r="AI8" s="252">
        <v>4.9274870000000002</v>
      </c>
      <c r="AJ8" s="252">
        <v>4.9394869999999997</v>
      </c>
      <c r="AK8" s="252">
        <v>5.267487</v>
      </c>
      <c r="AL8" s="252">
        <v>5.344487</v>
      </c>
      <c r="AM8" s="252">
        <v>5.1984870000000001</v>
      </c>
      <c r="AN8" s="252">
        <v>5.3614870000000003</v>
      </c>
      <c r="AO8" s="252">
        <v>5.3964869999999996</v>
      </c>
      <c r="AP8" s="252">
        <v>5.0234870000000003</v>
      </c>
      <c r="AQ8" s="252">
        <v>5.1734869999999997</v>
      </c>
      <c r="AR8" s="252">
        <v>5.0954870000000003</v>
      </c>
      <c r="AS8" s="252">
        <v>5.2294869999999998</v>
      </c>
      <c r="AT8" s="252">
        <v>5.1984870000000001</v>
      </c>
      <c r="AU8" s="252">
        <v>5.1034870000000003</v>
      </c>
      <c r="AV8" s="252">
        <v>5.2548904969999999</v>
      </c>
      <c r="AW8" s="252">
        <v>5.1701286803000004</v>
      </c>
      <c r="AX8" s="252">
        <v>5.3175807409000004</v>
      </c>
      <c r="AY8" s="409">
        <v>4.9396104860000003</v>
      </c>
      <c r="AZ8" s="409">
        <v>4.9801807051999996</v>
      </c>
      <c r="BA8" s="409">
        <v>4.9273751224</v>
      </c>
      <c r="BB8" s="409">
        <v>5.0615275420000003</v>
      </c>
      <c r="BC8" s="409">
        <v>5.1741311022999996</v>
      </c>
      <c r="BD8" s="409">
        <v>5.1872748646</v>
      </c>
      <c r="BE8" s="409">
        <v>5.1620756469</v>
      </c>
      <c r="BF8" s="409">
        <v>5.2163232400000004</v>
      </c>
      <c r="BG8" s="409">
        <v>5.2609390186000002</v>
      </c>
      <c r="BH8" s="409">
        <v>5.2647923750999999</v>
      </c>
      <c r="BI8" s="409">
        <v>5.2917974574000004</v>
      </c>
      <c r="BJ8" s="409">
        <v>5.2350343296000004</v>
      </c>
      <c r="BK8" s="409">
        <v>5.3638066115000003</v>
      </c>
      <c r="BL8" s="409">
        <v>5.3505215411</v>
      </c>
      <c r="BM8" s="409">
        <v>5.3128203479999998</v>
      </c>
      <c r="BN8" s="409">
        <v>5.3403897577999997</v>
      </c>
      <c r="BO8" s="409">
        <v>5.3191672910000003</v>
      </c>
      <c r="BP8" s="409">
        <v>5.3498470329999996</v>
      </c>
      <c r="BQ8" s="409">
        <v>5.3350784662999997</v>
      </c>
      <c r="BR8" s="409">
        <v>5.3833250317000001</v>
      </c>
      <c r="BS8" s="409">
        <v>5.4309158086</v>
      </c>
      <c r="BT8" s="409">
        <v>5.4323165146000001</v>
      </c>
      <c r="BU8" s="409">
        <v>5.4557998589999999</v>
      </c>
      <c r="BV8" s="409">
        <v>5.4178611099999996</v>
      </c>
    </row>
    <row r="9" spans="1:74" ht="11.1" customHeight="1" x14ac:dyDescent="0.2">
      <c r="A9" s="162" t="s">
        <v>308</v>
      </c>
      <c r="B9" s="173" t="s">
        <v>290</v>
      </c>
      <c r="C9" s="252">
        <v>2.635643</v>
      </c>
      <c r="D9" s="252">
        <v>2.711643</v>
      </c>
      <c r="E9" s="252">
        <v>2.6926429999999999</v>
      </c>
      <c r="F9" s="252">
        <v>2.5456430000000001</v>
      </c>
      <c r="G9" s="252">
        <v>2.5836429999999999</v>
      </c>
      <c r="H9" s="252">
        <v>2.6056430000000002</v>
      </c>
      <c r="I9" s="252">
        <v>2.6346430000000001</v>
      </c>
      <c r="J9" s="252">
        <v>2.6176430000000002</v>
      </c>
      <c r="K9" s="252">
        <v>2.6216430000000002</v>
      </c>
      <c r="L9" s="252">
        <v>2.6286429999999998</v>
      </c>
      <c r="M9" s="252">
        <v>2.6116429999999999</v>
      </c>
      <c r="N9" s="252">
        <v>2.6116429999999999</v>
      </c>
      <c r="O9" s="252">
        <v>2.6093709999999999</v>
      </c>
      <c r="P9" s="252">
        <v>2.5463710000000002</v>
      </c>
      <c r="Q9" s="252">
        <v>2.5383710000000002</v>
      </c>
      <c r="R9" s="252">
        <v>2.5093709999999998</v>
      </c>
      <c r="S9" s="252">
        <v>2.507371</v>
      </c>
      <c r="T9" s="252">
        <v>2.531371</v>
      </c>
      <c r="U9" s="252">
        <v>2.507371</v>
      </c>
      <c r="V9" s="252">
        <v>2.495371</v>
      </c>
      <c r="W9" s="252">
        <v>2.4463710000000001</v>
      </c>
      <c r="X9" s="252">
        <v>2.4233709999999999</v>
      </c>
      <c r="Y9" s="252">
        <v>2.4003709999999998</v>
      </c>
      <c r="Z9" s="252">
        <v>2.3603710000000002</v>
      </c>
      <c r="AA9" s="252">
        <v>2.3513709999999999</v>
      </c>
      <c r="AB9" s="252">
        <v>2.358371</v>
      </c>
      <c r="AC9" s="252">
        <v>2.354371</v>
      </c>
      <c r="AD9" s="252">
        <v>2.3393709999999999</v>
      </c>
      <c r="AE9" s="252">
        <v>2.3443710000000002</v>
      </c>
      <c r="AF9" s="252">
        <v>2.3333710000000001</v>
      </c>
      <c r="AG9" s="252">
        <v>2.3053710000000001</v>
      </c>
      <c r="AH9" s="252">
        <v>2.2303709999999999</v>
      </c>
      <c r="AI9" s="252">
        <v>2.0263710000000001</v>
      </c>
      <c r="AJ9" s="252">
        <v>2.197371</v>
      </c>
      <c r="AK9" s="252">
        <v>2.1433710000000001</v>
      </c>
      <c r="AL9" s="252">
        <v>2.144371</v>
      </c>
      <c r="AM9" s="252">
        <v>2.213371</v>
      </c>
      <c r="AN9" s="252">
        <v>2.1763710000000001</v>
      </c>
      <c r="AO9" s="252">
        <v>2.1393710000000001</v>
      </c>
      <c r="AP9" s="252">
        <v>2.1723710000000001</v>
      </c>
      <c r="AQ9" s="252">
        <v>2.1373709999999999</v>
      </c>
      <c r="AR9" s="252">
        <v>2.1193710000000001</v>
      </c>
      <c r="AS9" s="252">
        <v>2.116371</v>
      </c>
      <c r="AT9" s="252">
        <v>2.0823710000000002</v>
      </c>
      <c r="AU9" s="252">
        <v>2.0913710000000001</v>
      </c>
      <c r="AV9" s="252">
        <v>2.0151882004999999</v>
      </c>
      <c r="AW9" s="252">
        <v>1.9425046718000001</v>
      </c>
      <c r="AX9" s="252">
        <v>2.1109151970000002</v>
      </c>
      <c r="AY9" s="409">
        <v>2.1059255828999999</v>
      </c>
      <c r="AZ9" s="409">
        <v>2.099319172</v>
      </c>
      <c r="BA9" s="409">
        <v>2.0916010782000001</v>
      </c>
      <c r="BB9" s="409">
        <v>2.0840393355</v>
      </c>
      <c r="BC9" s="409">
        <v>2.0766732533000001</v>
      </c>
      <c r="BD9" s="409">
        <v>2.0698071519000001</v>
      </c>
      <c r="BE9" s="409">
        <v>2.0626004644</v>
      </c>
      <c r="BF9" s="409">
        <v>2.0552750103999999</v>
      </c>
      <c r="BG9" s="409">
        <v>2.0482126892000001</v>
      </c>
      <c r="BH9" s="409">
        <v>2.0407382434999999</v>
      </c>
      <c r="BI9" s="409">
        <v>2.0338933787000002</v>
      </c>
      <c r="BJ9" s="409">
        <v>2.0273020900000001</v>
      </c>
      <c r="BK9" s="409">
        <v>2.0160179009000001</v>
      </c>
      <c r="BL9" s="409">
        <v>2.0099300548999999</v>
      </c>
      <c r="BM9" s="409">
        <v>2.0027728643999998</v>
      </c>
      <c r="BN9" s="409">
        <v>1.9957853888999999</v>
      </c>
      <c r="BO9" s="409">
        <v>1.9888858029000001</v>
      </c>
      <c r="BP9" s="409">
        <v>1.9826698785000001</v>
      </c>
      <c r="BQ9" s="409">
        <v>1.9759583566000001</v>
      </c>
      <c r="BR9" s="409">
        <v>1.9691446384</v>
      </c>
      <c r="BS9" s="409">
        <v>1.9626654793</v>
      </c>
      <c r="BT9" s="409">
        <v>1.9556624365999999</v>
      </c>
      <c r="BU9" s="409">
        <v>1.9493311088</v>
      </c>
      <c r="BV9" s="409">
        <v>1.9432592934999999</v>
      </c>
    </row>
    <row r="10" spans="1:74" ht="11.1" customHeight="1" x14ac:dyDescent="0.2">
      <c r="A10" s="162" t="s">
        <v>309</v>
      </c>
      <c r="B10" s="173" t="s">
        <v>284</v>
      </c>
      <c r="C10" s="252">
        <v>4.8263769999999999</v>
      </c>
      <c r="D10" s="252">
        <v>4.7217320000000003</v>
      </c>
      <c r="E10" s="252">
        <v>4.7367280000000003</v>
      </c>
      <c r="F10" s="252">
        <v>4.8849859999999996</v>
      </c>
      <c r="G10" s="252">
        <v>4.8823720000000002</v>
      </c>
      <c r="H10" s="252">
        <v>4.8673029999999997</v>
      </c>
      <c r="I10" s="252">
        <v>4.8708200000000001</v>
      </c>
      <c r="J10" s="252">
        <v>4.777997</v>
      </c>
      <c r="K10" s="252">
        <v>4.7480260000000003</v>
      </c>
      <c r="L10" s="252">
        <v>4.9562390000000001</v>
      </c>
      <c r="M10" s="252">
        <v>5.0179359999999997</v>
      </c>
      <c r="N10" s="252">
        <v>5.0651409999999997</v>
      </c>
      <c r="O10" s="252">
        <v>5.0491780000000004</v>
      </c>
      <c r="P10" s="252">
        <v>5.0265469999999999</v>
      </c>
      <c r="Q10" s="252">
        <v>4.9803889999999997</v>
      </c>
      <c r="R10" s="252">
        <v>4.9373290000000001</v>
      </c>
      <c r="S10" s="252">
        <v>4.8461220000000003</v>
      </c>
      <c r="T10" s="252">
        <v>4.6205829999999999</v>
      </c>
      <c r="U10" s="252">
        <v>5.0454910000000002</v>
      </c>
      <c r="V10" s="252">
        <v>4.7505709999999999</v>
      </c>
      <c r="W10" s="252">
        <v>4.39696</v>
      </c>
      <c r="X10" s="252">
        <v>4.8822080000000003</v>
      </c>
      <c r="Y10" s="252">
        <v>5.0983749999999999</v>
      </c>
      <c r="Z10" s="252">
        <v>4.9634989999999997</v>
      </c>
      <c r="AA10" s="252">
        <v>4.9276669999999996</v>
      </c>
      <c r="AB10" s="252">
        <v>4.9586670000000002</v>
      </c>
      <c r="AC10" s="252">
        <v>5.0356670000000001</v>
      </c>
      <c r="AD10" s="252">
        <v>4.955667</v>
      </c>
      <c r="AE10" s="252">
        <v>4.8026669999999996</v>
      </c>
      <c r="AF10" s="252">
        <v>4.7026669999999999</v>
      </c>
      <c r="AG10" s="252">
        <v>4.8496670000000002</v>
      </c>
      <c r="AH10" s="252">
        <v>4.6756669999999998</v>
      </c>
      <c r="AI10" s="252">
        <v>4.5786670000000003</v>
      </c>
      <c r="AJ10" s="252">
        <v>4.8286670000000003</v>
      </c>
      <c r="AK10" s="252">
        <v>4.7726670000000002</v>
      </c>
      <c r="AL10" s="252">
        <v>4.5606669999999996</v>
      </c>
      <c r="AM10" s="252">
        <v>5.0216669999999999</v>
      </c>
      <c r="AN10" s="252">
        <v>4.8556670000000004</v>
      </c>
      <c r="AO10" s="252">
        <v>4.750667</v>
      </c>
      <c r="AP10" s="252">
        <v>4.8366670000000003</v>
      </c>
      <c r="AQ10" s="252">
        <v>4.4756669999999996</v>
      </c>
      <c r="AR10" s="252">
        <v>4.6116669999999997</v>
      </c>
      <c r="AS10" s="252">
        <v>4.7616670000000001</v>
      </c>
      <c r="AT10" s="252">
        <v>4.580667</v>
      </c>
      <c r="AU10" s="252">
        <v>4.3816670000000002</v>
      </c>
      <c r="AV10" s="252">
        <v>4.6631704164999999</v>
      </c>
      <c r="AW10" s="252">
        <v>4.7210395610000004</v>
      </c>
      <c r="AX10" s="252">
        <v>4.7328398013999999</v>
      </c>
      <c r="AY10" s="409">
        <v>4.7901412190999997</v>
      </c>
      <c r="AZ10" s="409">
        <v>4.8082722102000002</v>
      </c>
      <c r="BA10" s="409">
        <v>4.8010690726999998</v>
      </c>
      <c r="BB10" s="409">
        <v>4.8031590420999999</v>
      </c>
      <c r="BC10" s="409">
        <v>4.7000476207000004</v>
      </c>
      <c r="BD10" s="409">
        <v>4.7193722933000002</v>
      </c>
      <c r="BE10" s="409">
        <v>4.8318303265999996</v>
      </c>
      <c r="BF10" s="409">
        <v>4.6479719331</v>
      </c>
      <c r="BG10" s="409">
        <v>4.5807757808999998</v>
      </c>
      <c r="BH10" s="409">
        <v>4.9004689216999999</v>
      </c>
      <c r="BI10" s="409">
        <v>4.90928393</v>
      </c>
      <c r="BJ10" s="409">
        <v>4.9285681505000003</v>
      </c>
      <c r="BK10" s="409">
        <v>4.9310699102999997</v>
      </c>
      <c r="BL10" s="409">
        <v>4.9751901049000002</v>
      </c>
      <c r="BM10" s="409">
        <v>4.9984375357999999</v>
      </c>
      <c r="BN10" s="409">
        <v>5.0162845926999999</v>
      </c>
      <c r="BO10" s="409">
        <v>4.9285061325999999</v>
      </c>
      <c r="BP10" s="409">
        <v>4.9585018280000002</v>
      </c>
      <c r="BQ10" s="409">
        <v>4.9776543776000004</v>
      </c>
      <c r="BR10" s="409">
        <v>4.8982443904000004</v>
      </c>
      <c r="BS10" s="409">
        <v>4.7976726223000004</v>
      </c>
      <c r="BT10" s="409">
        <v>5.0894814210000003</v>
      </c>
      <c r="BU10" s="409">
        <v>5.0922831999999998</v>
      </c>
      <c r="BV10" s="409">
        <v>5.0948174576999996</v>
      </c>
    </row>
    <row r="11" spans="1:74" ht="11.1" customHeight="1" x14ac:dyDescent="0.2">
      <c r="A11" s="162" t="s">
        <v>316</v>
      </c>
      <c r="B11" s="173" t="s">
        <v>285</v>
      </c>
      <c r="C11" s="252">
        <v>68.426022935999995</v>
      </c>
      <c r="D11" s="252">
        <v>68.136789597000003</v>
      </c>
      <c r="E11" s="252">
        <v>69.166528865999993</v>
      </c>
      <c r="F11" s="252">
        <v>69.303329374</v>
      </c>
      <c r="G11" s="252">
        <v>69.952033297</v>
      </c>
      <c r="H11" s="252">
        <v>70.443924925000005</v>
      </c>
      <c r="I11" s="252">
        <v>70.495507540000006</v>
      </c>
      <c r="J11" s="252">
        <v>70.291283113000006</v>
      </c>
      <c r="K11" s="252">
        <v>70.516825820999998</v>
      </c>
      <c r="L11" s="252">
        <v>70.413177649999994</v>
      </c>
      <c r="M11" s="252">
        <v>70.378145244999999</v>
      </c>
      <c r="N11" s="252">
        <v>70.315368552999999</v>
      </c>
      <c r="O11" s="252">
        <v>70.279416929000007</v>
      </c>
      <c r="P11" s="252">
        <v>69.751056223000006</v>
      </c>
      <c r="Q11" s="252">
        <v>69.839802790999997</v>
      </c>
      <c r="R11" s="252">
        <v>70.117024829000002</v>
      </c>
      <c r="S11" s="252">
        <v>70.201225472999994</v>
      </c>
      <c r="T11" s="252">
        <v>70.802136367000003</v>
      </c>
      <c r="U11" s="252">
        <v>70.818603281999998</v>
      </c>
      <c r="V11" s="252">
        <v>70.174440758000003</v>
      </c>
      <c r="W11" s="252">
        <v>70.894314846</v>
      </c>
      <c r="X11" s="252">
        <v>71.251077752</v>
      </c>
      <c r="Y11" s="252">
        <v>71.714370094000003</v>
      </c>
      <c r="Z11" s="252">
        <v>71.259565338000002</v>
      </c>
      <c r="AA11" s="252">
        <v>70.115317372999996</v>
      </c>
      <c r="AB11" s="252">
        <v>69.799398862000004</v>
      </c>
      <c r="AC11" s="252">
        <v>69.124485359000005</v>
      </c>
      <c r="AD11" s="252">
        <v>69.529436343</v>
      </c>
      <c r="AE11" s="252">
        <v>70.276609777999994</v>
      </c>
      <c r="AF11" s="252">
        <v>71.063604928000004</v>
      </c>
      <c r="AG11" s="252">
        <v>71.307055102999996</v>
      </c>
      <c r="AH11" s="252">
        <v>70.630896223999997</v>
      </c>
      <c r="AI11" s="252">
        <v>71.170737489000004</v>
      </c>
      <c r="AJ11" s="252">
        <v>70.710800020999997</v>
      </c>
      <c r="AK11" s="252">
        <v>70.451603597000002</v>
      </c>
      <c r="AL11" s="252">
        <v>70.131091847999997</v>
      </c>
      <c r="AM11" s="252">
        <v>70.136165677999998</v>
      </c>
      <c r="AN11" s="252">
        <v>69.989222042999998</v>
      </c>
      <c r="AO11" s="252">
        <v>69.763589104999994</v>
      </c>
      <c r="AP11" s="252">
        <v>70.042264669000005</v>
      </c>
      <c r="AQ11" s="252">
        <v>70.181783499999995</v>
      </c>
      <c r="AR11" s="252">
        <v>70.610101100999998</v>
      </c>
      <c r="AS11" s="252">
        <v>70.768935268000007</v>
      </c>
      <c r="AT11" s="252">
        <v>70.594463868000005</v>
      </c>
      <c r="AU11" s="252">
        <v>70.898161999999999</v>
      </c>
      <c r="AV11" s="252">
        <v>71.486868900999994</v>
      </c>
      <c r="AW11" s="252">
        <v>71.319625450000004</v>
      </c>
      <c r="AX11" s="252">
        <v>70.378602306999994</v>
      </c>
      <c r="AY11" s="409">
        <v>69.801935786000001</v>
      </c>
      <c r="AZ11" s="409">
        <v>69.699023120000007</v>
      </c>
      <c r="BA11" s="409">
        <v>69.695573096999993</v>
      </c>
      <c r="BB11" s="409">
        <v>69.973624998000005</v>
      </c>
      <c r="BC11" s="409">
        <v>70.132142283999997</v>
      </c>
      <c r="BD11" s="409">
        <v>70.417170960999997</v>
      </c>
      <c r="BE11" s="409">
        <v>70.724133765999994</v>
      </c>
      <c r="BF11" s="409">
        <v>70.453131032000002</v>
      </c>
      <c r="BG11" s="409">
        <v>70.802933250999999</v>
      </c>
      <c r="BH11" s="409">
        <v>70.343537093999998</v>
      </c>
      <c r="BI11" s="409">
        <v>70.260156171000006</v>
      </c>
      <c r="BJ11" s="409">
        <v>69.960429637000004</v>
      </c>
      <c r="BK11" s="409">
        <v>69.817615688999993</v>
      </c>
      <c r="BL11" s="409">
        <v>69.676347895999996</v>
      </c>
      <c r="BM11" s="409">
        <v>69.799711220999995</v>
      </c>
      <c r="BN11" s="409">
        <v>70.279279176000003</v>
      </c>
      <c r="BO11" s="409">
        <v>70.462231220999996</v>
      </c>
      <c r="BP11" s="409">
        <v>70.730291859999994</v>
      </c>
      <c r="BQ11" s="409">
        <v>70.894601764000001</v>
      </c>
      <c r="BR11" s="409">
        <v>70.648923972000006</v>
      </c>
      <c r="BS11" s="409">
        <v>70.724076152999999</v>
      </c>
      <c r="BT11" s="409">
        <v>70.425845073999994</v>
      </c>
      <c r="BU11" s="409">
        <v>70.317045006000001</v>
      </c>
      <c r="BV11" s="409">
        <v>70.057192001000004</v>
      </c>
    </row>
    <row r="12" spans="1:74" ht="11.1" customHeight="1" x14ac:dyDescent="0.2">
      <c r="A12" s="162" t="s">
        <v>311</v>
      </c>
      <c r="B12" s="173" t="s">
        <v>1093</v>
      </c>
      <c r="C12" s="252">
        <v>35.271457935999997</v>
      </c>
      <c r="D12" s="252">
        <v>35.145511597000002</v>
      </c>
      <c r="E12" s="252">
        <v>35.942924865999998</v>
      </c>
      <c r="F12" s="252">
        <v>36.142378374000003</v>
      </c>
      <c r="G12" s="252">
        <v>36.448602297000001</v>
      </c>
      <c r="H12" s="252">
        <v>36.714417924999999</v>
      </c>
      <c r="I12" s="252">
        <v>36.977561540000004</v>
      </c>
      <c r="J12" s="252">
        <v>36.576122112999997</v>
      </c>
      <c r="K12" s="252">
        <v>36.955448820999997</v>
      </c>
      <c r="L12" s="252">
        <v>36.710367650000002</v>
      </c>
      <c r="M12" s="252">
        <v>36.815649245000003</v>
      </c>
      <c r="N12" s="252">
        <v>36.795046552999999</v>
      </c>
      <c r="O12" s="252">
        <v>37.221669929000001</v>
      </c>
      <c r="P12" s="252">
        <v>36.752684223000003</v>
      </c>
      <c r="Q12" s="252">
        <v>37.004492790999997</v>
      </c>
      <c r="R12" s="252">
        <v>37.095053829000001</v>
      </c>
      <c r="S12" s="252">
        <v>36.969107473000001</v>
      </c>
      <c r="T12" s="252">
        <v>37.395780367</v>
      </c>
      <c r="U12" s="252">
        <v>37.594290282000003</v>
      </c>
      <c r="V12" s="252">
        <v>37.469657757999997</v>
      </c>
      <c r="W12" s="252">
        <v>37.484002846000003</v>
      </c>
      <c r="X12" s="252">
        <v>37.803279752000002</v>
      </c>
      <c r="Y12" s="252">
        <v>38.273413093999999</v>
      </c>
      <c r="Z12" s="252">
        <v>38.014898338000002</v>
      </c>
      <c r="AA12" s="252">
        <v>37.226526372999999</v>
      </c>
      <c r="AB12" s="252">
        <v>37.026607861999999</v>
      </c>
      <c r="AC12" s="252">
        <v>36.534694359</v>
      </c>
      <c r="AD12" s="252">
        <v>36.745645343</v>
      </c>
      <c r="AE12" s="252">
        <v>37.228818777999997</v>
      </c>
      <c r="AF12" s="252">
        <v>37.624813928000002</v>
      </c>
      <c r="AG12" s="252">
        <v>37.860264102999999</v>
      </c>
      <c r="AH12" s="252">
        <v>37.654105223999998</v>
      </c>
      <c r="AI12" s="252">
        <v>37.812946488999998</v>
      </c>
      <c r="AJ12" s="252">
        <v>37.548009020999999</v>
      </c>
      <c r="AK12" s="252">
        <v>37.386812597000002</v>
      </c>
      <c r="AL12" s="252">
        <v>37.311300848000002</v>
      </c>
      <c r="AM12" s="252">
        <v>37.582374678000001</v>
      </c>
      <c r="AN12" s="252">
        <v>37.450431043000002</v>
      </c>
      <c r="AO12" s="252">
        <v>37.160798104999998</v>
      </c>
      <c r="AP12" s="252">
        <v>37.050473668999999</v>
      </c>
      <c r="AQ12" s="252">
        <v>36.904992499999999</v>
      </c>
      <c r="AR12" s="252">
        <v>36.951310100999997</v>
      </c>
      <c r="AS12" s="252">
        <v>36.999144268000002</v>
      </c>
      <c r="AT12" s="252">
        <v>37.248672868</v>
      </c>
      <c r="AU12" s="252">
        <v>37.432371000000003</v>
      </c>
      <c r="AV12" s="252">
        <v>37.754198528000003</v>
      </c>
      <c r="AW12" s="252">
        <v>37.568669962999998</v>
      </c>
      <c r="AX12" s="252">
        <v>36.793965557999996</v>
      </c>
      <c r="AY12" s="409">
        <v>36.320284071000003</v>
      </c>
      <c r="AZ12" s="409">
        <v>36.343257287</v>
      </c>
      <c r="BA12" s="409">
        <v>36.296818459000001</v>
      </c>
      <c r="BB12" s="409">
        <v>36.161141407999999</v>
      </c>
      <c r="BC12" s="409">
        <v>36.211474539999998</v>
      </c>
      <c r="BD12" s="409">
        <v>36.293961154000002</v>
      </c>
      <c r="BE12" s="409">
        <v>36.445371272999999</v>
      </c>
      <c r="BF12" s="409">
        <v>36.401516090999998</v>
      </c>
      <c r="BG12" s="409">
        <v>36.267736976999998</v>
      </c>
      <c r="BH12" s="409">
        <v>36.163815079000003</v>
      </c>
      <c r="BI12" s="409">
        <v>36.030470950000002</v>
      </c>
      <c r="BJ12" s="409">
        <v>35.997216563999999</v>
      </c>
      <c r="BK12" s="409">
        <v>35.997981754999998</v>
      </c>
      <c r="BL12" s="409">
        <v>35.970980732000001</v>
      </c>
      <c r="BM12" s="409">
        <v>36.003581814</v>
      </c>
      <c r="BN12" s="409">
        <v>35.986996720999997</v>
      </c>
      <c r="BO12" s="409">
        <v>36.065391259999998</v>
      </c>
      <c r="BP12" s="409">
        <v>36.139004237000002</v>
      </c>
      <c r="BQ12" s="409">
        <v>36.237495828999997</v>
      </c>
      <c r="BR12" s="409">
        <v>36.210731864000003</v>
      </c>
      <c r="BS12" s="409">
        <v>36.104071488999999</v>
      </c>
      <c r="BT12" s="409">
        <v>36.017237438999999</v>
      </c>
      <c r="BU12" s="409">
        <v>35.905999162000001</v>
      </c>
      <c r="BV12" s="409">
        <v>35.959857886000002</v>
      </c>
    </row>
    <row r="13" spans="1:74" ht="11.1" customHeight="1" x14ac:dyDescent="0.2">
      <c r="A13" s="162" t="s">
        <v>312</v>
      </c>
      <c r="B13" s="173" t="s">
        <v>291</v>
      </c>
      <c r="C13" s="252">
        <v>30.064392999999999</v>
      </c>
      <c r="D13" s="252">
        <v>29.958182000000001</v>
      </c>
      <c r="E13" s="252">
        <v>30.790761</v>
      </c>
      <c r="F13" s="252">
        <v>30.939561999999999</v>
      </c>
      <c r="G13" s="252">
        <v>31.184722000000001</v>
      </c>
      <c r="H13" s="252">
        <v>31.633790999999999</v>
      </c>
      <c r="I13" s="252">
        <v>31.838521</v>
      </c>
      <c r="J13" s="252">
        <v>31.624684999999999</v>
      </c>
      <c r="K13" s="252">
        <v>31.755617999999998</v>
      </c>
      <c r="L13" s="252">
        <v>31.529555999999999</v>
      </c>
      <c r="M13" s="252">
        <v>31.653449999999999</v>
      </c>
      <c r="N13" s="252">
        <v>31.637356</v>
      </c>
      <c r="O13" s="252">
        <v>32.023541999999999</v>
      </c>
      <c r="P13" s="252">
        <v>31.605530000000002</v>
      </c>
      <c r="Q13" s="252">
        <v>31.711545000000001</v>
      </c>
      <c r="R13" s="252">
        <v>31.821058000000001</v>
      </c>
      <c r="S13" s="252">
        <v>31.847351</v>
      </c>
      <c r="T13" s="252">
        <v>32.275463000000002</v>
      </c>
      <c r="U13" s="252">
        <v>32.354995000000002</v>
      </c>
      <c r="V13" s="252">
        <v>32.232742999999999</v>
      </c>
      <c r="W13" s="252">
        <v>32.295520000000003</v>
      </c>
      <c r="X13" s="252">
        <v>32.551327000000001</v>
      </c>
      <c r="Y13" s="252">
        <v>32.935315000000003</v>
      </c>
      <c r="Z13" s="252">
        <v>32.793708000000002</v>
      </c>
      <c r="AA13" s="252">
        <v>31.846</v>
      </c>
      <c r="AB13" s="252">
        <v>31.727</v>
      </c>
      <c r="AC13" s="252">
        <v>31.346</v>
      </c>
      <c r="AD13" s="252">
        <v>31.423999999999999</v>
      </c>
      <c r="AE13" s="252">
        <v>31.931999999999999</v>
      </c>
      <c r="AF13" s="252">
        <v>32.369999999999997</v>
      </c>
      <c r="AG13" s="252">
        <v>32.591000000000001</v>
      </c>
      <c r="AH13" s="252">
        <v>32.453000000000003</v>
      </c>
      <c r="AI13" s="252">
        <v>32.594000000000001</v>
      </c>
      <c r="AJ13" s="252">
        <v>32.396000000000001</v>
      </c>
      <c r="AK13" s="252">
        <v>32.131999999999998</v>
      </c>
      <c r="AL13" s="252">
        <v>31.997</v>
      </c>
      <c r="AM13" s="252">
        <v>32.234000000000002</v>
      </c>
      <c r="AN13" s="252">
        <v>32.088999999999999</v>
      </c>
      <c r="AO13" s="252">
        <v>31.87</v>
      </c>
      <c r="AP13" s="252">
        <v>31.8</v>
      </c>
      <c r="AQ13" s="252">
        <v>31.669</v>
      </c>
      <c r="AR13" s="252">
        <v>31.666</v>
      </c>
      <c r="AS13" s="252">
        <v>31.724</v>
      </c>
      <c r="AT13" s="252">
        <v>31.96</v>
      </c>
      <c r="AU13" s="252">
        <v>32.106000000000002</v>
      </c>
      <c r="AV13" s="252">
        <v>32.381</v>
      </c>
      <c r="AW13" s="252">
        <v>32.219000000000001</v>
      </c>
      <c r="AX13" s="252">
        <v>31.381</v>
      </c>
      <c r="AY13" s="409">
        <v>30.852865999999999</v>
      </c>
      <c r="AZ13" s="409">
        <v>30.896007999999998</v>
      </c>
      <c r="BA13" s="409">
        <v>30.869164000000001</v>
      </c>
      <c r="BB13" s="409">
        <v>30.752915000000002</v>
      </c>
      <c r="BC13" s="409">
        <v>30.831678</v>
      </c>
      <c r="BD13" s="409">
        <v>30.930454000000001</v>
      </c>
      <c r="BE13" s="409">
        <v>31.099242</v>
      </c>
      <c r="BF13" s="409">
        <v>31.073042000000001</v>
      </c>
      <c r="BG13" s="409">
        <v>30.956854</v>
      </c>
      <c r="BH13" s="409">
        <v>30.860678</v>
      </c>
      <c r="BI13" s="409">
        <v>30.744513999999999</v>
      </c>
      <c r="BJ13" s="409">
        <v>30.728361</v>
      </c>
      <c r="BK13" s="409">
        <v>30.768827999999999</v>
      </c>
      <c r="BL13" s="409">
        <v>30.759052000000001</v>
      </c>
      <c r="BM13" s="409">
        <v>30.809289</v>
      </c>
      <c r="BN13" s="409">
        <v>30.810182000000001</v>
      </c>
      <c r="BO13" s="409">
        <v>30.906089999999999</v>
      </c>
      <c r="BP13" s="409">
        <v>30.997015000000001</v>
      </c>
      <c r="BQ13" s="409">
        <v>31.112956000000001</v>
      </c>
      <c r="BR13" s="409">
        <v>31.103912000000001</v>
      </c>
      <c r="BS13" s="409">
        <v>30.994883000000002</v>
      </c>
      <c r="BT13" s="409">
        <v>30.90587</v>
      </c>
      <c r="BU13" s="409">
        <v>30.791872000000001</v>
      </c>
      <c r="BV13" s="409">
        <v>30.777888999999998</v>
      </c>
    </row>
    <row r="14" spans="1:74" ht="11.1" customHeight="1" x14ac:dyDescent="0.2">
      <c r="A14" s="162" t="s">
        <v>506</v>
      </c>
      <c r="B14" s="173" t="s">
        <v>1247</v>
      </c>
      <c r="C14" s="252">
        <v>5.2070649363000001</v>
      </c>
      <c r="D14" s="252">
        <v>5.1873295968999997</v>
      </c>
      <c r="E14" s="252">
        <v>5.1521638657000004</v>
      </c>
      <c r="F14" s="252">
        <v>5.2028163739000002</v>
      </c>
      <c r="G14" s="252">
        <v>5.2638802974000001</v>
      </c>
      <c r="H14" s="252">
        <v>5.0806269250999998</v>
      </c>
      <c r="I14" s="252">
        <v>5.1390405397999999</v>
      </c>
      <c r="J14" s="252">
        <v>4.9514371129999999</v>
      </c>
      <c r="K14" s="252">
        <v>5.1998308208999999</v>
      </c>
      <c r="L14" s="252">
        <v>5.1808116494999998</v>
      </c>
      <c r="M14" s="252">
        <v>5.1621992448</v>
      </c>
      <c r="N14" s="252">
        <v>5.1576905531000001</v>
      </c>
      <c r="O14" s="252">
        <v>5.1981279293</v>
      </c>
      <c r="P14" s="252">
        <v>5.1471542231000003</v>
      </c>
      <c r="Q14" s="252">
        <v>5.2929477905000004</v>
      </c>
      <c r="R14" s="252">
        <v>5.2739958289000004</v>
      </c>
      <c r="S14" s="252">
        <v>5.1217564726000004</v>
      </c>
      <c r="T14" s="252">
        <v>5.1203173673000002</v>
      </c>
      <c r="U14" s="252">
        <v>5.2392952817999996</v>
      </c>
      <c r="V14" s="252">
        <v>5.2369147582000002</v>
      </c>
      <c r="W14" s="252">
        <v>5.1884828460000003</v>
      </c>
      <c r="X14" s="252">
        <v>5.2519527522000002</v>
      </c>
      <c r="Y14" s="252">
        <v>5.3380980945000003</v>
      </c>
      <c r="Z14" s="252">
        <v>5.2211903383999996</v>
      </c>
      <c r="AA14" s="252">
        <v>5.3805263731000004</v>
      </c>
      <c r="AB14" s="252">
        <v>5.2996078620000002</v>
      </c>
      <c r="AC14" s="252">
        <v>5.1886943590000003</v>
      </c>
      <c r="AD14" s="252">
        <v>5.3216453429000001</v>
      </c>
      <c r="AE14" s="252">
        <v>5.2968187780999996</v>
      </c>
      <c r="AF14" s="252">
        <v>5.2548139274999999</v>
      </c>
      <c r="AG14" s="252">
        <v>5.2692641030000003</v>
      </c>
      <c r="AH14" s="252">
        <v>5.2011052239</v>
      </c>
      <c r="AI14" s="252">
        <v>5.2189464888000003</v>
      </c>
      <c r="AJ14" s="252">
        <v>5.1520090206000004</v>
      </c>
      <c r="AK14" s="252">
        <v>5.2548125971999999</v>
      </c>
      <c r="AL14" s="252">
        <v>5.3143008478000002</v>
      </c>
      <c r="AM14" s="252">
        <v>5.3483746774999998</v>
      </c>
      <c r="AN14" s="252">
        <v>5.3614310431999996</v>
      </c>
      <c r="AO14" s="252">
        <v>5.2907981049000004</v>
      </c>
      <c r="AP14" s="252">
        <v>5.2504736693999998</v>
      </c>
      <c r="AQ14" s="252">
        <v>5.2359924999</v>
      </c>
      <c r="AR14" s="252">
        <v>5.2853101011000003</v>
      </c>
      <c r="AS14" s="252">
        <v>5.2751442677</v>
      </c>
      <c r="AT14" s="252">
        <v>5.2886728677999999</v>
      </c>
      <c r="AU14" s="252">
        <v>5.326371</v>
      </c>
      <c r="AV14" s="252">
        <v>5.3731985280999996</v>
      </c>
      <c r="AW14" s="252">
        <v>5.3496699634000002</v>
      </c>
      <c r="AX14" s="252">
        <v>5.4129655577999998</v>
      </c>
      <c r="AY14" s="409">
        <v>5.4674180715</v>
      </c>
      <c r="AZ14" s="409">
        <v>5.4472492868</v>
      </c>
      <c r="BA14" s="409">
        <v>5.4276544587000002</v>
      </c>
      <c r="BB14" s="409">
        <v>5.4082264081</v>
      </c>
      <c r="BC14" s="409">
        <v>5.3797965404000001</v>
      </c>
      <c r="BD14" s="409">
        <v>5.3635071542999997</v>
      </c>
      <c r="BE14" s="409">
        <v>5.3461292729999998</v>
      </c>
      <c r="BF14" s="409">
        <v>5.3284740915000004</v>
      </c>
      <c r="BG14" s="409">
        <v>5.3108829769000003</v>
      </c>
      <c r="BH14" s="409">
        <v>5.3031370792999999</v>
      </c>
      <c r="BI14" s="409">
        <v>5.2859569499000001</v>
      </c>
      <c r="BJ14" s="409">
        <v>5.2688555637999999</v>
      </c>
      <c r="BK14" s="409">
        <v>5.2291537548000004</v>
      </c>
      <c r="BL14" s="409">
        <v>5.2119287316999996</v>
      </c>
      <c r="BM14" s="409">
        <v>5.1942928140999998</v>
      </c>
      <c r="BN14" s="409">
        <v>5.1768147209000004</v>
      </c>
      <c r="BO14" s="409">
        <v>5.1593012605000004</v>
      </c>
      <c r="BP14" s="409">
        <v>5.1419892367999998</v>
      </c>
      <c r="BQ14" s="409">
        <v>5.1245398286999997</v>
      </c>
      <c r="BR14" s="409">
        <v>5.1068198637000002</v>
      </c>
      <c r="BS14" s="409">
        <v>5.1091884887000001</v>
      </c>
      <c r="BT14" s="409">
        <v>5.1113674391000004</v>
      </c>
      <c r="BU14" s="409">
        <v>5.1141271624</v>
      </c>
      <c r="BV14" s="409">
        <v>5.1819688863</v>
      </c>
    </row>
    <row r="15" spans="1:74" ht="11.1" customHeight="1" x14ac:dyDescent="0.2">
      <c r="A15" s="162" t="s">
        <v>313</v>
      </c>
      <c r="B15" s="173" t="s">
        <v>286</v>
      </c>
      <c r="C15" s="252">
        <v>14.18338</v>
      </c>
      <c r="D15" s="252">
        <v>14.101258</v>
      </c>
      <c r="E15" s="252">
        <v>14.284371</v>
      </c>
      <c r="F15" s="252">
        <v>13.974178</v>
      </c>
      <c r="G15" s="252">
        <v>14.138923999999999</v>
      </c>
      <c r="H15" s="252">
        <v>13.949510999999999</v>
      </c>
      <c r="I15" s="252">
        <v>14.072452999999999</v>
      </c>
      <c r="J15" s="252">
        <v>14.037947000000001</v>
      </c>
      <c r="K15" s="252">
        <v>13.947289</v>
      </c>
      <c r="L15" s="252">
        <v>14.066580999999999</v>
      </c>
      <c r="M15" s="252">
        <v>14.20589</v>
      </c>
      <c r="N15" s="252">
        <v>14.260007999999999</v>
      </c>
      <c r="O15" s="252">
        <v>14.321949999999999</v>
      </c>
      <c r="P15" s="252">
        <v>14.338950000000001</v>
      </c>
      <c r="Q15" s="252">
        <v>14.38195</v>
      </c>
      <c r="R15" s="252">
        <v>14.13495</v>
      </c>
      <c r="S15" s="252">
        <v>14.027950000000001</v>
      </c>
      <c r="T15" s="252">
        <v>14.16995</v>
      </c>
      <c r="U15" s="252">
        <v>13.94295</v>
      </c>
      <c r="V15" s="252">
        <v>13.619949999999999</v>
      </c>
      <c r="W15" s="252">
        <v>14.22695</v>
      </c>
      <c r="X15" s="252">
        <v>14.52195</v>
      </c>
      <c r="Y15" s="252">
        <v>14.50295</v>
      </c>
      <c r="Z15" s="252">
        <v>14.571949999999999</v>
      </c>
      <c r="AA15" s="252">
        <v>14.469924000000001</v>
      </c>
      <c r="AB15" s="252">
        <v>14.459924000000001</v>
      </c>
      <c r="AC15" s="252">
        <v>14.393924</v>
      </c>
      <c r="AD15" s="252">
        <v>14.361924</v>
      </c>
      <c r="AE15" s="252">
        <v>14.273923999999999</v>
      </c>
      <c r="AF15" s="252">
        <v>14.305923999999999</v>
      </c>
      <c r="AG15" s="252">
        <v>14.321923999999999</v>
      </c>
      <c r="AH15" s="252">
        <v>14.135923999999999</v>
      </c>
      <c r="AI15" s="252">
        <v>14.239924</v>
      </c>
      <c r="AJ15" s="252">
        <v>14.233924</v>
      </c>
      <c r="AK15" s="252">
        <v>14.369923999999999</v>
      </c>
      <c r="AL15" s="252">
        <v>14.397924</v>
      </c>
      <c r="AM15" s="252">
        <v>14.377924</v>
      </c>
      <c r="AN15" s="252">
        <v>14.429924</v>
      </c>
      <c r="AO15" s="252">
        <v>14.426924</v>
      </c>
      <c r="AP15" s="252">
        <v>14.370924</v>
      </c>
      <c r="AQ15" s="252">
        <v>14.415924</v>
      </c>
      <c r="AR15" s="252">
        <v>14.509924</v>
      </c>
      <c r="AS15" s="252">
        <v>14.676924</v>
      </c>
      <c r="AT15" s="252">
        <v>14.459924000000001</v>
      </c>
      <c r="AU15" s="252">
        <v>14.777924000000001</v>
      </c>
      <c r="AV15" s="252">
        <v>14.793054642</v>
      </c>
      <c r="AW15" s="252">
        <v>14.851784740999999</v>
      </c>
      <c r="AX15" s="252">
        <v>14.9947629</v>
      </c>
      <c r="AY15" s="409">
        <v>14.893272477</v>
      </c>
      <c r="AZ15" s="409">
        <v>14.862548096999999</v>
      </c>
      <c r="BA15" s="409">
        <v>14.794347253</v>
      </c>
      <c r="BB15" s="409">
        <v>14.718965084000001</v>
      </c>
      <c r="BC15" s="409">
        <v>14.575913159000001</v>
      </c>
      <c r="BD15" s="409">
        <v>14.562093197999999</v>
      </c>
      <c r="BE15" s="409">
        <v>14.761524228000001</v>
      </c>
      <c r="BF15" s="409">
        <v>14.707533162000001</v>
      </c>
      <c r="BG15" s="409">
        <v>14.831343710000001</v>
      </c>
      <c r="BH15" s="409">
        <v>14.879312302000001</v>
      </c>
      <c r="BI15" s="409">
        <v>14.930736787000001</v>
      </c>
      <c r="BJ15" s="409">
        <v>15.004002574999999</v>
      </c>
      <c r="BK15" s="409">
        <v>14.972691138</v>
      </c>
      <c r="BL15" s="409">
        <v>14.967077427</v>
      </c>
      <c r="BM15" s="409">
        <v>14.956365161000001</v>
      </c>
      <c r="BN15" s="409">
        <v>14.962462144</v>
      </c>
      <c r="BO15" s="409">
        <v>14.841755301999999</v>
      </c>
      <c r="BP15" s="409">
        <v>14.820615491</v>
      </c>
      <c r="BQ15" s="409">
        <v>14.941594557</v>
      </c>
      <c r="BR15" s="409">
        <v>14.923335032000001</v>
      </c>
      <c r="BS15" s="409">
        <v>14.743601311000001</v>
      </c>
      <c r="BT15" s="409">
        <v>14.949946682</v>
      </c>
      <c r="BU15" s="409">
        <v>14.956561345000001</v>
      </c>
      <c r="BV15" s="409">
        <v>14.982830601</v>
      </c>
    </row>
    <row r="16" spans="1:74" ht="11.1" customHeight="1" x14ac:dyDescent="0.2">
      <c r="A16" s="162" t="s">
        <v>314</v>
      </c>
      <c r="B16" s="173" t="s">
        <v>287</v>
      </c>
      <c r="C16" s="252">
        <v>5.0999999999999996</v>
      </c>
      <c r="D16" s="252">
        <v>5.0860000000000003</v>
      </c>
      <c r="E16" s="252">
        <v>5.1239999999999997</v>
      </c>
      <c r="F16" s="252">
        <v>5.1260000000000003</v>
      </c>
      <c r="G16" s="252">
        <v>5.1390000000000002</v>
      </c>
      <c r="H16" s="252">
        <v>5.2759999999999998</v>
      </c>
      <c r="I16" s="252">
        <v>5.1310000000000002</v>
      </c>
      <c r="J16" s="252">
        <v>5.1459999999999999</v>
      </c>
      <c r="K16" s="252">
        <v>5.1849999999999996</v>
      </c>
      <c r="L16" s="252">
        <v>5.1269999999999998</v>
      </c>
      <c r="M16" s="252">
        <v>5.165</v>
      </c>
      <c r="N16" s="252">
        <v>5.1429999999999998</v>
      </c>
      <c r="O16" s="252">
        <v>5.048</v>
      </c>
      <c r="P16" s="252">
        <v>5.032</v>
      </c>
      <c r="Q16" s="252">
        <v>4.9729999999999999</v>
      </c>
      <c r="R16" s="252">
        <v>4.9210000000000003</v>
      </c>
      <c r="S16" s="252">
        <v>4.859</v>
      </c>
      <c r="T16" s="252">
        <v>4.92</v>
      </c>
      <c r="U16" s="252">
        <v>4.8230000000000004</v>
      </c>
      <c r="V16" s="252">
        <v>4.76</v>
      </c>
      <c r="W16" s="252">
        <v>4.774</v>
      </c>
      <c r="X16" s="252">
        <v>4.6660000000000004</v>
      </c>
      <c r="Y16" s="252">
        <v>4.8</v>
      </c>
      <c r="Z16" s="252">
        <v>4.819</v>
      </c>
      <c r="AA16" s="252">
        <v>4.7679999999999998</v>
      </c>
      <c r="AB16" s="252">
        <v>4.7210000000000001</v>
      </c>
      <c r="AC16" s="252">
        <v>4.766</v>
      </c>
      <c r="AD16" s="252">
        <v>4.7910000000000004</v>
      </c>
      <c r="AE16" s="252">
        <v>4.7549999999999999</v>
      </c>
      <c r="AF16" s="252">
        <v>4.8849999999999998</v>
      </c>
      <c r="AG16" s="252">
        <v>4.7750000000000004</v>
      </c>
      <c r="AH16" s="252">
        <v>4.7080000000000002</v>
      </c>
      <c r="AI16" s="252">
        <v>4.7320000000000002</v>
      </c>
      <c r="AJ16" s="252">
        <v>4.7270000000000003</v>
      </c>
      <c r="AK16" s="252">
        <v>4.7830000000000004</v>
      </c>
      <c r="AL16" s="252">
        <v>4.7320000000000002</v>
      </c>
      <c r="AM16" s="252">
        <v>4.7569999999999997</v>
      </c>
      <c r="AN16" s="252">
        <v>4.7489999999999997</v>
      </c>
      <c r="AO16" s="252">
        <v>4.7549999999999999</v>
      </c>
      <c r="AP16" s="252">
        <v>4.7729999999999997</v>
      </c>
      <c r="AQ16" s="252">
        <v>4.7619999999999996</v>
      </c>
      <c r="AR16" s="252">
        <v>4.8600000000000003</v>
      </c>
      <c r="AS16" s="252">
        <v>4.7359999999999998</v>
      </c>
      <c r="AT16" s="252">
        <v>4.774</v>
      </c>
      <c r="AU16" s="252">
        <v>4.6980000000000004</v>
      </c>
      <c r="AV16" s="252">
        <v>4.8046197079999997</v>
      </c>
      <c r="AW16" s="252">
        <v>4.7979718049000004</v>
      </c>
      <c r="AX16" s="252">
        <v>4.7927715685000001</v>
      </c>
      <c r="AY16" s="409">
        <v>4.7642596148000003</v>
      </c>
      <c r="AZ16" s="409">
        <v>4.7623589912000002</v>
      </c>
      <c r="BA16" s="409">
        <v>4.7596532844999997</v>
      </c>
      <c r="BB16" s="409">
        <v>4.7693287087999998</v>
      </c>
      <c r="BC16" s="409">
        <v>4.7913722310000004</v>
      </c>
      <c r="BD16" s="409">
        <v>4.8260905009000004</v>
      </c>
      <c r="BE16" s="409">
        <v>4.7706219515999999</v>
      </c>
      <c r="BF16" s="409">
        <v>4.8045770837999999</v>
      </c>
      <c r="BG16" s="409">
        <v>4.8276173766000001</v>
      </c>
      <c r="BH16" s="409">
        <v>4.8457085914000002</v>
      </c>
      <c r="BI16" s="409">
        <v>4.8646430861000001</v>
      </c>
      <c r="BJ16" s="409">
        <v>4.8294965910999998</v>
      </c>
      <c r="BK16" s="409">
        <v>4.7967325012000002</v>
      </c>
      <c r="BL16" s="409">
        <v>4.7904999166</v>
      </c>
      <c r="BM16" s="409">
        <v>4.7849642084999999</v>
      </c>
      <c r="BN16" s="409">
        <v>4.7909954685000002</v>
      </c>
      <c r="BO16" s="409">
        <v>4.8092648084</v>
      </c>
      <c r="BP16" s="409">
        <v>4.8422438315000003</v>
      </c>
      <c r="BQ16" s="409">
        <v>4.7823529458999996</v>
      </c>
      <c r="BR16" s="409">
        <v>4.8131379741</v>
      </c>
      <c r="BS16" s="409">
        <v>4.8328138496999999</v>
      </c>
      <c r="BT16" s="409">
        <v>4.8473617385000001</v>
      </c>
      <c r="BU16" s="409">
        <v>4.8632432917999999</v>
      </c>
      <c r="BV16" s="409">
        <v>4.8241200739999996</v>
      </c>
    </row>
    <row r="17" spans="1:74" ht="11.1" customHeight="1" x14ac:dyDescent="0.2">
      <c r="A17" s="162" t="s">
        <v>315</v>
      </c>
      <c r="B17" s="173" t="s">
        <v>289</v>
      </c>
      <c r="C17" s="252">
        <v>13.871185000000001</v>
      </c>
      <c r="D17" s="252">
        <v>13.80402</v>
      </c>
      <c r="E17" s="252">
        <v>13.815232999999999</v>
      </c>
      <c r="F17" s="252">
        <v>14.060772999999999</v>
      </c>
      <c r="G17" s="252">
        <v>14.225507</v>
      </c>
      <c r="H17" s="252">
        <v>14.503996000000001</v>
      </c>
      <c r="I17" s="252">
        <v>14.314493000000001</v>
      </c>
      <c r="J17" s="252">
        <v>14.531214</v>
      </c>
      <c r="K17" s="252">
        <v>14.429088</v>
      </c>
      <c r="L17" s="252">
        <v>14.509228999999999</v>
      </c>
      <c r="M17" s="252">
        <v>14.191606</v>
      </c>
      <c r="N17" s="252">
        <v>14.117314</v>
      </c>
      <c r="O17" s="252">
        <v>13.687797</v>
      </c>
      <c r="P17" s="252">
        <v>13.627421999999999</v>
      </c>
      <c r="Q17" s="252">
        <v>13.480359999999999</v>
      </c>
      <c r="R17" s="252">
        <v>13.966021</v>
      </c>
      <c r="S17" s="252">
        <v>14.345167999999999</v>
      </c>
      <c r="T17" s="252">
        <v>14.316406000000001</v>
      </c>
      <c r="U17" s="252">
        <v>14.458363</v>
      </c>
      <c r="V17" s="252">
        <v>14.324833</v>
      </c>
      <c r="W17" s="252">
        <v>14.409362</v>
      </c>
      <c r="X17" s="252">
        <v>14.259848</v>
      </c>
      <c r="Y17" s="252">
        <v>14.138007</v>
      </c>
      <c r="Z17" s="252">
        <v>13.853717</v>
      </c>
      <c r="AA17" s="252">
        <v>13.650867</v>
      </c>
      <c r="AB17" s="252">
        <v>13.591867000000001</v>
      </c>
      <c r="AC17" s="252">
        <v>13.429867</v>
      </c>
      <c r="AD17" s="252">
        <v>13.630867</v>
      </c>
      <c r="AE17" s="252">
        <v>14.018867</v>
      </c>
      <c r="AF17" s="252">
        <v>14.247866999999999</v>
      </c>
      <c r="AG17" s="252">
        <v>14.349867</v>
      </c>
      <c r="AH17" s="252">
        <v>14.132866999999999</v>
      </c>
      <c r="AI17" s="252">
        <v>14.385866999999999</v>
      </c>
      <c r="AJ17" s="252">
        <v>14.201867</v>
      </c>
      <c r="AK17" s="252">
        <v>13.911867000000001</v>
      </c>
      <c r="AL17" s="252">
        <v>13.689867</v>
      </c>
      <c r="AM17" s="252">
        <v>13.418867000000001</v>
      </c>
      <c r="AN17" s="252">
        <v>13.359866999999999</v>
      </c>
      <c r="AO17" s="252">
        <v>13.420866999999999</v>
      </c>
      <c r="AP17" s="252">
        <v>13.847867000000001</v>
      </c>
      <c r="AQ17" s="252">
        <v>14.098867</v>
      </c>
      <c r="AR17" s="252">
        <v>14.288867</v>
      </c>
      <c r="AS17" s="252">
        <v>14.356866999999999</v>
      </c>
      <c r="AT17" s="252">
        <v>14.111867</v>
      </c>
      <c r="AU17" s="252">
        <v>13.989867</v>
      </c>
      <c r="AV17" s="252">
        <v>14.134996022999999</v>
      </c>
      <c r="AW17" s="252">
        <v>14.101198941</v>
      </c>
      <c r="AX17" s="252">
        <v>13.797102280000001</v>
      </c>
      <c r="AY17" s="409">
        <v>13.824119623</v>
      </c>
      <c r="AZ17" s="409">
        <v>13.730858744000001</v>
      </c>
      <c r="BA17" s="409">
        <v>13.844754102</v>
      </c>
      <c r="BB17" s="409">
        <v>14.324189798000001</v>
      </c>
      <c r="BC17" s="409">
        <v>14.553382353</v>
      </c>
      <c r="BD17" s="409">
        <v>14.735026108</v>
      </c>
      <c r="BE17" s="409">
        <v>14.746616313000001</v>
      </c>
      <c r="BF17" s="409">
        <v>14.539504694</v>
      </c>
      <c r="BG17" s="409">
        <v>14.876235187000001</v>
      </c>
      <c r="BH17" s="409">
        <v>14.454701120999999</v>
      </c>
      <c r="BI17" s="409">
        <v>14.434305348000001</v>
      </c>
      <c r="BJ17" s="409">
        <v>14.129713906999999</v>
      </c>
      <c r="BK17" s="409">
        <v>14.050210294999999</v>
      </c>
      <c r="BL17" s="409">
        <v>13.947789820000001</v>
      </c>
      <c r="BM17" s="409">
        <v>14.054800037</v>
      </c>
      <c r="BN17" s="409">
        <v>14.538824843</v>
      </c>
      <c r="BO17" s="409">
        <v>14.74581985</v>
      </c>
      <c r="BP17" s="409">
        <v>14.928428301</v>
      </c>
      <c r="BQ17" s="409">
        <v>14.933158432999999</v>
      </c>
      <c r="BR17" s="409">
        <v>14.701719102</v>
      </c>
      <c r="BS17" s="409">
        <v>15.043589503</v>
      </c>
      <c r="BT17" s="409">
        <v>14.611299214000001</v>
      </c>
      <c r="BU17" s="409">
        <v>14.591241206999999</v>
      </c>
      <c r="BV17" s="409">
        <v>14.290383439999999</v>
      </c>
    </row>
    <row r="18" spans="1:74" ht="11.1" customHeight="1" x14ac:dyDescent="0.2">
      <c r="A18" s="162" t="s">
        <v>317</v>
      </c>
      <c r="B18" s="173" t="s">
        <v>624</v>
      </c>
      <c r="C18" s="252">
        <v>95.366181323000006</v>
      </c>
      <c r="D18" s="252">
        <v>95.255967740000003</v>
      </c>
      <c r="E18" s="252">
        <v>96.305515284999998</v>
      </c>
      <c r="F18" s="252">
        <v>96.385638373999996</v>
      </c>
      <c r="G18" s="252">
        <v>96.629475588000005</v>
      </c>
      <c r="H18" s="252">
        <v>97.169798592000006</v>
      </c>
      <c r="I18" s="252">
        <v>97.847636217000002</v>
      </c>
      <c r="J18" s="252">
        <v>97.666863531999994</v>
      </c>
      <c r="K18" s="252">
        <v>97.424046488000002</v>
      </c>
      <c r="L18" s="252">
        <v>97.63578794</v>
      </c>
      <c r="M18" s="252">
        <v>97.924413911000002</v>
      </c>
      <c r="N18" s="252">
        <v>97.884723585000003</v>
      </c>
      <c r="O18" s="252">
        <v>97.749782639000003</v>
      </c>
      <c r="P18" s="252">
        <v>96.890009602000006</v>
      </c>
      <c r="Q18" s="252">
        <v>97.044568920000003</v>
      </c>
      <c r="R18" s="252">
        <v>96.737884496000007</v>
      </c>
      <c r="S18" s="252">
        <v>96.260757569000006</v>
      </c>
      <c r="T18" s="252">
        <v>96.760784366999999</v>
      </c>
      <c r="U18" s="252">
        <v>97.808921830000003</v>
      </c>
      <c r="V18" s="252">
        <v>96.798481436000003</v>
      </c>
      <c r="W18" s="252">
        <v>96.926060179000004</v>
      </c>
      <c r="X18" s="252">
        <v>98.127504654999996</v>
      </c>
      <c r="Y18" s="252">
        <v>99.331264427999997</v>
      </c>
      <c r="Z18" s="252">
        <v>98.212894724999998</v>
      </c>
      <c r="AA18" s="252">
        <v>97.250288792000006</v>
      </c>
      <c r="AB18" s="252">
        <v>97.406345148</v>
      </c>
      <c r="AC18" s="252">
        <v>96.756301069000003</v>
      </c>
      <c r="AD18" s="252">
        <v>96.574602342999995</v>
      </c>
      <c r="AE18" s="252">
        <v>97.515430164999998</v>
      </c>
      <c r="AF18" s="252">
        <v>98.244834260999994</v>
      </c>
      <c r="AG18" s="252">
        <v>98.97358878</v>
      </c>
      <c r="AH18" s="252">
        <v>98.217254514000004</v>
      </c>
      <c r="AI18" s="252">
        <v>98.312880488999994</v>
      </c>
      <c r="AJ18" s="252">
        <v>98.903445375000004</v>
      </c>
      <c r="AK18" s="252">
        <v>99.486261931000001</v>
      </c>
      <c r="AL18" s="252">
        <v>98.766990234999994</v>
      </c>
      <c r="AM18" s="252">
        <v>98.935675129000003</v>
      </c>
      <c r="AN18" s="252">
        <v>99.156592758000002</v>
      </c>
      <c r="AO18" s="252">
        <v>99.206239878999995</v>
      </c>
      <c r="AP18" s="252">
        <v>99.320868669000006</v>
      </c>
      <c r="AQ18" s="252">
        <v>99.292825339000004</v>
      </c>
      <c r="AR18" s="252">
        <v>100.03502177</v>
      </c>
      <c r="AS18" s="252">
        <v>100.85536743</v>
      </c>
      <c r="AT18" s="252">
        <v>101.03330683999999</v>
      </c>
      <c r="AU18" s="252">
        <v>101.12551467</v>
      </c>
      <c r="AV18" s="252">
        <v>102.04956418</v>
      </c>
      <c r="AW18" s="252">
        <v>102.16416562000001</v>
      </c>
      <c r="AX18" s="252">
        <v>101.62360633999999</v>
      </c>
      <c r="AY18" s="409">
        <v>100.74050797</v>
      </c>
      <c r="AZ18" s="409">
        <v>100.76901081</v>
      </c>
      <c r="BA18" s="409">
        <v>100.90993616999999</v>
      </c>
      <c r="BB18" s="409">
        <v>101.38185971999999</v>
      </c>
      <c r="BC18" s="409">
        <v>101.67748736</v>
      </c>
      <c r="BD18" s="409">
        <v>102.01426537</v>
      </c>
      <c r="BE18" s="409">
        <v>102.37357489999999</v>
      </c>
      <c r="BF18" s="409">
        <v>102.08123282</v>
      </c>
      <c r="BG18" s="409">
        <v>102.33150694</v>
      </c>
      <c r="BH18" s="409">
        <v>102.33086963</v>
      </c>
      <c r="BI18" s="409">
        <v>102.52387644</v>
      </c>
      <c r="BJ18" s="409">
        <v>102.24245440999999</v>
      </c>
      <c r="BK18" s="409">
        <v>102.22839571</v>
      </c>
      <c r="BL18" s="409">
        <v>102.23263969999999</v>
      </c>
      <c r="BM18" s="409">
        <v>102.59632727</v>
      </c>
      <c r="BN18" s="409">
        <v>103.24991482</v>
      </c>
      <c r="BO18" s="409">
        <v>103.47273115</v>
      </c>
      <c r="BP18" s="409">
        <v>103.850844</v>
      </c>
      <c r="BQ18" s="409">
        <v>104.00717366000001</v>
      </c>
      <c r="BR18" s="409">
        <v>103.92201063</v>
      </c>
      <c r="BS18" s="409">
        <v>103.94057026</v>
      </c>
      <c r="BT18" s="409">
        <v>104.10018205</v>
      </c>
      <c r="BU18" s="409">
        <v>104.26507247000001</v>
      </c>
      <c r="BV18" s="409">
        <v>104.02407226</v>
      </c>
    </row>
    <row r="19" spans="1:74" ht="11.1" customHeight="1" x14ac:dyDescent="0.2">
      <c r="B19" s="173"/>
      <c r="C19" s="252"/>
      <c r="D19" s="252"/>
      <c r="E19" s="252"/>
      <c r="F19" s="252"/>
      <c r="G19" s="252"/>
      <c r="H19" s="252"/>
      <c r="I19" s="252"/>
      <c r="J19" s="252"/>
      <c r="K19" s="252"/>
      <c r="L19" s="252"/>
      <c r="M19" s="252"/>
      <c r="N19" s="252"/>
      <c r="O19" s="252"/>
      <c r="P19" s="252"/>
      <c r="Q19" s="252"/>
      <c r="R19" s="252"/>
      <c r="S19" s="252"/>
      <c r="T19" s="252"/>
      <c r="U19" s="252"/>
      <c r="V19" s="252"/>
      <c r="W19" s="252"/>
      <c r="X19" s="252"/>
      <c r="Y19" s="252"/>
      <c r="Z19" s="252"/>
      <c r="AA19" s="252"/>
      <c r="AB19" s="252"/>
      <c r="AC19" s="252"/>
      <c r="AD19" s="252"/>
      <c r="AE19" s="252"/>
      <c r="AF19" s="252"/>
      <c r="AG19" s="252"/>
      <c r="AH19" s="252"/>
      <c r="AI19" s="252"/>
      <c r="AJ19" s="252"/>
      <c r="AK19" s="252"/>
      <c r="AL19" s="252"/>
      <c r="AM19" s="252"/>
      <c r="AN19" s="252"/>
      <c r="AO19" s="252"/>
      <c r="AP19" s="252"/>
      <c r="AQ19" s="252"/>
      <c r="AR19" s="252"/>
      <c r="AS19" s="252"/>
      <c r="AT19" s="252"/>
      <c r="AU19" s="252"/>
      <c r="AV19" s="252"/>
      <c r="AW19" s="252"/>
      <c r="AX19" s="252"/>
      <c r="AY19" s="409"/>
      <c r="AZ19" s="409"/>
      <c r="BA19" s="409"/>
      <c r="BB19" s="409"/>
      <c r="BC19" s="409"/>
      <c r="BD19" s="409"/>
      <c r="BE19" s="409"/>
      <c r="BF19" s="409"/>
      <c r="BG19" s="409"/>
      <c r="BH19" s="409"/>
      <c r="BI19" s="409"/>
      <c r="BJ19" s="409"/>
      <c r="BK19" s="409"/>
      <c r="BL19" s="409"/>
      <c r="BM19" s="409"/>
      <c r="BN19" s="409"/>
      <c r="BO19" s="409"/>
      <c r="BP19" s="409"/>
      <c r="BQ19" s="409"/>
      <c r="BR19" s="409"/>
      <c r="BS19" s="409"/>
      <c r="BT19" s="409"/>
      <c r="BU19" s="409"/>
      <c r="BV19" s="409"/>
    </row>
    <row r="20" spans="1:74" ht="11.1" customHeight="1" x14ac:dyDescent="0.2">
      <c r="A20" s="162" t="s">
        <v>507</v>
      </c>
      <c r="B20" s="173" t="s">
        <v>625</v>
      </c>
      <c r="C20" s="252">
        <v>60.094723387000002</v>
      </c>
      <c r="D20" s="252">
        <v>60.110456143</v>
      </c>
      <c r="E20" s="252">
        <v>60.362590419</v>
      </c>
      <c r="F20" s="252">
        <v>60.243259999999999</v>
      </c>
      <c r="G20" s="252">
        <v>60.180873290000001</v>
      </c>
      <c r="H20" s="252">
        <v>60.455380667</v>
      </c>
      <c r="I20" s="252">
        <v>60.870074676999998</v>
      </c>
      <c r="J20" s="252">
        <v>61.090741418999997</v>
      </c>
      <c r="K20" s="252">
        <v>60.468597666999997</v>
      </c>
      <c r="L20" s="252">
        <v>60.925420289999998</v>
      </c>
      <c r="M20" s="252">
        <v>61.108764667000003</v>
      </c>
      <c r="N20" s="252">
        <v>61.089677031999997</v>
      </c>
      <c r="O20" s="252">
        <v>60.528112710000002</v>
      </c>
      <c r="P20" s="252">
        <v>60.137325379000004</v>
      </c>
      <c r="Q20" s="252">
        <v>60.040076128999999</v>
      </c>
      <c r="R20" s="252">
        <v>59.642830666999998</v>
      </c>
      <c r="S20" s="252">
        <v>59.291650097000002</v>
      </c>
      <c r="T20" s="252">
        <v>59.365003999999999</v>
      </c>
      <c r="U20" s="252">
        <v>60.214631548</v>
      </c>
      <c r="V20" s="252">
        <v>59.328823677000003</v>
      </c>
      <c r="W20" s="252">
        <v>59.442057333000001</v>
      </c>
      <c r="X20" s="252">
        <v>60.324224903000001</v>
      </c>
      <c r="Y20" s="252">
        <v>61.057851333000002</v>
      </c>
      <c r="Z20" s="252">
        <v>60.197996387000003</v>
      </c>
      <c r="AA20" s="252">
        <v>60.023762419000001</v>
      </c>
      <c r="AB20" s="252">
        <v>60.379737286000001</v>
      </c>
      <c r="AC20" s="252">
        <v>60.221606710000003</v>
      </c>
      <c r="AD20" s="252">
        <v>59.828957000000003</v>
      </c>
      <c r="AE20" s="252">
        <v>60.286611387000001</v>
      </c>
      <c r="AF20" s="252">
        <v>60.620020332999999</v>
      </c>
      <c r="AG20" s="252">
        <v>61.113324677000001</v>
      </c>
      <c r="AH20" s="252">
        <v>60.563149289999998</v>
      </c>
      <c r="AI20" s="252">
        <v>60.499934000000003</v>
      </c>
      <c r="AJ20" s="252">
        <v>61.355436355000002</v>
      </c>
      <c r="AK20" s="252">
        <v>62.099449333000003</v>
      </c>
      <c r="AL20" s="252">
        <v>61.455689387</v>
      </c>
      <c r="AM20" s="252">
        <v>61.353300451999999</v>
      </c>
      <c r="AN20" s="252">
        <v>61.706161713999997</v>
      </c>
      <c r="AO20" s="252">
        <v>62.045441773999997</v>
      </c>
      <c r="AP20" s="252">
        <v>62.270395000000001</v>
      </c>
      <c r="AQ20" s="252">
        <v>62.387832838999998</v>
      </c>
      <c r="AR20" s="252">
        <v>63.083711667000003</v>
      </c>
      <c r="AS20" s="252">
        <v>63.856223161000003</v>
      </c>
      <c r="AT20" s="252">
        <v>63.784633968000001</v>
      </c>
      <c r="AU20" s="252">
        <v>63.693143667000001</v>
      </c>
      <c r="AV20" s="252">
        <v>64.295365648000001</v>
      </c>
      <c r="AW20" s="252">
        <v>64.595495659999997</v>
      </c>
      <c r="AX20" s="252">
        <v>64.829640784000006</v>
      </c>
      <c r="AY20" s="409">
        <v>64.420223902999993</v>
      </c>
      <c r="AZ20" s="409">
        <v>64.425753520000001</v>
      </c>
      <c r="BA20" s="409">
        <v>64.613117712000005</v>
      </c>
      <c r="BB20" s="409">
        <v>65.220718309999995</v>
      </c>
      <c r="BC20" s="409">
        <v>65.466012820000003</v>
      </c>
      <c r="BD20" s="409">
        <v>65.720304217000006</v>
      </c>
      <c r="BE20" s="409">
        <v>65.928203631000002</v>
      </c>
      <c r="BF20" s="409">
        <v>65.679716724000002</v>
      </c>
      <c r="BG20" s="409">
        <v>66.063769961999995</v>
      </c>
      <c r="BH20" s="409">
        <v>66.167054555000007</v>
      </c>
      <c r="BI20" s="409">
        <v>66.493405487999993</v>
      </c>
      <c r="BJ20" s="409">
        <v>66.245237842999998</v>
      </c>
      <c r="BK20" s="409">
        <v>66.230413956999996</v>
      </c>
      <c r="BL20" s="409">
        <v>66.261658964999995</v>
      </c>
      <c r="BM20" s="409">
        <v>66.592745454999999</v>
      </c>
      <c r="BN20" s="409">
        <v>67.262918094</v>
      </c>
      <c r="BO20" s="409">
        <v>67.407339887000006</v>
      </c>
      <c r="BP20" s="409">
        <v>67.711839763</v>
      </c>
      <c r="BQ20" s="409">
        <v>67.769677836</v>
      </c>
      <c r="BR20" s="409">
        <v>67.711278769000003</v>
      </c>
      <c r="BS20" s="409">
        <v>67.836498774000006</v>
      </c>
      <c r="BT20" s="409">
        <v>68.082944607000002</v>
      </c>
      <c r="BU20" s="409">
        <v>68.359073311000003</v>
      </c>
      <c r="BV20" s="409">
        <v>68.064214375999995</v>
      </c>
    </row>
    <row r="21" spans="1:74" ht="11.1" customHeight="1" x14ac:dyDescent="0.2">
      <c r="C21" s="223"/>
      <c r="D21" s="223"/>
      <c r="E21" s="223"/>
      <c r="F21" s="223"/>
      <c r="G21" s="223"/>
      <c r="H21" s="223"/>
      <c r="I21" s="223"/>
      <c r="J21" s="223"/>
      <c r="K21" s="223"/>
      <c r="L21" s="223"/>
      <c r="M21" s="223"/>
      <c r="N21" s="223"/>
      <c r="O21" s="223"/>
      <c r="P21" s="223"/>
      <c r="Q21" s="223"/>
      <c r="R21" s="223"/>
      <c r="S21" s="223"/>
      <c r="T21" s="223"/>
      <c r="U21" s="223"/>
      <c r="V21" s="223"/>
      <c r="W21" s="223"/>
      <c r="X21" s="223"/>
      <c r="Y21" s="223"/>
      <c r="Z21" s="223"/>
      <c r="AA21" s="223"/>
      <c r="AB21" s="223"/>
      <c r="AC21" s="223"/>
      <c r="AD21" s="223"/>
      <c r="AE21" s="223"/>
      <c r="AF21" s="223"/>
      <c r="AG21" s="223"/>
      <c r="AH21" s="223"/>
      <c r="AI21" s="223"/>
      <c r="AJ21" s="223"/>
      <c r="AK21" s="223"/>
      <c r="AL21" s="223"/>
      <c r="AM21" s="223"/>
      <c r="AN21" s="223"/>
      <c r="AO21" s="223"/>
      <c r="AP21" s="223"/>
      <c r="AQ21" s="223"/>
      <c r="AR21" s="223"/>
      <c r="AS21" s="223"/>
      <c r="AT21" s="223"/>
      <c r="AU21" s="223"/>
      <c r="AV21" s="223"/>
      <c r="AW21" s="223"/>
      <c r="AX21" s="223"/>
      <c r="AY21" s="410"/>
      <c r="AZ21" s="410"/>
      <c r="BA21" s="410"/>
      <c r="BB21" s="410"/>
      <c r="BC21" s="410"/>
      <c r="BD21" s="410"/>
      <c r="BE21" s="410"/>
      <c r="BF21" s="410"/>
      <c r="BG21" s="410"/>
      <c r="BH21" s="410"/>
      <c r="BI21" s="410"/>
      <c r="BJ21" s="410"/>
      <c r="BK21" s="410"/>
      <c r="BL21" s="410"/>
      <c r="BM21" s="410"/>
      <c r="BN21" s="410"/>
      <c r="BO21" s="410"/>
      <c r="BP21" s="410"/>
      <c r="BQ21" s="410"/>
      <c r="BR21" s="410"/>
      <c r="BS21" s="410"/>
      <c r="BT21" s="410"/>
      <c r="BU21" s="410"/>
      <c r="BV21" s="410"/>
    </row>
    <row r="22" spans="1:74" ht="11.1" customHeight="1" x14ac:dyDescent="0.2">
      <c r="B22" s="254" t="s">
        <v>1248</v>
      </c>
      <c r="C22" s="252"/>
      <c r="D22" s="252"/>
      <c r="E22" s="252"/>
      <c r="F22" s="252"/>
      <c r="G22" s="252"/>
      <c r="H22" s="252"/>
      <c r="I22" s="252"/>
      <c r="J22" s="252"/>
      <c r="K22" s="252"/>
      <c r="L22" s="252"/>
      <c r="M22" s="252"/>
      <c r="N22" s="252"/>
      <c r="O22" s="252"/>
      <c r="P22" s="252"/>
      <c r="Q22" s="252"/>
      <c r="R22" s="252"/>
      <c r="S22" s="252"/>
      <c r="T22" s="252"/>
      <c r="U22" s="252"/>
      <c r="V22" s="252"/>
      <c r="W22" s="252"/>
      <c r="X22" s="252"/>
      <c r="Y22" s="252"/>
      <c r="Z22" s="252"/>
      <c r="AA22" s="252"/>
      <c r="AB22" s="252"/>
      <c r="AC22" s="252"/>
      <c r="AD22" s="252"/>
      <c r="AE22" s="252"/>
      <c r="AF22" s="252"/>
      <c r="AG22" s="252"/>
      <c r="AH22" s="252"/>
      <c r="AI22" s="252"/>
      <c r="AJ22" s="252"/>
      <c r="AK22" s="252"/>
      <c r="AL22" s="252"/>
      <c r="AM22" s="252"/>
      <c r="AN22" s="252"/>
      <c r="AO22" s="252"/>
      <c r="AP22" s="252"/>
      <c r="AQ22" s="252"/>
      <c r="AR22" s="252"/>
      <c r="AS22" s="252"/>
      <c r="AT22" s="252"/>
      <c r="AU22" s="252"/>
      <c r="AV22" s="252"/>
      <c r="AW22" s="252"/>
      <c r="AX22" s="252"/>
      <c r="AY22" s="409"/>
      <c r="AZ22" s="409"/>
      <c r="BA22" s="409"/>
      <c r="BB22" s="409"/>
      <c r="BC22" s="409"/>
      <c r="BD22" s="409"/>
      <c r="BE22" s="409"/>
      <c r="BF22" s="409"/>
      <c r="BG22" s="409"/>
      <c r="BH22" s="409"/>
      <c r="BI22" s="409"/>
      <c r="BJ22" s="409"/>
      <c r="BK22" s="409"/>
      <c r="BL22" s="409"/>
      <c r="BM22" s="409"/>
      <c r="BN22" s="409"/>
      <c r="BO22" s="409"/>
      <c r="BP22" s="409"/>
      <c r="BQ22" s="409"/>
      <c r="BR22" s="409"/>
      <c r="BS22" s="409"/>
      <c r="BT22" s="409"/>
      <c r="BU22" s="409"/>
      <c r="BV22" s="409"/>
    </row>
    <row r="23" spans="1:74" ht="11.1" customHeight="1" x14ac:dyDescent="0.2">
      <c r="A23" s="162" t="s">
        <v>298</v>
      </c>
      <c r="B23" s="173" t="s">
        <v>259</v>
      </c>
      <c r="C23" s="252">
        <v>45.684370653999999</v>
      </c>
      <c r="D23" s="252">
        <v>47.808818926999997</v>
      </c>
      <c r="E23" s="252">
        <v>46.223365966999999</v>
      </c>
      <c r="F23" s="252">
        <v>45.797030655999997</v>
      </c>
      <c r="G23" s="252">
        <v>44.583641243999999</v>
      </c>
      <c r="H23" s="252">
        <v>46.359188733000003</v>
      </c>
      <c r="I23" s="252">
        <v>47.134544417999997</v>
      </c>
      <c r="J23" s="252">
        <v>46.900648509</v>
      </c>
      <c r="K23" s="252">
        <v>46.730039503</v>
      </c>
      <c r="L23" s="252">
        <v>46.282929396999997</v>
      </c>
      <c r="M23" s="252">
        <v>45.710301014000002</v>
      </c>
      <c r="N23" s="252">
        <v>47.344927855000002</v>
      </c>
      <c r="O23" s="252">
        <v>45.430973422999998</v>
      </c>
      <c r="P23" s="252">
        <v>47.684950512</v>
      </c>
      <c r="Q23" s="252">
        <v>47.067165811000002</v>
      </c>
      <c r="R23" s="252">
        <v>46.118644629999999</v>
      </c>
      <c r="S23" s="252">
        <v>45.445434892999998</v>
      </c>
      <c r="T23" s="252">
        <v>46.512488173000001</v>
      </c>
      <c r="U23" s="252">
        <v>46.489761338999998</v>
      </c>
      <c r="V23" s="252">
        <v>48.055361445000003</v>
      </c>
      <c r="W23" s="252">
        <v>47.125794202999998</v>
      </c>
      <c r="X23" s="252">
        <v>46.593888874999998</v>
      </c>
      <c r="Y23" s="252">
        <v>47.167539185999999</v>
      </c>
      <c r="Z23" s="252">
        <v>48.132965005999999</v>
      </c>
      <c r="AA23" s="252">
        <v>45.825254407999999</v>
      </c>
      <c r="AB23" s="252">
        <v>46.806535850000003</v>
      </c>
      <c r="AC23" s="252">
        <v>47.578188038999997</v>
      </c>
      <c r="AD23" s="252">
        <v>45.823300486999997</v>
      </c>
      <c r="AE23" s="252">
        <v>46.902963886000002</v>
      </c>
      <c r="AF23" s="252">
        <v>47.876827386000002</v>
      </c>
      <c r="AG23" s="252">
        <v>47.427112594999997</v>
      </c>
      <c r="AH23" s="252">
        <v>47.696183699999999</v>
      </c>
      <c r="AI23" s="252">
        <v>47.292502349999999</v>
      </c>
      <c r="AJ23" s="252">
        <v>47.088861868999999</v>
      </c>
      <c r="AK23" s="252">
        <v>48.268830158999997</v>
      </c>
      <c r="AL23" s="252">
        <v>48.149497171999997</v>
      </c>
      <c r="AM23" s="252">
        <v>47.006021724999997</v>
      </c>
      <c r="AN23" s="252">
        <v>47.931315382000001</v>
      </c>
      <c r="AO23" s="252">
        <v>47.839872987</v>
      </c>
      <c r="AP23" s="252">
        <v>46.515580776999997</v>
      </c>
      <c r="AQ23" s="252">
        <v>46.884529694999998</v>
      </c>
      <c r="AR23" s="252">
        <v>47.428297706000002</v>
      </c>
      <c r="AS23" s="252">
        <v>48.029113027000001</v>
      </c>
      <c r="AT23" s="252">
        <v>48.664832681999997</v>
      </c>
      <c r="AU23" s="252">
        <v>46.838390994999997</v>
      </c>
      <c r="AV23" s="252">
        <v>48.038970528</v>
      </c>
      <c r="AW23" s="252">
        <v>48.112045062</v>
      </c>
      <c r="AX23" s="252">
        <v>48.194811829000002</v>
      </c>
      <c r="AY23" s="409">
        <v>47.236662907000003</v>
      </c>
      <c r="AZ23" s="409">
        <v>48.661622354999999</v>
      </c>
      <c r="BA23" s="409">
        <v>48.101337651999998</v>
      </c>
      <c r="BB23" s="409">
        <v>47.179406446000002</v>
      </c>
      <c r="BC23" s="409">
        <v>47.015389646000003</v>
      </c>
      <c r="BD23" s="409">
        <v>47.947831462000003</v>
      </c>
      <c r="BE23" s="409">
        <v>48.448565582000001</v>
      </c>
      <c r="BF23" s="409">
        <v>48.581386125999998</v>
      </c>
      <c r="BG23" s="409">
        <v>48.234794598000001</v>
      </c>
      <c r="BH23" s="409">
        <v>48.163020803999999</v>
      </c>
      <c r="BI23" s="409">
        <v>48.136125731999996</v>
      </c>
      <c r="BJ23" s="409">
        <v>48.966368934999998</v>
      </c>
      <c r="BK23" s="409">
        <v>47.601032349999997</v>
      </c>
      <c r="BL23" s="409">
        <v>48.891436675999998</v>
      </c>
      <c r="BM23" s="409">
        <v>48.391487673999997</v>
      </c>
      <c r="BN23" s="409">
        <v>47.565918570999997</v>
      </c>
      <c r="BO23" s="409">
        <v>47.162838358000002</v>
      </c>
      <c r="BP23" s="409">
        <v>48.462421638999999</v>
      </c>
      <c r="BQ23" s="409">
        <v>48.851883178000001</v>
      </c>
      <c r="BR23" s="409">
        <v>48.938789579000002</v>
      </c>
      <c r="BS23" s="409">
        <v>48.745742257000003</v>
      </c>
      <c r="BT23" s="409">
        <v>48.524701172</v>
      </c>
      <c r="BU23" s="409">
        <v>48.432095031000003</v>
      </c>
      <c r="BV23" s="409">
        <v>49.243068389000001</v>
      </c>
    </row>
    <row r="24" spans="1:74" ht="11.1" customHeight="1" x14ac:dyDescent="0.2">
      <c r="A24" s="162" t="s">
        <v>292</v>
      </c>
      <c r="B24" s="173" t="s">
        <v>260</v>
      </c>
      <c r="C24" s="252">
        <v>19.261333</v>
      </c>
      <c r="D24" s="252">
        <v>19.664414000000001</v>
      </c>
      <c r="E24" s="252">
        <v>19.339934</v>
      </c>
      <c r="F24" s="252">
        <v>19.25123</v>
      </c>
      <c r="G24" s="252">
        <v>19.315912999999998</v>
      </c>
      <c r="H24" s="252">
        <v>19.853079999999999</v>
      </c>
      <c r="I24" s="252">
        <v>20.134339000000001</v>
      </c>
      <c r="J24" s="252">
        <v>19.939488000000001</v>
      </c>
      <c r="K24" s="252">
        <v>19.432531000000001</v>
      </c>
      <c r="L24" s="252">
        <v>19.490704000000001</v>
      </c>
      <c r="M24" s="252">
        <v>19.127433</v>
      </c>
      <c r="N24" s="252">
        <v>19.589155000000002</v>
      </c>
      <c r="O24" s="252">
        <v>19.062801</v>
      </c>
      <c r="P24" s="252">
        <v>19.846603000000002</v>
      </c>
      <c r="Q24" s="252">
        <v>19.728204000000002</v>
      </c>
      <c r="R24" s="252">
        <v>19.340226000000001</v>
      </c>
      <c r="S24" s="252">
        <v>19.328156</v>
      </c>
      <c r="T24" s="252">
        <v>19.846173</v>
      </c>
      <c r="U24" s="252">
        <v>19.775658</v>
      </c>
      <c r="V24" s="252">
        <v>20.274782999999999</v>
      </c>
      <c r="W24" s="252">
        <v>19.756826</v>
      </c>
      <c r="X24" s="252">
        <v>19.650106999999998</v>
      </c>
      <c r="Y24" s="252">
        <v>19.658867999999998</v>
      </c>
      <c r="Z24" s="252">
        <v>19.983958999999999</v>
      </c>
      <c r="AA24" s="252">
        <v>19.322835999999999</v>
      </c>
      <c r="AB24" s="252">
        <v>19.190398999999999</v>
      </c>
      <c r="AC24" s="252">
        <v>20.060120999999999</v>
      </c>
      <c r="AD24" s="252">
        <v>19.595317000000001</v>
      </c>
      <c r="AE24" s="252">
        <v>20.066234999999999</v>
      </c>
      <c r="AF24" s="252">
        <v>20.561236000000001</v>
      </c>
      <c r="AG24" s="252">
        <v>20.118914</v>
      </c>
      <c r="AH24" s="252">
        <v>20.251183999999999</v>
      </c>
      <c r="AI24" s="252">
        <v>19.640605000000001</v>
      </c>
      <c r="AJ24" s="252">
        <v>19.989643999999998</v>
      </c>
      <c r="AK24" s="252">
        <v>20.307230000000001</v>
      </c>
      <c r="AL24" s="252">
        <v>20.323447000000002</v>
      </c>
      <c r="AM24" s="252">
        <v>20.461323</v>
      </c>
      <c r="AN24" s="252">
        <v>19.619446</v>
      </c>
      <c r="AO24" s="252">
        <v>20.573001999999999</v>
      </c>
      <c r="AP24" s="252">
        <v>19.940937000000002</v>
      </c>
      <c r="AQ24" s="252">
        <v>20.356517</v>
      </c>
      <c r="AR24" s="252">
        <v>20.705323</v>
      </c>
      <c r="AS24" s="252">
        <v>20.621328999999999</v>
      </c>
      <c r="AT24" s="252">
        <v>21.302289999999999</v>
      </c>
      <c r="AU24" s="252">
        <v>19.951416999999999</v>
      </c>
      <c r="AV24" s="252">
        <v>20.77356</v>
      </c>
      <c r="AW24" s="252">
        <v>20.753980200000001</v>
      </c>
      <c r="AX24" s="252">
        <v>20.402378481</v>
      </c>
      <c r="AY24" s="409">
        <v>20.471810000000001</v>
      </c>
      <c r="AZ24" s="409">
        <v>20.41057</v>
      </c>
      <c r="BA24" s="409">
        <v>20.73893</v>
      </c>
      <c r="BB24" s="409">
        <v>20.428999999999998</v>
      </c>
      <c r="BC24" s="409">
        <v>20.670649999999998</v>
      </c>
      <c r="BD24" s="409">
        <v>20.975719999999999</v>
      </c>
      <c r="BE24" s="409">
        <v>21.141529999999999</v>
      </c>
      <c r="BF24" s="409">
        <v>21.23451</v>
      </c>
      <c r="BG24" s="409">
        <v>20.663049999999998</v>
      </c>
      <c r="BH24" s="409">
        <v>20.802050000000001</v>
      </c>
      <c r="BI24" s="409">
        <v>20.669239999999999</v>
      </c>
      <c r="BJ24" s="409">
        <v>21.045860000000001</v>
      </c>
      <c r="BK24" s="409">
        <v>20.77441</v>
      </c>
      <c r="BL24" s="409">
        <v>20.569479999999999</v>
      </c>
      <c r="BM24" s="409">
        <v>20.945869999999999</v>
      </c>
      <c r="BN24" s="409">
        <v>20.718509999999998</v>
      </c>
      <c r="BO24" s="409">
        <v>20.70787</v>
      </c>
      <c r="BP24" s="409">
        <v>21.373670000000001</v>
      </c>
      <c r="BQ24" s="409">
        <v>21.424040000000002</v>
      </c>
      <c r="BR24" s="409">
        <v>21.467919999999999</v>
      </c>
      <c r="BS24" s="409">
        <v>21.04562</v>
      </c>
      <c r="BT24" s="409">
        <v>21.03406</v>
      </c>
      <c r="BU24" s="409">
        <v>20.838570000000001</v>
      </c>
      <c r="BV24" s="409">
        <v>21.211449999999999</v>
      </c>
    </row>
    <row r="25" spans="1:74" ht="11.1" customHeight="1" x14ac:dyDescent="0.2">
      <c r="A25" s="162" t="s">
        <v>293</v>
      </c>
      <c r="B25" s="173" t="s">
        <v>280</v>
      </c>
      <c r="C25" s="252">
        <v>0.14694087949000001</v>
      </c>
      <c r="D25" s="252">
        <v>0.14647635593</v>
      </c>
      <c r="E25" s="252">
        <v>0.19478680615999999</v>
      </c>
      <c r="F25" s="252">
        <v>0.11953398946</v>
      </c>
      <c r="G25" s="252">
        <v>0.16366372765000001</v>
      </c>
      <c r="H25" s="252">
        <v>0.15390873289000001</v>
      </c>
      <c r="I25" s="252">
        <v>0.14833445016999999</v>
      </c>
      <c r="J25" s="252">
        <v>0.16412825120999999</v>
      </c>
      <c r="K25" s="252">
        <v>0.13950850252999999</v>
      </c>
      <c r="L25" s="252">
        <v>0.18735442921000001</v>
      </c>
      <c r="M25" s="252">
        <v>0.16273468053000001</v>
      </c>
      <c r="N25" s="252">
        <v>0.12928898421999999</v>
      </c>
      <c r="O25" s="252">
        <v>0.14726919737999999</v>
      </c>
      <c r="P25" s="252">
        <v>0.14634751181</v>
      </c>
      <c r="Q25" s="252">
        <v>0.19473600452000001</v>
      </c>
      <c r="R25" s="252">
        <v>0.11961863012</v>
      </c>
      <c r="S25" s="252">
        <v>0.16385953774000001</v>
      </c>
      <c r="T25" s="252">
        <v>0.1541818392</v>
      </c>
      <c r="U25" s="252">
        <v>0.14865172574999999</v>
      </c>
      <c r="V25" s="252">
        <v>0.16432038053</v>
      </c>
      <c r="W25" s="252">
        <v>0.13943486998999999</v>
      </c>
      <c r="X25" s="252">
        <v>0.18736251992</v>
      </c>
      <c r="Y25" s="252">
        <v>0.16293785217000001</v>
      </c>
      <c r="Z25" s="252">
        <v>0.12929632865999999</v>
      </c>
      <c r="AA25" s="252">
        <v>0.139676473</v>
      </c>
      <c r="AB25" s="252">
        <v>0.143565421</v>
      </c>
      <c r="AC25" s="252">
        <v>0.184615426</v>
      </c>
      <c r="AD25" s="252">
        <v>0.11375015400000001</v>
      </c>
      <c r="AE25" s="252">
        <v>0.15566437</v>
      </c>
      <c r="AF25" s="252">
        <v>0.14615805300000001</v>
      </c>
      <c r="AG25" s="252">
        <v>0.14097278899999999</v>
      </c>
      <c r="AH25" s="252">
        <v>0.15609647400000001</v>
      </c>
      <c r="AI25" s="252">
        <v>7.2330683000000007E-2</v>
      </c>
      <c r="AJ25" s="252">
        <v>0.11770174</v>
      </c>
      <c r="AK25" s="252">
        <v>9.4800158999999995E-2</v>
      </c>
      <c r="AL25" s="252">
        <v>6.2824366000000006E-2</v>
      </c>
      <c r="AM25" s="252">
        <v>7.9247111999999995E-2</v>
      </c>
      <c r="AN25" s="252">
        <v>8.3083667999999999E-2</v>
      </c>
      <c r="AO25" s="252">
        <v>0.12358066400000001</v>
      </c>
      <c r="AP25" s="252">
        <v>5.3243776999999999E-2</v>
      </c>
      <c r="AQ25" s="252">
        <v>9.9593340000000002E-2</v>
      </c>
      <c r="AR25" s="252">
        <v>9.5641373000000002E-2</v>
      </c>
      <c r="AS25" s="252">
        <v>9.0525962000000001E-2</v>
      </c>
      <c r="AT25" s="252">
        <v>0.10644590800000001</v>
      </c>
      <c r="AU25" s="252">
        <v>8.7573995000000002E-2</v>
      </c>
      <c r="AV25" s="252">
        <v>0.13276011800000001</v>
      </c>
      <c r="AW25" s="252">
        <v>0.110740772</v>
      </c>
      <c r="AX25" s="252">
        <v>7.9195743999999998E-2</v>
      </c>
      <c r="AY25" s="409">
        <v>9.8799665999999994E-2</v>
      </c>
      <c r="AZ25" s="409">
        <v>0.102953668</v>
      </c>
      <c r="BA25" s="409">
        <v>0.14863759900000001</v>
      </c>
      <c r="BB25" s="409">
        <v>7.7304708E-2</v>
      </c>
      <c r="BC25" s="409">
        <v>0.123758645</v>
      </c>
      <c r="BD25" s="409">
        <v>0.114452659</v>
      </c>
      <c r="BE25" s="409">
        <v>0.110376666</v>
      </c>
      <c r="BF25" s="409">
        <v>0.13018164400000001</v>
      </c>
      <c r="BG25" s="409">
        <v>0.10649367999999999</v>
      </c>
      <c r="BH25" s="409">
        <v>0.15175461100000001</v>
      </c>
      <c r="BI25" s="409">
        <v>0.133912646</v>
      </c>
      <c r="BJ25" s="409">
        <v>0.102610694</v>
      </c>
      <c r="BK25" s="409">
        <v>9.8875570999999995E-2</v>
      </c>
      <c r="BL25" s="409">
        <v>0.103029076</v>
      </c>
      <c r="BM25" s="409">
        <v>0.14873979800000001</v>
      </c>
      <c r="BN25" s="409">
        <v>7.7364488999999995E-2</v>
      </c>
      <c r="BO25" s="409">
        <v>0.123842735</v>
      </c>
      <c r="BP25" s="409">
        <v>0.11453129300000001</v>
      </c>
      <c r="BQ25" s="409">
        <v>0.11045232300000001</v>
      </c>
      <c r="BR25" s="409">
        <v>0.130265983</v>
      </c>
      <c r="BS25" s="409">
        <v>0.10656412799999999</v>
      </c>
      <c r="BT25" s="409">
        <v>0.151851601</v>
      </c>
      <c r="BU25" s="409">
        <v>0.13399624099999999</v>
      </c>
      <c r="BV25" s="409">
        <v>0.102675932</v>
      </c>
    </row>
    <row r="26" spans="1:74" ht="11.1" customHeight="1" x14ac:dyDescent="0.2">
      <c r="A26" s="162" t="s">
        <v>294</v>
      </c>
      <c r="B26" s="173" t="s">
        <v>281</v>
      </c>
      <c r="C26" s="252">
        <v>2.4539677419000001</v>
      </c>
      <c r="D26" s="252">
        <v>2.5398214285999998</v>
      </c>
      <c r="E26" s="252">
        <v>2.3497096773999999</v>
      </c>
      <c r="F26" s="252">
        <v>2.2928000000000002</v>
      </c>
      <c r="G26" s="252">
        <v>2.3320967742000001</v>
      </c>
      <c r="H26" s="252">
        <v>2.4039999999999999</v>
      </c>
      <c r="I26" s="252">
        <v>2.4518709677000001</v>
      </c>
      <c r="J26" s="252">
        <v>2.4677419354999999</v>
      </c>
      <c r="K26" s="252">
        <v>2.4714999999999998</v>
      </c>
      <c r="L26" s="252">
        <v>2.4521612902999999</v>
      </c>
      <c r="M26" s="252">
        <v>2.4165666667000001</v>
      </c>
      <c r="N26" s="252">
        <v>2.3789032257999998</v>
      </c>
      <c r="O26" s="252">
        <v>2.4615161290000001</v>
      </c>
      <c r="P26" s="252">
        <v>2.4257241379000001</v>
      </c>
      <c r="Q26" s="252">
        <v>2.3948387097000001</v>
      </c>
      <c r="R26" s="252">
        <v>2.3519666667000001</v>
      </c>
      <c r="S26" s="252">
        <v>2.3956774194000001</v>
      </c>
      <c r="T26" s="252">
        <v>2.4833333333000001</v>
      </c>
      <c r="U26" s="252">
        <v>2.4924516129000001</v>
      </c>
      <c r="V26" s="252">
        <v>2.6229354839000001</v>
      </c>
      <c r="W26" s="252">
        <v>2.5488</v>
      </c>
      <c r="X26" s="252">
        <v>2.4380645160999999</v>
      </c>
      <c r="Y26" s="252">
        <v>2.4804666666999999</v>
      </c>
      <c r="Z26" s="252">
        <v>2.5581612903000002</v>
      </c>
      <c r="AA26" s="252">
        <v>2.3725161290000001</v>
      </c>
      <c r="AB26" s="252">
        <v>2.3489285714000001</v>
      </c>
      <c r="AC26" s="252">
        <v>2.3981290323</v>
      </c>
      <c r="AD26" s="252">
        <v>2.1821333332999999</v>
      </c>
      <c r="AE26" s="252">
        <v>2.4347096773999999</v>
      </c>
      <c r="AF26" s="252">
        <v>2.4599333333</v>
      </c>
      <c r="AG26" s="252">
        <v>2.4868064516000001</v>
      </c>
      <c r="AH26" s="252">
        <v>2.5829354839000001</v>
      </c>
      <c r="AI26" s="252">
        <v>2.4982333333</v>
      </c>
      <c r="AJ26" s="252">
        <v>2.5039677418999999</v>
      </c>
      <c r="AK26" s="252">
        <v>2.5859666667000001</v>
      </c>
      <c r="AL26" s="252">
        <v>2.4743870968000001</v>
      </c>
      <c r="AM26" s="252">
        <v>2.3594838710000001</v>
      </c>
      <c r="AN26" s="252">
        <v>2.3765714286000001</v>
      </c>
      <c r="AO26" s="252">
        <v>2.2358387096999999</v>
      </c>
      <c r="AP26" s="252">
        <v>2.2526666667000002</v>
      </c>
      <c r="AQ26" s="252">
        <v>2.4084193547999999</v>
      </c>
      <c r="AR26" s="252">
        <v>2.3711333333</v>
      </c>
      <c r="AS26" s="252">
        <v>2.5475483871</v>
      </c>
      <c r="AT26" s="252">
        <v>2.5378064515999998</v>
      </c>
      <c r="AU26" s="252">
        <v>2.5212666666999999</v>
      </c>
      <c r="AV26" s="252">
        <v>2.439687122</v>
      </c>
      <c r="AW26" s="252">
        <v>2.479855218</v>
      </c>
      <c r="AX26" s="252">
        <v>2.4496523240000001</v>
      </c>
      <c r="AY26" s="409">
        <v>2.415294533</v>
      </c>
      <c r="AZ26" s="409">
        <v>2.4631740949999998</v>
      </c>
      <c r="BA26" s="409">
        <v>2.3564572589999999</v>
      </c>
      <c r="BB26" s="409">
        <v>2.2993260329999998</v>
      </c>
      <c r="BC26" s="409">
        <v>2.3602021959999999</v>
      </c>
      <c r="BD26" s="409">
        <v>2.4212346760000001</v>
      </c>
      <c r="BE26" s="409">
        <v>2.442784203</v>
      </c>
      <c r="BF26" s="409">
        <v>2.5007827310000001</v>
      </c>
      <c r="BG26" s="409">
        <v>2.452690896</v>
      </c>
      <c r="BH26" s="409">
        <v>2.4268349890000001</v>
      </c>
      <c r="BI26" s="409">
        <v>2.4490169260000001</v>
      </c>
      <c r="BJ26" s="409">
        <v>2.4545172970000002</v>
      </c>
      <c r="BK26" s="409">
        <v>2.4214290549999999</v>
      </c>
      <c r="BL26" s="409">
        <v>2.4679743869999999</v>
      </c>
      <c r="BM26" s="409">
        <v>2.3599907569999998</v>
      </c>
      <c r="BN26" s="409">
        <v>2.3016493740000001</v>
      </c>
      <c r="BO26" s="409">
        <v>2.3613683970000001</v>
      </c>
      <c r="BP26" s="409">
        <v>2.4213029860000002</v>
      </c>
      <c r="BQ26" s="409">
        <v>2.4418159699999999</v>
      </c>
      <c r="BR26" s="409">
        <v>2.4988352869999999</v>
      </c>
      <c r="BS26" s="409">
        <v>2.44982911</v>
      </c>
      <c r="BT26" s="409">
        <v>2.4231169449999999</v>
      </c>
      <c r="BU26" s="409">
        <v>2.4444993410000002</v>
      </c>
      <c r="BV26" s="409">
        <v>2.4492603129999999</v>
      </c>
    </row>
    <row r="27" spans="1:74" ht="11.1" customHeight="1" x14ac:dyDescent="0.2">
      <c r="A27" s="162" t="s">
        <v>295</v>
      </c>
      <c r="B27" s="173" t="s">
        <v>282</v>
      </c>
      <c r="C27" s="252">
        <v>13.074483871</v>
      </c>
      <c r="D27" s="252">
        <v>13.969178571</v>
      </c>
      <c r="E27" s="252">
        <v>13.566032258</v>
      </c>
      <c r="F27" s="252">
        <v>13.774466667</v>
      </c>
      <c r="G27" s="252">
        <v>13.157774194</v>
      </c>
      <c r="H27" s="252">
        <v>14.075466667000001</v>
      </c>
      <c r="I27" s="252">
        <v>14.272258065000001</v>
      </c>
      <c r="J27" s="252">
        <v>14.058741935</v>
      </c>
      <c r="K27" s="252">
        <v>14.515000000000001</v>
      </c>
      <c r="L27" s="252">
        <v>13.980903226000001</v>
      </c>
      <c r="M27" s="252">
        <v>13.571366666999999</v>
      </c>
      <c r="N27" s="252">
        <v>13.945903226</v>
      </c>
      <c r="O27" s="252">
        <v>12.894064516</v>
      </c>
      <c r="P27" s="252">
        <v>13.860517241</v>
      </c>
      <c r="Q27" s="252">
        <v>13.914193548</v>
      </c>
      <c r="R27" s="252">
        <v>13.995566667</v>
      </c>
      <c r="S27" s="252">
        <v>13.617032258</v>
      </c>
      <c r="T27" s="252">
        <v>14.0352</v>
      </c>
      <c r="U27" s="252">
        <v>14.05</v>
      </c>
      <c r="V27" s="252">
        <v>14.581548387</v>
      </c>
      <c r="W27" s="252">
        <v>14.546200000000001</v>
      </c>
      <c r="X27" s="252">
        <v>14.281741934999999</v>
      </c>
      <c r="Y27" s="252">
        <v>14.0746</v>
      </c>
      <c r="Z27" s="252">
        <v>14.057677418999999</v>
      </c>
      <c r="AA27" s="252">
        <v>13.490709677</v>
      </c>
      <c r="AB27" s="252">
        <v>13.884535714</v>
      </c>
      <c r="AC27" s="252">
        <v>14.101838710000001</v>
      </c>
      <c r="AD27" s="252">
        <v>13.832000000000001</v>
      </c>
      <c r="AE27" s="252">
        <v>14.213612903</v>
      </c>
      <c r="AF27" s="252">
        <v>14.713533333000001</v>
      </c>
      <c r="AG27" s="252">
        <v>14.610774193999999</v>
      </c>
      <c r="AH27" s="252">
        <v>14.546451613</v>
      </c>
      <c r="AI27" s="252">
        <v>14.964466667</v>
      </c>
      <c r="AJ27" s="252">
        <v>14.489387097</v>
      </c>
      <c r="AK27" s="252">
        <v>14.552333333</v>
      </c>
      <c r="AL27" s="252">
        <v>14.163774194</v>
      </c>
      <c r="AM27" s="252">
        <v>13.295193548</v>
      </c>
      <c r="AN27" s="252">
        <v>14.592964286000001</v>
      </c>
      <c r="AO27" s="252">
        <v>14.320483871</v>
      </c>
      <c r="AP27" s="252">
        <v>14.144966667</v>
      </c>
      <c r="AQ27" s="252">
        <v>13.995483870999999</v>
      </c>
      <c r="AR27" s="252">
        <v>14.427466666999999</v>
      </c>
      <c r="AS27" s="252">
        <v>14.794838710000001</v>
      </c>
      <c r="AT27" s="252">
        <v>14.665677419</v>
      </c>
      <c r="AU27" s="252">
        <v>14.412566667</v>
      </c>
      <c r="AV27" s="252">
        <v>14.636179898</v>
      </c>
      <c r="AW27" s="252">
        <v>14.273303326000001</v>
      </c>
      <c r="AX27" s="252">
        <v>14.028057188</v>
      </c>
      <c r="AY27" s="409">
        <v>13.513160796999999</v>
      </c>
      <c r="AZ27" s="409">
        <v>14.449148666999999</v>
      </c>
      <c r="BA27" s="409">
        <v>14.196404807</v>
      </c>
      <c r="BB27" s="409">
        <v>14.236740964000001</v>
      </c>
      <c r="BC27" s="409">
        <v>14.008515403000001</v>
      </c>
      <c r="BD27" s="409">
        <v>14.5284469</v>
      </c>
      <c r="BE27" s="409">
        <v>14.733198244</v>
      </c>
      <c r="BF27" s="409">
        <v>14.546505003</v>
      </c>
      <c r="BG27" s="409">
        <v>15.025545835000001</v>
      </c>
      <c r="BH27" s="409">
        <v>14.785336705000001</v>
      </c>
      <c r="BI27" s="409">
        <v>14.416466539</v>
      </c>
      <c r="BJ27" s="409">
        <v>14.184990408000001</v>
      </c>
      <c r="BK27" s="409">
        <v>13.591687103</v>
      </c>
      <c r="BL27" s="409">
        <v>14.531470975</v>
      </c>
      <c r="BM27" s="409">
        <v>14.281613646</v>
      </c>
      <c r="BN27" s="409">
        <v>14.324185013999999</v>
      </c>
      <c r="BO27" s="409">
        <v>14.097531141999999</v>
      </c>
      <c r="BP27" s="409">
        <v>14.620445281</v>
      </c>
      <c r="BQ27" s="409">
        <v>14.828806330999999</v>
      </c>
      <c r="BR27" s="409">
        <v>14.643751599</v>
      </c>
      <c r="BS27" s="409">
        <v>15.122673024999999</v>
      </c>
      <c r="BT27" s="409">
        <v>14.881422647000001</v>
      </c>
      <c r="BU27" s="409">
        <v>14.509061299000001</v>
      </c>
      <c r="BV27" s="409">
        <v>14.271497307000001</v>
      </c>
    </row>
    <row r="28" spans="1:74" ht="11.1" customHeight="1" x14ac:dyDescent="0.2">
      <c r="A28" s="162" t="s">
        <v>296</v>
      </c>
      <c r="B28" s="173" t="s">
        <v>283</v>
      </c>
      <c r="C28" s="252">
        <v>4.5459354839000001</v>
      </c>
      <c r="D28" s="252">
        <v>5.0612500000000002</v>
      </c>
      <c r="E28" s="252">
        <v>4.5298064515999998</v>
      </c>
      <c r="F28" s="252">
        <v>4.1835000000000004</v>
      </c>
      <c r="G28" s="252">
        <v>3.6177096774000002</v>
      </c>
      <c r="H28" s="252">
        <v>3.6979666667000002</v>
      </c>
      <c r="I28" s="252">
        <v>3.8198387096999999</v>
      </c>
      <c r="J28" s="252">
        <v>3.9375806452000002</v>
      </c>
      <c r="K28" s="252">
        <v>3.88</v>
      </c>
      <c r="L28" s="252">
        <v>3.8563870967999998</v>
      </c>
      <c r="M28" s="252">
        <v>3.9987666666999999</v>
      </c>
      <c r="N28" s="252">
        <v>4.6359354839</v>
      </c>
      <c r="O28" s="252">
        <v>4.3647419354999997</v>
      </c>
      <c r="P28" s="252">
        <v>4.6501034483000003</v>
      </c>
      <c r="Q28" s="252">
        <v>4.3761290322999997</v>
      </c>
      <c r="R28" s="252">
        <v>3.9430333332999998</v>
      </c>
      <c r="S28" s="252">
        <v>3.5496129031999999</v>
      </c>
      <c r="T28" s="252">
        <v>3.5312333332999999</v>
      </c>
      <c r="U28" s="252">
        <v>3.7495806452</v>
      </c>
      <c r="V28" s="252">
        <v>3.8310967742000002</v>
      </c>
      <c r="W28" s="252">
        <v>3.6928999999999998</v>
      </c>
      <c r="X28" s="252">
        <v>3.7480967742</v>
      </c>
      <c r="Y28" s="252">
        <v>4.1275333332999997</v>
      </c>
      <c r="Z28" s="252">
        <v>4.5667096773999996</v>
      </c>
      <c r="AA28" s="252">
        <v>4.1473870968000002</v>
      </c>
      <c r="AB28" s="252">
        <v>4.5326785714</v>
      </c>
      <c r="AC28" s="252">
        <v>4.2499032257999998</v>
      </c>
      <c r="AD28" s="252">
        <v>3.7860333332999998</v>
      </c>
      <c r="AE28" s="252">
        <v>3.5000645161000001</v>
      </c>
      <c r="AF28" s="252">
        <v>3.4687333332999999</v>
      </c>
      <c r="AG28" s="252">
        <v>3.5827419355000001</v>
      </c>
      <c r="AH28" s="252">
        <v>3.6930322581000001</v>
      </c>
      <c r="AI28" s="252">
        <v>3.6238333332999999</v>
      </c>
      <c r="AJ28" s="252">
        <v>3.5955161289999999</v>
      </c>
      <c r="AK28" s="252">
        <v>4.0932333332999997</v>
      </c>
      <c r="AL28" s="252">
        <v>4.4969354838999998</v>
      </c>
      <c r="AM28" s="252">
        <v>4.2568709677000003</v>
      </c>
      <c r="AN28" s="252">
        <v>4.5552857143000001</v>
      </c>
      <c r="AO28" s="252">
        <v>4.0315161289999999</v>
      </c>
      <c r="AP28" s="252">
        <v>3.6036333332999999</v>
      </c>
      <c r="AQ28" s="252">
        <v>3.4365483871000002</v>
      </c>
      <c r="AR28" s="252">
        <v>3.238</v>
      </c>
      <c r="AS28" s="252">
        <v>3.5045483870999998</v>
      </c>
      <c r="AT28" s="252">
        <v>3.5993225806</v>
      </c>
      <c r="AU28" s="252">
        <v>3.4964333333000002</v>
      </c>
      <c r="AV28" s="252">
        <v>3.527522426</v>
      </c>
      <c r="AW28" s="252">
        <v>3.7879601159999998</v>
      </c>
      <c r="AX28" s="252">
        <v>4.32938417</v>
      </c>
      <c r="AY28" s="409">
        <v>4.108114788</v>
      </c>
      <c r="AZ28" s="409">
        <v>4.3694885980000002</v>
      </c>
      <c r="BA28" s="409">
        <v>4.00462542</v>
      </c>
      <c r="BB28" s="409">
        <v>3.6048642540000002</v>
      </c>
      <c r="BC28" s="409">
        <v>3.2908240360000001</v>
      </c>
      <c r="BD28" s="409">
        <v>3.3072048820000002</v>
      </c>
      <c r="BE28" s="409">
        <v>3.4372319980000001</v>
      </c>
      <c r="BF28" s="409">
        <v>3.5325239900000001</v>
      </c>
      <c r="BG28" s="409">
        <v>3.4284350620000001</v>
      </c>
      <c r="BH28" s="409">
        <v>3.4454030169999998</v>
      </c>
      <c r="BI28" s="409">
        <v>3.699867588</v>
      </c>
      <c r="BJ28" s="409">
        <v>4.2298030950000003</v>
      </c>
      <c r="BK28" s="409">
        <v>4.0021076149999999</v>
      </c>
      <c r="BL28" s="409">
        <v>4.2586793329999999</v>
      </c>
      <c r="BM28" s="409">
        <v>3.903358179</v>
      </c>
      <c r="BN28" s="409">
        <v>3.514450445</v>
      </c>
      <c r="BO28" s="409">
        <v>3.2099167080000002</v>
      </c>
      <c r="BP28" s="409">
        <v>3.2290640609999999</v>
      </c>
      <c r="BQ28" s="409">
        <v>3.3598952780000002</v>
      </c>
      <c r="BR28" s="409">
        <v>3.4572991900000001</v>
      </c>
      <c r="BS28" s="409">
        <v>3.3602586809999999</v>
      </c>
      <c r="BT28" s="409">
        <v>3.3821493239999998</v>
      </c>
      <c r="BU28" s="409">
        <v>3.6368445999999999</v>
      </c>
      <c r="BV28" s="409">
        <v>4.1614819030000003</v>
      </c>
    </row>
    <row r="29" spans="1:74" ht="11.1" customHeight="1" x14ac:dyDescent="0.2">
      <c r="A29" s="162" t="s">
        <v>297</v>
      </c>
      <c r="B29" s="173" t="s">
        <v>284</v>
      </c>
      <c r="C29" s="252">
        <v>6.2017096774000002</v>
      </c>
      <c r="D29" s="252">
        <v>6.4276785714000004</v>
      </c>
      <c r="E29" s="252">
        <v>6.2430967741999996</v>
      </c>
      <c r="F29" s="252">
        <v>6.1755000000000004</v>
      </c>
      <c r="G29" s="252">
        <v>5.9964838709999997</v>
      </c>
      <c r="H29" s="252">
        <v>6.1747666667000001</v>
      </c>
      <c r="I29" s="252">
        <v>6.3079032257999996</v>
      </c>
      <c r="J29" s="252">
        <v>6.3329677419000001</v>
      </c>
      <c r="K29" s="252">
        <v>6.2915000000000001</v>
      </c>
      <c r="L29" s="252">
        <v>6.3154193548000004</v>
      </c>
      <c r="M29" s="252">
        <v>6.4334333333</v>
      </c>
      <c r="N29" s="252">
        <v>6.6657419354999998</v>
      </c>
      <c r="O29" s="252">
        <v>6.5005806452000003</v>
      </c>
      <c r="P29" s="252">
        <v>6.7556551724</v>
      </c>
      <c r="Q29" s="252">
        <v>6.4590645160999998</v>
      </c>
      <c r="R29" s="252">
        <v>6.3682333333000001</v>
      </c>
      <c r="S29" s="252">
        <v>6.3910967742000002</v>
      </c>
      <c r="T29" s="252">
        <v>6.4623666667000004</v>
      </c>
      <c r="U29" s="252">
        <v>6.2734193547999997</v>
      </c>
      <c r="V29" s="252">
        <v>6.5806774193999997</v>
      </c>
      <c r="W29" s="252">
        <v>6.4416333333000004</v>
      </c>
      <c r="X29" s="252">
        <v>6.2885161289999996</v>
      </c>
      <c r="Y29" s="252">
        <v>6.6631333333000002</v>
      </c>
      <c r="Z29" s="252">
        <v>6.8371612903000001</v>
      </c>
      <c r="AA29" s="252">
        <v>6.3521290322999997</v>
      </c>
      <c r="AB29" s="252">
        <v>6.7064285714</v>
      </c>
      <c r="AC29" s="252">
        <v>6.5835806451999996</v>
      </c>
      <c r="AD29" s="252">
        <v>6.3140666666999996</v>
      </c>
      <c r="AE29" s="252">
        <v>6.5326774193999997</v>
      </c>
      <c r="AF29" s="252">
        <v>6.5272333332999999</v>
      </c>
      <c r="AG29" s="252">
        <v>6.4869032257999999</v>
      </c>
      <c r="AH29" s="252">
        <v>6.4664838710000003</v>
      </c>
      <c r="AI29" s="252">
        <v>6.4930333332999997</v>
      </c>
      <c r="AJ29" s="252">
        <v>6.3926451612999999</v>
      </c>
      <c r="AK29" s="252">
        <v>6.6352666666999998</v>
      </c>
      <c r="AL29" s="252">
        <v>6.6281290323000004</v>
      </c>
      <c r="AM29" s="252">
        <v>6.5539032258000001</v>
      </c>
      <c r="AN29" s="252">
        <v>6.7039642856999997</v>
      </c>
      <c r="AO29" s="252">
        <v>6.5554516128999998</v>
      </c>
      <c r="AP29" s="252">
        <v>6.5201333333000004</v>
      </c>
      <c r="AQ29" s="252">
        <v>6.5879677419</v>
      </c>
      <c r="AR29" s="252">
        <v>6.5907333333000002</v>
      </c>
      <c r="AS29" s="252">
        <v>6.4703225806000004</v>
      </c>
      <c r="AT29" s="252">
        <v>6.4532903226</v>
      </c>
      <c r="AU29" s="252">
        <v>6.3691333332999998</v>
      </c>
      <c r="AV29" s="252">
        <v>6.5292609639999997</v>
      </c>
      <c r="AW29" s="252">
        <v>6.7062054299999998</v>
      </c>
      <c r="AX29" s="252">
        <v>6.906143922</v>
      </c>
      <c r="AY29" s="409">
        <v>6.629483123</v>
      </c>
      <c r="AZ29" s="409">
        <v>6.8662873270000002</v>
      </c>
      <c r="BA29" s="409">
        <v>6.6562825669999999</v>
      </c>
      <c r="BB29" s="409">
        <v>6.5321704870000001</v>
      </c>
      <c r="BC29" s="409">
        <v>6.5614393660000001</v>
      </c>
      <c r="BD29" s="409">
        <v>6.6007723450000002</v>
      </c>
      <c r="BE29" s="409">
        <v>6.583444471</v>
      </c>
      <c r="BF29" s="409">
        <v>6.6368827579999996</v>
      </c>
      <c r="BG29" s="409">
        <v>6.5585791249999996</v>
      </c>
      <c r="BH29" s="409">
        <v>6.551641482</v>
      </c>
      <c r="BI29" s="409">
        <v>6.7676220330000003</v>
      </c>
      <c r="BJ29" s="409">
        <v>6.9485874409999999</v>
      </c>
      <c r="BK29" s="409">
        <v>6.7125230059999996</v>
      </c>
      <c r="BL29" s="409">
        <v>6.9608029050000004</v>
      </c>
      <c r="BM29" s="409">
        <v>6.7519152939999998</v>
      </c>
      <c r="BN29" s="409">
        <v>6.6297592490000001</v>
      </c>
      <c r="BO29" s="409">
        <v>6.6623093759999996</v>
      </c>
      <c r="BP29" s="409">
        <v>6.7034080180000002</v>
      </c>
      <c r="BQ29" s="409">
        <v>6.686873276</v>
      </c>
      <c r="BR29" s="409">
        <v>6.7407175199999996</v>
      </c>
      <c r="BS29" s="409">
        <v>6.6607973129999998</v>
      </c>
      <c r="BT29" s="409">
        <v>6.6521006549999999</v>
      </c>
      <c r="BU29" s="409">
        <v>6.8691235500000003</v>
      </c>
      <c r="BV29" s="409">
        <v>7.0467029339999998</v>
      </c>
    </row>
    <row r="30" spans="1:74" ht="11.1" customHeight="1" x14ac:dyDescent="0.2">
      <c r="A30" s="162" t="s">
        <v>304</v>
      </c>
      <c r="B30" s="173" t="s">
        <v>285</v>
      </c>
      <c r="C30" s="252">
        <v>47.698948684000001</v>
      </c>
      <c r="D30" s="252">
        <v>48.816719413000001</v>
      </c>
      <c r="E30" s="252">
        <v>47.552621221000003</v>
      </c>
      <c r="F30" s="252">
        <v>49.786775126000002</v>
      </c>
      <c r="G30" s="252">
        <v>48.339422042999999</v>
      </c>
      <c r="H30" s="252">
        <v>51.297400998999997</v>
      </c>
      <c r="I30" s="252">
        <v>50.557198450999998</v>
      </c>
      <c r="J30" s="252">
        <v>49.172648348000003</v>
      </c>
      <c r="K30" s="252">
        <v>50.649336972999997</v>
      </c>
      <c r="L30" s="252">
        <v>49.274155522000001</v>
      </c>
      <c r="M30" s="252">
        <v>49.307407568999999</v>
      </c>
      <c r="N30" s="252">
        <v>51.460895051000001</v>
      </c>
      <c r="O30" s="252">
        <v>47.687066291999997</v>
      </c>
      <c r="P30" s="252">
        <v>50.479374254</v>
      </c>
      <c r="Q30" s="252">
        <v>50.080003787000003</v>
      </c>
      <c r="R30" s="252">
        <v>50.601225110999998</v>
      </c>
      <c r="S30" s="252">
        <v>50.671593489999999</v>
      </c>
      <c r="T30" s="252">
        <v>50.310060704000001</v>
      </c>
      <c r="U30" s="252">
        <v>49.605679551000001</v>
      </c>
      <c r="V30" s="252">
        <v>51.232350775</v>
      </c>
      <c r="W30" s="252">
        <v>49.993253883000001</v>
      </c>
      <c r="X30" s="252">
        <v>49.121696286999999</v>
      </c>
      <c r="Y30" s="252">
        <v>50.62583686</v>
      </c>
      <c r="Z30" s="252">
        <v>51.078957066000001</v>
      </c>
      <c r="AA30" s="252">
        <v>49.714149288000002</v>
      </c>
      <c r="AB30" s="252">
        <v>50.405413699999997</v>
      </c>
      <c r="AC30" s="252">
        <v>50.988304714999998</v>
      </c>
      <c r="AD30" s="252">
        <v>50.561209845</v>
      </c>
      <c r="AE30" s="252">
        <v>52.037883575999999</v>
      </c>
      <c r="AF30" s="252">
        <v>52.525769861999997</v>
      </c>
      <c r="AG30" s="252">
        <v>51.162070591999999</v>
      </c>
      <c r="AH30" s="252">
        <v>51.351857353</v>
      </c>
      <c r="AI30" s="252">
        <v>52.315508424999997</v>
      </c>
      <c r="AJ30" s="252">
        <v>51.253345123000003</v>
      </c>
      <c r="AK30" s="252">
        <v>52.623024512000001</v>
      </c>
      <c r="AL30" s="252">
        <v>50.933961777999997</v>
      </c>
      <c r="AM30" s="252">
        <v>51.004779695000003</v>
      </c>
      <c r="AN30" s="252">
        <v>51.966294734000002</v>
      </c>
      <c r="AO30" s="252">
        <v>51.855490832999998</v>
      </c>
      <c r="AP30" s="252">
        <v>52.151776664000003</v>
      </c>
      <c r="AQ30" s="252">
        <v>52.240794092999998</v>
      </c>
      <c r="AR30" s="252">
        <v>53.266198395000004</v>
      </c>
      <c r="AS30" s="252">
        <v>52.556050581000001</v>
      </c>
      <c r="AT30" s="252">
        <v>52.376647863000002</v>
      </c>
      <c r="AU30" s="252">
        <v>52.622144018</v>
      </c>
      <c r="AV30" s="252">
        <v>52.172306388999999</v>
      </c>
      <c r="AW30" s="252">
        <v>52.801534578000002</v>
      </c>
      <c r="AX30" s="252">
        <v>53.503677623999998</v>
      </c>
      <c r="AY30" s="409">
        <v>51.805983724000001</v>
      </c>
      <c r="AZ30" s="409">
        <v>53.292261310999997</v>
      </c>
      <c r="BA30" s="409">
        <v>53.003699517000001</v>
      </c>
      <c r="BB30" s="409">
        <v>53.431565308000003</v>
      </c>
      <c r="BC30" s="409">
        <v>53.584777430000003</v>
      </c>
      <c r="BD30" s="409">
        <v>54.113044739000003</v>
      </c>
      <c r="BE30" s="409">
        <v>53.818397005999998</v>
      </c>
      <c r="BF30" s="409">
        <v>53.357620871000002</v>
      </c>
      <c r="BG30" s="409">
        <v>54.082139026999997</v>
      </c>
      <c r="BH30" s="409">
        <v>53.047882092000002</v>
      </c>
      <c r="BI30" s="409">
        <v>53.865324278000003</v>
      </c>
      <c r="BJ30" s="409">
        <v>54.503224549000002</v>
      </c>
      <c r="BK30" s="409">
        <v>52.934107617999999</v>
      </c>
      <c r="BL30" s="409">
        <v>54.457679286000001</v>
      </c>
      <c r="BM30" s="409">
        <v>54.159880792999999</v>
      </c>
      <c r="BN30" s="409">
        <v>54.59676185</v>
      </c>
      <c r="BO30" s="409">
        <v>54.755612722999999</v>
      </c>
      <c r="BP30" s="409">
        <v>55.289997188999997</v>
      </c>
      <c r="BQ30" s="409">
        <v>54.987659444999998</v>
      </c>
      <c r="BR30" s="409">
        <v>54.518201965000003</v>
      </c>
      <c r="BS30" s="409">
        <v>55.276842016000003</v>
      </c>
      <c r="BT30" s="409">
        <v>54.227391851</v>
      </c>
      <c r="BU30" s="409">
        <v>55.093160369000003</v>
      </c>
      <c r="BV30" s="409">
        <v>55.762511201000002</v>
      </c>
    </row>
    <row r="31" spans="1:74" ht="11.1" customHeight="1" x14ac:dyDescent="0.2">
      <c r="A31" s="162" t="s">
        <v>299</v>
      </c>
      <c r="B31" s="173" t="s">
        <v>1135</v>
      </c>
      <c r="C31" s="252">
        <v>4.4478591871999997</v>
      </c>
      <c r="D31" s="252">
        <v>4.5523605801000002</v>
      </c>
      <c r="E31" s="252">
        <v>4.2363926594999999</v>
      </c>
      <c r="F31" s="252">
        <v>4.5949818490999998</v>
      </c>
      <c r="G31" s="252">
        <v>4.7175556853999998</v>
      </c>
      <c r="H31" s="252">
        <v>4.8609502206000004</v>
      </c>
      <c r="I31" s="252">
        <v>4.9456178219</v>
      </c>
      <c r="J31" s="252">
        <v>5.0321787726</v>
      </c>
      <c r="K31" s="252">
        <v>4.7471149594000002</v>
      </c>
      <c r="L31" s="252">
        <v>4.7177817272000002</v>
      </c>
      <c r="M31" s="252">
        <v>4.7746546713000004</v>
      </c>
      <c r="N31" s="252">
        <v>4.8529582284000004</v>
      </c>
      <c r="O31" s="252">
        <v>4.5046571807999998</v>
      </c>
      <c r="P31" s="252">
        <v>4.7625910455999998</v>
      </c>
      <c r="Q31" s="252">
        <v>4.6377090891000003</v>
      </c>
      <c r="R31" s="252">
        <v>4.5023352786000004</v>
      </c>
      <c r="S31" s="252">
        <v>4.5966301509000003</v>
      </c>
      <c r="T31" s="252">
        <v>4.8134904919999997</v>
      </c>
      <c r="U31" s="252">
        <v>4.9617521839999998</v>
      </c>
      <c r="V31" s="252">
        <v>5.1527174726</v>
      </c>
      <c r="W31" s="252">
        <v>4.9172699070999997</v>
      </c>
      <c r="X31" s="252">
        <v>4.9463356537000003</v>
      </c>
      <c r="Y31" s="252">
        <v>4.9584920713000002</v>
      </c>
      <c r="Z31" s="252">
        <v>4.9647935591000003</v>
      </c>
      <c r="AA31" s="252">
        <v>4.8089706520000002</v>
      </c>
      <c r="AB31" s="252">
        <v>4.7781227599999996</v>
      </c>
      <c r="AC31" s="252">
        <v>4.6130279840000004</v>
      </c>
      <c r="AD31" s="252">
        <v>4.5274958170000001</v>
      </c>
      <c r="AE31" s="252">
        <v>4.7157273249999996</v>
      </c>
      <c r="AF31" s="252">
        <v>4.9157718460000002</v>
      </c>
      <c r="AG31" s="252">
        <v>4.9743326479999999</v>
      </c>
      <c r="AH31" s="252">
        <v>5.0824454460000004</v>
      </c>
      <c r="AI31" s="252">
        <v>4.8962160580000003</v>
      </c>
      <c r="AJ31" s="252">
        <v>4.8178981539999999</v>
      </c>
      <c r="AK31" s="252">
        <v>4.87614372</v>
      </c>
      <c r="AL31" s="252">
        <v>4.8942337120000001</v>
      </c>
      <c r="AM31" s="252">
        <v>4.7436981669999998</v>
      </c>
      <c r="AN31" s="252">
        <v>4.8924900730000003</v>
      </c>
      <c r="AO31" s="252">
        <v>4.7244416769999997</v>
      </c>
      <c r="AP31" s="252">
        <v>4.6368893499999997</v>
      </c>
      <c r="AQ31" s="252">
        <v>4.8295074969999998</v>
      </c>
      <c r="AR31" s="252">
        <v>5.0342613820000004</v>
      </c>
      <c r="AS31" s="252">
        <v>5.0944617130000003</v>
      </c>
      <c r="AT31" s="252">
        <v>5.204986345</v>
      </c>
      <c r="AU31" s="252">
        <v>5.0144629419999998</v>
      </c>
      <c r="AV31" s="252">
        <v>4.9340541010000001</v>
      </c>
      <c r="AW31" s="252">
        <v>4.9936156409999999</v>
      </c>
      <c r="AX31" s="252">
        <v>5.0120215359999998</v>
      </c>
      <c r="AY31" s="409">
        <v>4.6940773189999998</v>
      </c>
      <c r="AZ31" s="409">
        <v>4.9326350290000001</v>
      </c>
      <c r="BA31" s="409">
        <v>4.7959056550000003</v>
      </c>
      <c r="BB31" s="409">
        <v>4.7136234339999996</v>
      </c>
      <c r="BC31" s="409">
        <v>4.8461962300000003</v>
      </c>
      <c r="BD31" s="409">
        <v>5.0561904049999997</v>
      </c>
      <c r="BE31" s="409">
        <v>5.2009917310000002</v>
      </c>
      <c r="BF31" s="409">
        <v>5.3086254290000001</v>
      </c>
      <c r="BG31" s="409">
        <v>5.2215220689999997</v>
      </c>
      <c r="BH31" s="409">
        <v>5.0223061959999997</v>
      </c>
      <c r="BI31" s="409">
        <v>5.0934975299999996</v>
      </c>
      <c r="BJ31" s="409">
        <v>5.1512061019999997</v>
      </c>
      <c r="BK31" s="409">
        <v>4.7905482189999997</v>
      </c>
      <c r="BL31" s="409">
        <v>5.035535007</v>
      </c>
      <c r="BM31" s="409">
        <v>4.8961038749999997</v>
      </c>
      <c r="BN31" s="409">
        <v>4.8119074590000004</v>
      </c>
      <c r="BO31" s="409">
        <v>4.9486410459999997</v>
      </c>
      <c r="BP31" s="409">
        <v>5.1647058389999998</v>
      </c>
      <c r="BQ31" s="409">
        <v>5.3124094340000001</v>
      </c>
      <c r="BR31" s="409">
        <v>5.423938905</v>
      </c>
      <c r="BS31" s="409">
        <v>5.3352235649999997</v>
      </c>
      <c r="BT31" s="409">
        <v>5.1318413219999996</v>
      </c>
      <c r="BU31" s="409">
        <v>5.2059648569999997</v>
      </c>
      <c r="BV31" s="409">
        <v>5.2661370510000003</v>
      </c>
    </row>
    <row r="32" spans="1:74" ht="11.1" customHeight="1" x14ac:dyDescent="0.2">
      <c r="A32" s="162" t="s">
        <v>300</v>
      </c>
      <c r="B32" s="173" t="s">
        <v>282</v>
      </c>
      <c r="C32" s="252">
        <v>0.65806004271999996</v>
      </c>
      <c r="D32" s="252">
        <v>0.66441297494999996</v>
      </c>
      <c r="E32" s="252">
        <v>0.70524744975999998</v>
      </c>
      <c r="F32" s="252">
        <v>0.67427970307999996</v>
      </c>
      <c r="G32" s="252">
        <v>0.69501516524999996</v>
      </c>
      <c r="H32" s="252">
        <v>0.71537948767000004</v>
      </c>
      <c r="I32" s="252">
        <v>0.70214480225999998</v>
      </c>
      <c r="J32" s="252">
        <v>0.72150112332000005</v>
      </c>
      <c r="K32" s="252">
        <v>0.71234048439999997</v>
      </c>
      <c r="L32" s="252">
        <v>0.69755117724000004</v>
      </c>
      <c r="M32" s="252">
        <v>0.72698411149999997</v>
      </c>
      <c r="N32" s="252">
        <v>0.71382154530999997</v>
      </c>
      <c r="O32" s="252">
        <v>0.68905148082000001</v>
      </c>
      <c r="P32" s="252">
        <v>0.71072196700000001</v>
      </c>
      <c r="Q32" s="252">
        <v>0.70651788263000004</v>
      </c>
      <c r="R32" s="252">
        <v>0.72179556198999995</v>
      </c>
      <c r="S32" s="252">
        <v>0.7249185547</v>
      </c>
      <c r="T32" s="252">
        <v>0.7540096127</v>
      </c>
      <c r="U32" s="252">
        <v>0.73796276943000005</v>
      </c>
      <c r="V32" s="252">
        <v>0.73671097223000004</v>
      </c>
      <c r="W32" s="252">
        <v>0.71668275397000003</v>
      </c>
      <c r="X32" s="252">
        <v>0.73514331955000001</v>
      </c>
      <c r="Y32" s="252">
        <v>0.72201480318</v>
      </c>
      <c r="Z32" s="252">
        <v>0.71568150458000002</v>
      </c>
      <c r="AA32" s="252">
        <v>0.72311735300000002</v>
      </c>
      <c r="AB32" s="252">
        <v>0.72831717500000004</v>
      </c>
      <c r="AC32" s="252">
        <v>0.72877201899999999</v>
      </c>
      <c r="AD32" s="252">
        <v>0.71902952099999995</v>
      </c>
      <c r="AE32" s="252">
        <v>0.72002160100000001</v>
      </c>
      <c r="AF32" s="252">
        <v>0.736478988</v>
      </c>
      <c r="AG32" s="252">
        <v>0.73529701300000005</v>
      </c>
      <c r="AH32" s="252">
        <v>0.73922831499999997</v>
      </c>
      <c r="AI32" s="252">
        <v>0.74467809699999998</v>
      </c>
      <c r="AJ32" s="252">
        <v>0.75218261399999997</v>
      </c>
      <c r="AK32" s="252">
        <v>0.74073360600000004</v>
      </c>
      <c r="AL32" s="252">
        <v>0.73848246500000003</v>
      </c>
      <c r="AM32" s="252">
        <v>0.74162088199999998</v>
      </c>
      <c r="AN32" s="252">
        <v>0.74694507399999999</v>
      </c>
      <c r="AO32" s="252">
        <v>0.74738504900000002</v>
      </c>
      <c r="AP32" s="252">
        <v>0.73786262199999997</v>
      </c>
      <c r="AQ32" s="252">
        <v>0.73889461700000003</v>
      </c>
      <c r="AR32" s="252">
        <v>0.75578536299999999</v>
      </c>
      <c r="AS32" s="252">
        <v>0.75449043400000004</v>
      </c>
      <c r="AT32" s="252">
        <v>0.75849232099999997</v>
      </c>
      <c r="AU32" s="252">
        <v>0.76406551</v>
      </c>
      <c r="AV32" s="252">
        <v>0.77157222000000003</v>
      </c>
      <c r="AW32" s="252">
        <v>0.75982870300000005</v>
      </c>
      <c r="AX32" s="252">
        <v>0.75754337900000002</v>
      </c>
      <c r="AY32" s="409">
        <v>0.751139365</v>
      </c>
      <c r="AZ32" s="409">
        <v>0.75660914499999998</v>
      </c>
      <c r="BA32" s="409">
        <v>0.75692477899999999</v>
      </c>
      <c r="BB32" s="409">
        <v>0.74729843100000004</v>
      </c>
      <c r="BC32" s="409">
        <v>0.748467883</v>
      </c>
      <c r="BD32" s="409">
        <v>0.76576620799999995</v>
      </c>
      <c r="BE32" s="409">
        <v>0.76483668299999996</v>
      </c>
      <c r="BF32" s="409">
        <v>0.768935653</v>
      </c>
      <c r="BG32" s="409">
        <v>0.77464098299999995</v>
      </c>
      <c r="BH32" s="409">
        <v>0.781941373</v>
      </c>
      <c r="BI32" s="409">
        <v>0.76991756200000006</v>
      </c>
      <c r="BJ32" s="409">
        <v>0.76744771899999997</v>
      </c>
      <c r="BK32" s="409">
        <v>0.760785665</v>
      </c>
      <c r="BL32" s="409">
        <v>0.76640454599999996</v>
      </c>
      <c r="BM32" s="409">
        <v>0.76659190700000002</v>
      </c>
      <c r="BN32" s="409">
        <v>0.756856796</v>
      </c>
      <c r="BO32" s="409">
        <v>0.75816241500000003</v>
      </c>
      <c r="BP32" s="409">
        <v>0.77587393000000004</v>
      </c>
      <c r="BQ32" s="409">
        <v>0.77531333700000005</v>
      </c>
      <c r="BR32" s="409">
        <v>0.77950533899999996</v>
      </c>
      <c r="BS32" s="409">
        <v>0.78534277600000002</v>
      </c>
      <c r="BT32" s="409">
        <v>0.79243828100000002</v>
      </c>
      <c r="BU32" s="409">
        <v>0.78013119099999995</v>
      </c>
      <c r="BV32" s="409">
        <v>0.77748039800000002</v>
      </c>
    </row>
    <row r="33" spans="1:74" ht="11.1" customHeight="1" x14ac:dyDescent="0.2">
      <c r="A33" s="162" t="s">
        <v>301</v>
      </c>
      <c r="B33" s="173" t="s">
        <v>287</v>
      </c>
      <c r="C33" s="252">
        <v>12.070459985999999</v>
      </c>
      <c r="D33" s="252">
        <v>12.440753946999999</v>
      </c>
      <c r="E33" s="252">
        <v>11.640461629000001</v>
      </c>
      <c r="F33" s="252">
        <v>13.190958261</v>
      </c>
      <c r="G33" s="252">
        <v>11.058326202</v>
      </c>
      <c r="H33" s="252">
        <v>13.184597986</v>
      </c>
      <c r="I33" s="252">
        <v>13.299204637000001</v>
      </c>
      <c r="J33" s="252">
        <v>11.872833658999999</v>
      </c>
      <c r="K33" s="252">
        <v>12.534988637</v>
      </c>
      <c r="L33" s="252">
        <v>11.854794102</v>
      </c>
      <c r="M33" s="252">
        <v>11.912654986</v>
      </c>
      <c r="N33" s="252">
        <v>13.605271506999999</v>
      </c>
      <c r="O33" s="252">
        <v>11.450268209000001</v>
      </c>
      <c r="P33" s="252">
        <v>13.439682726999999</v>
      </c>
      <c r="Q33" s="252">
        <v>12.865941441</v>
      </c>
      <c r="R33" s="252">
        <v>13.416230599</v>
      </c>
      <c r="S33" s="252">
        <v>13.136027672999999</v>
      </c>
      <c r="T33" s="252">
        <v>12.690636434</v>
      </c>
      <c r="U33" s="252">
        <v>12.147698317</v>
      </c>
      <c r="V33" s="252">
        <v>12.795016387</v>
      </c>
      <c r="W33" s="252">
        <v>12.887159930999999</v>
      </c>
      <c r="X33" s="252">
        <v>11.7812172</v>
      </c>
      <c r="Y33" s="252">
        <v>13.176288438</v>
      </c>
      <c r="Z33" s="252">
        <v>13.786673898</v>
      </c>
      <c r="AA33" s="252">
        <v>12.913265829</v>
      </c>
      <c r="AB33" s="252">
        <v>12.974052974999999</v>
      </c>
      <c r="AC33" s="252">
        <v>13.601842481</v>
      </c>
      <c r="AD33" s="252">
        <v>13.223668762000001</v>
      </c>
      <c r="AE33" s="252">
        <v>13.841813574</v>
      </c>
      <c r="AF33" s="252">
        <v>13.750516344999999</v>
      </c>
      <c r="AG33" s="252">
        <v>12.85559005</v>
      </c>
      <c r="AH33" s="252">
        <v>12.689670186000001</v>
      </c>
      <c r="AI33" s="252">
        <v>14.005562947</v>
      </c>
      <c r="AJ33" s="252">
        <v>12.983171867999999</v>
      </c>
      <c r="AK33" s="252">
        <v>14.491019872000001</v>
      </c>
      <c r="AL33" s="252">
        <v>13.017984041</v>
      </c>
      <c r="AM33" s="252">
        <v>13.56003274</v>
      </c>
      <c r="AN33" s="252">
        <v>13.972947567</v>
      </c>
      <c r="AO33" s="252">
        <v>13.890397642</v>
      </c>
      <c r="AP33" s="252">
        <v>14.181966516999999</v>
      </c>
      <c r="AQ33" s="252">
        <v>13.980119882</v>
      </c>
      <c r="AR33" s="252">
        <v>13.825047816</v>
      </c>
      <c r="AS33" s="252">
        <v>13.773417951000001</v>
      </c>
      <c r="AT33" s="252">
        <v>13.354103070000001</v>
      </c>
      <c r="AU33" s="252">
        <v>14.082354198000001</v>
      </c>
      <c r="AV33" s="252">
        <v>13.261011229999999</v>
      </c>
      <c r="AW33" s="252">
        <v>14.096741856</v>
      </c>
      <c r="AX33" s="252">
        <v>14.494599953</v>
      </c>
      <c r="AY33" s="409">
        <v>14.030296141999999</v>
      </c>
      <c r="AZ33" s="409">
        <v>14.455844995</v>
      </c>
      <c r="BA33" s="409">
        <v>14.368962904</v>
      </c>
      <c r="BB33" s="409">
        <v>14.668700205</v>
      </c>
      <c r="BC33" s="409">
        <v>14.458125244</v>
      </c>
      <c r="BD33" s="409">
        <v>14.295733028000001</v>
      </c>
      <c r="BE33" s="409">
        <v>14.240111433999999</v>
      </c>
      <c r="BF33" s="409">
        <v>13.804168588</v>
      </c>
      <c r="BG33" s="409">
        <v>14.554501438999999</v>
      </c>
      <c r="BH33" s="409">
        <v>13.702553686</v>
      </c>
      <c r="BI33" s="409">
        <v>14.563654433</v>
      </c>
      <c r="BJ33" s="409">
        <v>14.971868034</v>
      </c>
      <c r="BK33" s="409">
        <v>14.502574518999999</v>
      </c>
      <c r="BL33" s="409">
        <v>14.939742990999999</v>
      </c>
      <c r="BM33" s="409">
        <v>14.847996717999999</v>
      </c>
      <c r="BN33" s="409">
        <v>15.156382006999999</v>
      </c>
      <c r="BO33" s="409">
        <v>14.938041919</v>
      </c>
      <c r="BP33" s="409">
        <v>14.770105126000001</v>
      </c>
      <c r="BQ33" s="409">
        <v>14.713114233000001</v>
      </c>
      <c r="BR33" s="409">
        <v>14.263726002</v>
      </c>
      <c r="BS33" s="409">
        <v>15.040805422</v>
      </c>
      <c r="BT33" s="409">
        <v>14.162758624</v>
      </c>
      <c r="BU33" s="409">
        <v>15.05552756</v>
      </c>
      <c r="BV33" s="409">
        <v>15.480912172</v>
      </c>
    </row>
    <row r="34" spans="1:74" ht="11.1" customHeight="1" x14ac:dyDescent="0.2">
      <c r="A34" s="162" t="s">
        <v>302</v>
      </c>
      <c r="B34" s="173" t="s">
        <v>288</v>
      </c>
      <c r="C34" s="252">
        <v>12.011333411000001</v>
      </c>
      <c r="D34" s="252">
        <v>12.536725532</v>
      </c>
      <c r="E34" s="252">
        <v>12.243356714999999</v>
      </c>
      <c r="F34" s="252">
        <v>12.400564933</v>
      </c>
      <c r="G34" s="252">
        <v>12.463078956</v>
      </c>
      <c r="H34" s="252">
        <v>12.523880255</v>
      </c>
      <c r="I34" s="252">
        <v>12.057474128999999</v>
      </c>
      <c r="J34" s="252">
        <v>11.978240384999999</v>
      </c>
      <c r="K34" s="252">
        <v>12.434923419</v>
      </c>
      <c r="L34" s="252">
        <v>12.242378838</v>
      </c>
      <c r="M34" s="252">
        <v>12.428302999</v>
      </c>
      <c r="N34" s="252">
        <v>12.834431716999999</v>
      </c>
      <c r="O34" s="252">
        <v>12.856404369</v>
      </c>
      <c r="P34" s="252">
        <v>13.209521757999999</v>
      </c>
      <c r="Q34" s="252">
        <v>13.257697224999999</v>
      </c>
      <c r="R34" s="252">
        <v>13.470595668</v>
      </c>
      <c r="S34" s="252">
        <v>13.141914634000001</v>
      </c>
      <c r="T34" s="252">
        <v>12.543747816</v>
      </c>
      <c r="U34" s="252">
        <v>12.602690309</v>
      </c>
      <c r="V34" s="252">
        <v>12.906043713000001</v>
      </c>
      <c r="W34" s="252">
        <v>12.588781682</v>
      </c>
      <c r="X34" s="252">
        <v>12.961994324999999</v>
      </c>
      <c r="Y34" s="252">
        <v>13.146418451000001</v>
      </c>
      <c r="Z34" s="252">
        <v>12.958646086</v>
      </c>
      <c r="AA34" s="252">
        <v>12.826451837</v>
      </c>
      <c r="AB34" s="252">
        <v>13.185915913000001</v>
      </c>
      <c r="AC34" s="252">
        <v>13.165477395</v>
      </c>
      <c r="AD34" s="252">
        <v>13.351649859</v>
      </c>
      <c r="AE34" s="252">
        <v>13.493514917000001</v>
      </c>
      <c r="AF34" s="252">
        <v>13.274578436000001</v>
      </c>
      <c r="AG34" s="252">
        <v>12.988819296000001</v>
      </c>
      <c r="AH34" s="252">
        <v>13.128742130999999</v>
      </c>
      <c r="AI34" s="252">
        <v>13.115261832</v>
      </c>
      <c r="AJ34" s="252">
        <v>13.344611386</v>
      </c>
      <c r="AK34" s="252">
        <v>13.53145584</v>
      </c>
      <c r="AL34" s="252">
        <v>13.401457313</v>
      </c>
      <c r="AM34" s="252">
        <v>13.445754753999999</v>
      </c>
      <c r="AN34" s="252">
        <v>13.619485021999999</v>
      </c>
      <c r="AO34" s="252">
        <v>13.666693065</v>
      </c>
      <c r="AP34" s="252">
        <v>13.807158619999999</v>
      </c>
      <c r="AQ34" s="252">
        <v>13.81903917</v>
      </c>
      <c r="AR34" s="252">
        <v>13.824455877</v>
      </c>
      <c r="AS34" s="252">
        <v>13.519667125</v>
      </c>
      <c r="AT34" s="252">
        <v>13.413479011</v>
      </c>
      <c r="AU34" s="252">
        <v>13.316584606999999</v>
      </c>
      <c r="AV34" s="252">
        <v>13.754239525999999</v>
      </c>
      <c r="AW34" s="252">
        <v>13.699297238</v>
      </c>
      <c r="AX34" s="252">
        <v>13.992436076000001</v>
      </c>
      <c r="AY34" s="409">
        <v>13.749029216</v>
      </c>
      <c r="AZ34" s="409">
        <v>14.236812110000001</v>
      </c>
      <c r="BA34" s="409">
        <v>14.200393666</v>
      </c>
      <c r="BB34" s="409">
        <v>14.206803644000001</v>
      </c>
      <c r="BC34" s="409">
        <v>14.293031993</v>
      </c>
      <c r="BD34" s="409">
        <v>14.150821098</v>
      </c>
      <c r="BE34" s="409">
        <v>13.881665185999999</v>
      </c>
      <c r="BF34" s="409">
        <v>13.752677674999999</v>
      </c>
      <c r="BG34" s="409">
        <v>13.791110890000001</v>
      </c>
      <c r="BH34" s="409">
        <v>13.935035594</v>
      </c>
      <c r="BI34" s="409">
        <v>14.188753613999999</v>
      </c>
      <c r="BJ34" s="409">
        <v>14.289041023999999</v>
      </c>
      <c r="BK34" s="409">
        <v>14.122542193999999</v>
      </c>
      <c r="BL34" s="409">
        <v>14.627320825</v>
      </c>
      <c r="BM34" s="409">
        <v>14.590168796</v>
      </c>
      <c r="BN34" s="409">
        <v>14.595602103999999</v>
      </c>
      <c r="BO34" s="409">
        <v>14.684647798</v>
      </c>
      <c r="BP34" s="409">
        <v>14.537402902</v>
      </c>
      <c r="BQ34" s="409">
        <v>14.256634129</v>
      </c>
      <c r="BR34" s="409">
        <v>14.121136057999999</v>
      </c>
      <c r="BS34" s="409">
        <v>14.162538668</v>
      </c>
      <c r="BT34" s="409">
        <v>14.311691227000001</v>
      </c>
      <c r="BU34" s="409">
        <v>14.575603643999999</v>
      </c>
      <c r="BV34" s="409">
        <v>14.679270535000001</v>
      </c>
    </row>
    <row r="35" spans="1:74" ht="11.1" customHeight="1" x14ac:dyDescent="0.2">
      <c r="A35" s="162" t="s">
        <v>303</v>
      </c>
      <c r="B35" s="173" t="s">
        <v>289</v>
      </c>
      <c r="C35" s="252">
        <v>18.511236057000001</v>
      </c>
      <c r="D35" s="252">
        <v>18.622466378999999</v>
      </c>
      <c r="E35" s="252">
        <v>18.727162767999999</v>
      </c>
      <c r="F35" s="252">
        <v>18.925990380999998</v>
      </c>
      <c r="G35" s="252">
        <v>19.405446034000001</v>
      </c>
      <c r="H35" s="252">
        <v>20.012593048999999</v>
      </c>
      <c r="I35" s="252">
        <v>19.552757061000001</v>
      </c>
      <c r="J35" s="252">
        <v>19.567894407000001</v>
      </c>
      <c r="K35" s="252">
        <v>20.219969472999999</v>
      </c>
      <c r="L35" s="252">
        <v>19.761649677000001</v>
      </c>
      <c r="M35" s="252">
        <v>19.464810800999999</v>
      </c>
      <c r="N35" s="252">
        <v>19.454412051999999</v>
      </c>
      <c r="O35" s="252">
        <v>18.186685053000001</v>
      </c>
      <c r="P35" s="252">
        <v>18.356856755999999</v>
      </c>
      <c r="Q35" s="252">
        <v>18.612138149</v>
      </c>
      <c r="R35" s="252">
        <v>18.490268004000001</v>
      </c>
      <c r="S35" s="252">
        <v>19.072102478000001</v>
      </c>
      <c r="T35" s="252">
        <v>19.508176348999999</v>
      </c>
      <c r="U35" s="252">
        <v>19.155575972000001</v>
      </c>
      <c r="V35" s="252">
        <v>19.641862230000001</v>
      </c>
      <c r="W35" s="252">
        <v>18.883359608999999</v>
      </c>
      <c r="X35" s="252">
        <v>18.697005788999999</v>
      </c>
      <c r="Y35" s="252">
        <v>18.622623097000002</v>
      </c>
      <c r="Z35" s="252">
        <v>18.653162018</v>
      </c>
      <c r="AA35" s="252">
        <v>18.442343616999999</v>
      </c>
      <c r="AB35" s="252">
        <v>18.739004876999999</v>
      </c>
      <c r="AC35" s="252">
        <v>18.879184836</v>
      </c>
      <c r="AD35" s="252">
        <v>18.739365886000002</v>
      </c>
      <c r="AE35" s="252">
        <v>19.266806159000001</v>
      </c>
      <c r="AF35" s="252">
        <v>19.848424247000001</v>
      </c>
      <c r="AG35" s="252">
        <v>19.608031584999999</v>
      </c>
      <c r="AH35" s="252">
        <v>19.711771275</v>
      </c>
      <c r="AI35" s="252">
        <v>19.553789491</v>
      </c>
      <c r="AJ35" s="252">
        <v>19.355481100999999</v>
      </c>
      <c r="AK35" s="252">
        <v>18.983671474000001</v>
      </c>
      <c r="AL35" s="252">
        <v>18.881804247000002</v>
      </c>
      <c r="AM35" s="252">
        <v>18.513673151999999</v>
      </c>
      <c r="AN35" s="252">
        <v>18.734426998</v>
      </c>
      <c r="AO35" s="252">
        <v>18.826573400000001</v>
      </c>
      <c r="AP35" s="252">
        <v>18.787899554999999</v>
      </c>
      <c r="AQ35" s="252">
        <v>18.873232927</v>
      </c>
      <c r="AR35" s="252">
        <v>19.826647956999999</v>
      </c>
      <c r="AS35" s="252">
        <v>19.414013357999998</v>
      </c>
      <c r="AT35" s="252">
        <v>19.645587116000002</v>
      </c>
      <c r="AU35" s="252">
        <v>19.444676761</v>
      </c>
      <c r="AV35" s="252">
        <v>19.451429311999998</v>
      </c>
      <c r="AW35" s="252">
        <v>19.252051139999999</v>
      </c>
      <c r="AX35" s="252">
        <v>19.247076679999999</v>
      </c>
      <c r="AY35" s="409">
        <v>18.581441682000001</v>
      </c>
      <c r="AZ35" s="409">
        <v>18.910360032</v>
      </c>
      <c r="BA35" s="409">
        <v>18.881512513000001</v>
      </c>
      <c r="BB35" s="409">
        <v>19.095139593999999</v>
      </c>
      <c r="BC35" s="409">
        <v>19.238956080000001</v>
      </c>
      <c r="BD35" s="409">
        <v>19.844533999999999</v>
      </c>
      <c r="BE35" s="409">
        <v>19.730791971999999</v>
      </c>
      <c r="BF35" s="409">
        <v>19.723213525999999</v>
      </c>
      <c r="BG35" s="409">
        <v>19.740363645999999</v>
      </c>
      <c r="BH35" s="409">
        <v>19.606045243000001</v>
      </c>
      <c r="BI35" s="409">
        <v>19.249501138999999</v>
      </c>
      <c r="BJ35" s="409">
        <v>19.32366167</v>
      </c>
      <c r="BK35" s="409">
        <v>18.757657021</v>
      </c>
      <c r="BL35" s="409">
        <v>19.088675917</v>
      </c>
      <c r="BM35" s="409">
        <v>19.059019497000001</v>
      </c>
      <c r="BN35" s="409">
        <v>19.276013484</v>
      </c>
      <c r="BO35" s="409">
        <v>19.426119544999999</v>
      </c>
      <c r="BP35" s="409">
        <v>20.041909392000001</v>
      </c>
      <c r="BQ35" s="409">
        <v>19.930188311999999</v>
      </c>
      <c r="BR35" s="409">
        <v>19.929895661</v>
      </c>
      <c r="BS35" s="409">
        <v>19.952931585000002</v>
      </c>
      <c r="BT35" s="409">
        <v>19.828662396999999</v>
      </c>
      <c r="BU35" s="409">
        <v>19.475933117</v>
      </c>
      <c r="BV35" s="409">
        <v>19.558711044999999</v>
      </c>
    </row>
    <row r="36" spans="1:74" ht="11.1" customHeight="1" x14ac:dyDescent="0.2">
      <c r="A36" s="162" t="s">
        <v>305</v>
      </c>
      <c r="B36" s="173" t="s">
        <v>235</v>
      </c>
      <c r="C36" s="252">
        <v>93.383319338000007</v>
      </c>
      <c r="D36" s="252">
        <v>96.625538340000006</v>
      </c>
      <c r="E36" s="252">
        <v>93.775987189000006</v>
      </c>
      <c r="F36" s="252">
        <v>95.583805781999999</v>
      </c>
      <c r="G36" s="252">
        <v>92.923063287000005</v>
      </c>
      <c r="H36" s="252">
        <v>97.656589732</v>
      </c>
      <c r="I36" s="252">
        <v>97.691742868999995</v>
      </c>
      <c r="J36" s="252">
        <v>96.073296857000003</v>
      </c>
      <c r="K36" s="252">
        <v>97.379376476000004</v>
      </c>
      <c r="L36" s="252">
        <v>95.557084919000005</v>
      </c>
      <c r="M36" s="252">
        <v>95.017708581999997</v>
      </c>
      <c r="N36" s="252">
        <v>98.805822906000003</v>
      </c>
      <c r="O36" s="252">
        <v>93.118039714999995</v>
      </c>
      <c r="P36" s="252">
        <v>98.164324765000003</v>
      </c>
      <c r="Q36" s="252">
        <v>97.147169598000005</v>
      </c>
      <c r="R36" s="252">
        <v>96.719869740999997</v>
      </c>
      <c r="S36" s="252">
        <v>96.117028383000005</v>
      </c>
      <c r="T36" s="252">
        <v>96.822548877000003</v>
      </c>
      <c r="U36" s="252">
        <v>96.095440890000006</v>
      </c>
      <c r="V36" s="252">
        <v>99.287712220000003</v>
      </c>
      <c r="W36" s="252">
        <v>97.119048086000006</v>
      </c>
      <c r="X36" s="252">
        <v>95.715585161999996</v>
      </c>
      <c r="Y36" s="252">
        <v>97.793376045000002</v>
      </c>
      <c r="Z36" s="252">
        <v>99.211922071999993</v>
      </c>
      <c r="AA36" s="252">
        <v>95.539403695999994</v>
      </c>
      <c r="AB36" s="252">
        <v>97.21194955</v>
      </c>
      <c r="AC36" s="252">
        <v>98.566492753999995</v>
      </c>
      <c r="AD36" s="252">
        <v>96.384510332000005</v>
      </c>
      <c r="AE36" s="252">
        <v>98.940847461999994</v>
      </c>
      <c r="AF36" s="252">
        <v>100.40259725</v>
      </c>
      <c r="AG36" s="252">
        <v>98.589183187000003</v>
      </c>
      <c r="AH36" s="252">
        <v>99.048041053000006</v>
      </c>
      <c r="AI36" s="252">
        <v>99.608010774999997</v>
      </c>
      <c r="AJ36" s="252">
        <v>98.342206992000001</v>
      </c>
      <c r="AK36" s="252">
        <v>100.89185467</v>
      </c>
      <c r="AL36" s="252">
        <v>99.083458949999994</v>
      </c>
      <c r="AM36" s="252">
        <v>98.010801420000007</v>
      </c>
      <c r="AN36" s="252">
        <v>99.897610115999996</v>
      </c>
      <c r="AO36" s="252">
        <v>99.695363819999997</v>
      </c>
      <c r="AP36" s="252">
        <v>98.667357440999993</v>
      </c>
      <c r="AQ36" s="252">
        <v>99.125323788000003</v>
      </c>
      <c r="AR36" s="252">
        <v>100.69449609999999</v>
      </c>
      <c r="AS36" s="252">
        <v>100.58516361</v>
      </c>
      <c r="AT36" s="252">
        <v>101.04148055</v>
      </c>
      <c r="AU36" s="252">
        <v>99.460535012999998</v>
      </c>
      <c r="AV36" s="252">
        <v>100.21127692</v>
      </c>
      <c r="AW36" s="252">
        <v>100.91357963999999</v>
      </c>
      <c r="AX36" s="252">
        <v>101.69848945</v>
      </c>
      <c r="AY36" s="409">
        <v>99.042646630999997</v>
      </c>
      <c r="AZ36" s="409">
        <v>101.95388367</v>
      </c>
      <c r="BA36" s="409">
        <v>101.10503717</v>
      </c>
      <c r="BB36" s="409">
        <v>100.61097175</v>
      </c>
      <c r="BC36" s="409">
        <v>100.60016708000001</v>
      </c>
      <c r="BD36" s="409">
        <v>102.0608762</v>
      </c>
      <c r="BE36" s="409">
        <v>102.26696259000001</v>
      </c>
      <c r="BF36" s="409">
        <v>101.939007</v>
      </c>
      <c r="BG36" s="409">
        <v>102.31693362</v>
      </c>
      <c r="BH36" s="409">
        <v>101.21090289999999</v>
      </c>
      <c r="BI36" s="409">
        <v>102.00145001</v>
      </c>
      <c r="BJ36" s="409">
        <v>103.46959348</v>
      </c>
      <c r="BK36" s="409">
        <v>100.53513997</v>
      </c>
      <c r="BL36" s="409">
        <v>103.34911596000001</v>
      </c>
      <c r="BM36" s="409">
        <v>102.55136847</v>
      </c>
      <c r="BN36" s="409">
        <v>102.16268042</v>
      </c>
      <c r="BO36" s="409">
        <v>101.91845108</v>
      </c>
      <c r="BP36" s="409">
        <v>103.75241883</v>
      </c>
      <c r="BQ36" s="409">
        <v>103.83954262</v>
      </c>
      <c r="BR36" s="409">
        <v>103.45699154</v>
      </c>
      <c r="BS36" s="409">
        <v>104.02258427</v>
      </c>
      <c r="BT36" s="409">
        <v>102.75209302</v>
      </c>
      <c r="BU36" s="409">
        <v>103.52525540000001</v>
      </c>
      <c r="BV36" s="409">
        <v>105.00557959</v>
      </c>
    </row>
    <row r="37" spans="1:74" ht="11.1" customHeight="1" x14ac:dyDescent="0.2">
      <c r="B37" s="173"/>
      <c r="C37" s="252"/>
      <c r="D37" s="252"/>
      <c r="E37" s="252"/>
      <c r="F37" s="252"/>
      <c r="G37" s="252"/>
      <c r="H37" s="252"/>
      <c r="I37" s="252"/>
      <c r="J37" s="252"/>
      <c r="K37" s="252"/>
      <c r="L37" s="252"/>
      <c r="M37" s="252"/>
      <c r="N37" s="252"/>
      <c r="O37" s="252"/>
      <c r="P37" s="252"/>
      <c r="Q37" s="252"/>
      <c r="R37" s="252"/>
      <c r="S37" s="252"/>
      <c r="T37" s="252"/>
      <c r="U37" s="252"/>
      <c r="V37" s="252"/>
      <c r="W37" s="252"/>
      <c r="X37" s="252"/>
      <c r="Y37" s="252"/>
      <c r="Z37" s="252"/>
      <c r="AA37" s="252"/>
      <c r="AB37" s="252"/>
      <c r="AC37" s="252"/>
      <c r="AD37" s="252"/>
      <c r="AE37" s="252"/>
      <c r="AF37" s="252"/>
      <c r="AG37" s="252"/>
      <c r="AH37" s="252"/>
      <c r="AI37" s="252"/>
      <c r="AJ37" s="252"/>
      <c r="AK37" s="252"/>
      <c r="AL37" s="252"/>
      <c r="AM37" s="252"/>
      <c r="AN37" s="252"/>
      <c r="AO37" s="252"/>
      <c r="AP37" s="252"/>
      <c r="AQ37" s="252"/>
      <c r="AR37" s="252"/>
      <c r="AS37" s="252"/>
      <c r="AT37" s="252"/>
      <c r="AU37" s="252"/>
      <c r="AV37" s="252"/>
      <c r="AW37" s="252"/>
      <c r="AX37" s="252"/>
      <c r="AY37" s="409"/>
      <c r="AZ37" s="409"/>
      <c r="BA37" s="409"/>
      <c r="BB37" s="409"/>
      <c r="BC37" s="409"/>
      <c r="BD37" s="409"/>
      <c r="BE37" s="409"/>
      <c r="BF37" s="409"/>
      <c r="BG37" s="409"/>
      <c r="BH37" s="409"/>
      <c r="BI37" s="409"/>
      <c r="BJ37" s="409"/>
      <c r="BK37" s="409"/>
      <c r="BL37" s="409"/>
      <c r="BM37" s="409"/>
      <c r="BN37" s="409"/>
      <c r="BO37" s="409"/>
      <c r="BP37" s="409"/>
      <c r="BQ37" s="409"/>
      <c r="BR37" s="409"/>
      <c r="BS37" s="409"/>
      <c r="BT37" s="409"/>
      <c r="BU37" s="409"/>
      <c r="BV37" s="409"/>
    </row>
    <row r="38" spans="1:74" ht="11.1" customHeight="1" x14ac:dyDescent="0.2">
      <c r="B38" s="254" t="s">
        <v>1201</v>
      </c>
      <c r="C38" s="252"/>
      <c r="D38" s="252"/>
      <c r="E38" s="252"/>
      <c r="F38" s="252"/>
      <c r="G38" s="252"/>
      <c r="H38" s="252"/>
      <c r="I38" s="252"/>
      <c r="J38" s="252"/>
      <c r="K38" s="252"/>
      <c r="L38" s="252"/>
      <c r="M38" s="252"/>
      <c r="N38" s="252"/>
      <c r="O38" s="252"/>
      <c r="P38" s="252"/>
      <c r="Q38" s="252"/>
      <c r="R38" s="252"/>
      <c r="S38" s="252"/>
      <c r="T38" s="252"/>
      <c r="U38" s="252"/>
      <c r="V38" s="252"/>
      <c r="W38" s="252"/>
      <c r="X38" s="252"/>
      <c r="Y38" s="252"/>
      <c r="Z38" s="252"/>
      <c r="AA38" s="252"/>
      <c r="AB38" s="252"/>
      <c r="AC38" s="252"/>
      <c r="AD38" s="252"/>
      <c r="AE38" s="252"/>
      <c r="AF38" s="252"/>
      <c r="AG38" s="252"/>
      <c r="AH38" s="252"/>
      <c r="AI38" s="252"/>
      <c r="AJ38" s="252"/>
      <c r="AK38" s="252"/>
      <c r="AL38" s="252"/>
      <c r="AM38" s="252"/>
      <c r="AN38" s="252"/>
      <c r="AO38" s="252"/>
      <c r="AP38" s="252"/>
      <c r="AQ38" s="252"/>
      <c r="AR38" s="252"/>
      <c r="AS38" s="252"/>
      <c r="AT38" s="252"/>
      <c r="AU38" s="252"/>
      <c r="AV38" s="252"/>
      <c r="AW38" s="252"/>
      <c r="AX38" s="252"/>
      <c r="AY38" s="409"/>
      <c r="AZ38" s="409"/>
      <c r="BA38" s="409"/>
      <c r="BB38" s="409"/>
      <c r="BC38" s="409"/>
      <c r="BD38" s="409"/>
      <c r="BE38" s="409"/>
      <c r="BF38" s="409"/>
      <c r="BG38" s="409"/>
      <c r="BH38" s="409"/>
      <c r="BI38" s="409"/>
      <c r="BJ38" s="409"/>
      <c r="BK38" s="409"/>
      <c r="BL38" s="409"/>
      <c r="BM38" s="409"/>
      <c r="BN38" s="409"/>
      <c r="BO38" s="409"/>
      <c r="BP38" s="409"/>
      <c r="BQ38" s="409"/>
      <c r="BR38" s="409"/>
      <c r="BS38" s="409"/>
      <c r="BT38" s="409"/>
      <c r="BU38" s="409"/>
      <c r="BV38" s="409"/>
    </row>
    <row r="39" spans="1:74" ht="11.1" customHeight="1" x14ac:dyDescent="0.2">
      <c r="A39" s="162" t="s">
        <v>322</v>
      </c>
      <c r="B39" s="173" t="s">
        <v>701</v>
      </c>
      <c r="C39" s="252">
        <v>-0.70902670968000003</v>
      </c>
      <c r="D39" s="252">
        <v>-1.5002392857E-2</v>
      </c>
      <c r="E39" s="252">
        <v>-1.0717260645</v>
      </c>
      <c r="F39" s="252">
        <v>-0.86768710000000004</v>
      </c>
      <c r="G39" s="252">
        <v>-0.68918141934999999</v>
      </c>
      <c r="H39" s="252">
        <v>-0.3379511</v>
      </c>
      <c r="I39" s="252">
        <v>7.1875451613000005E-2</v>
      </c>
      <c r="J39" s="252">
        <v>-0.70968974194000001</v>
      </c>
      <c r="K39" s="252">
        <v>-0.31131490000000001</v>
      </c>
      <c r="L39" s="252">
        <v>-0.24336141935</v>
      </c>
      <c r="M39" s="252">
        <v>-0.46560950000000001</v>
      </c>
      <c r="N39" s="252">
        <v>0.23224748386999999</v>
      </c>
      <c r="O39" s="252">
        <v>-1.0204859355</v>
      </c>
      <c r="P39" s="252">
        <v>-0.14823003447999999</v>
      </c>
      <c r="Q39" s="252">
        <v>-0.20608148387</v>
      </c>
      <c r="R39" s="252">
        <v>-0.36112813332999999</v>
      </c>
      <c r="S39" s="252">
        <v>-0.49526770968</v>
      </c>
      <c r="T39" s="252">
        <v>3.6289933332999999E-2</v>
      </c>
      <c r="U39" s="252">
        <v>-0.54992009676999998</v>
      </c>
      <c r="V39" s="252">
        <v>4.5275483870999998E-3</v>
      </c>
      <c r="W39" s="252">
        <v>0.50444199999999995</v>
      </c>
      <c r="X39" s="252">
        <v>-5.7934161290000001E-2</v>
      </c>
      <c r="Y39" s="252">
        <v>-0.10707899999999999</v>
      </c>
      <c r="Z39" s="252">
        <v>0.8597903871</v>
      </c>
      <c r="AA39" s="252">
        <v>-0.74566312902999998</v>
      </c>
      <c r="AB39" s="252">
        <v>0.12771796429000001</v>
      </c>
      <c r="AC39" s="252">
        <v>0.60237916129000002</v>
      </c>
      <c r="AD39" s="252">
        <v>6.9596566666999995E-2</v>
      </c>
      <c r="AE39" s="252">
        <v>-0.18084141935</v>
      </c>
      <c r="AF39" s="252">
        <v>0.80241249999999997</v>
      </c>
      <c r="AG39" s="252">
        <v>0.36852761290000002</v>
      </c>
      <c r="AH39" s="252">
        <v>0.36268967742000002</v>
      </c>
      <c r="AI39" s="252">
        <v>0.31453209999999998</v>
      </c>
      <c r="AJ39" s="252">
        <v>1.1799874839</v>
      </c>
      <c r="AK39" s="252">
        <v>0.59625649999999997</v>
      </c>
      <c r="AL39" s="252">
        <v>0.92717090322999995</v>
      </c>
      <c r="AM39" s="252">
        <v>0.48800693548000001</v>
      </c>
      <c r="AN39" s="252">
        <v>0.14047242857</v>
      </c>
      <c r="AO39" s="252">
        <v>0.44379429032000001</v>
      </c>
      <c r="AP39" s="252">
        <v>-7.8400666667000005E-2</v>
      </c>
      <c r="AQ39" s="252">
        <v>-0.20571703225999999</v>
      </c>
      <c r="AR39" s="252">
        <v>0.10806159999999999</v>
      </c>
      <c r="AS39" s="252">
        <v>-0.16273970968000001</v>
      </c>
      <c r="AT39" s="252">
        <v>-0.62023806451999997</v>
      </c>
      <c r="AU39" s="252">
        <v>-1.3363056666999999</v>
      </c>
      <c r="AV39" s="252">
        <v>0.62876654839000001</v>
      </c>
      <c r="AW39" s="252">
        <v>0.54442607476000004</v>
      </c>
      <c r="AX39" s="252">
        <v>-0.40327267880000001</v>
      </c>
      <c r="AY39" s="409">
        <v>3.1924864515999997E-2</v>
      </c>
      <c r="AZ39" s="409">
        <v>4.7428571428999998E-2</v>
      </c>
      <c r="BA39" s="409">
        <v>-0.35399999999999998</v>
      </c>
      <c r="BB39" s="409">
        <v>-0.49287666667000002</v>
      </c>
      <c r="BC39" s="409">
        <v>-0.71981935484000004</v>
      </c>
      <c r="BD39" s="409">
        <v>-0.19677666666999999</v>
      </c>
      <c r="BE39" s="409">
        <v>-0.22251612903000001</v>
      </c>
      <c r="BF39" s="409">
        <v>-0.24351612903</v>
      </c>
      <c r="BG39" s="409">
        <v>-0.23086666667</v>
      </c>
      <c r="BH39" s="409">
        <v>0.13680645160999999</v>
      </c>
      <c r="BI39" s="409">
        <v>0.10346666667</v>
      </c>
      <c r="BJ39" s="409">
        <v>0.67300000000000004</v>
      </c>
      <c r="BK39" s="409">
        <v>-3.1838709676999997E-2</v>
      </c>
      <c r="BL39" s="409">
        <v>0.12151724138</v>
      </c>
      <c r="BM39" s="409">
        <v>-0.25970967742000001</v>
      </c>
      <c r="BN39" s="409">
        <v>-0.37919999999999998</v>
      </c>
      <c r="BO39" s="409">
        <v>-0.60964516129000001</v>
      </c>
      <c r="BP39" s="409">
        <v>-0.12213333333</v>
      </c>
      <c r="BQ39" s="409">
        <v>-9.5838709677000006E-2</v>
      </c>
      <c r="BR39" s="409">
        <v>-0.16551612902999999</v>
      </c>
      <c r="BS39" s="409">
        <v>-0.13316666666999999</v>
      </c>
      <c r="BT39" s="409">
        <v>0.24761290322999999</v>
      </c>
      <c r="BU39" s="409">
        <v>0.10426666666999999</v>
      </c>
      <c r="BV39" s="409">
        <v>0.72974193547999999</v>
      </c>
    </row>
    <row r="40" spans="1:74" ht="11.1" customHeight="1" x14ac:dyDescent="0.2">
      <c r="A40" s="162" t="s">
        <v>323</v>
      </c>
      <c r="B40" s="173" t="s">
        <v>702</v>
      </c>
      <c r="C40" s="252">
        <v>-0.32077419354999998</v>
      </c>
      <c r="D40" s="252">
        <v>0.11075</v>
      </c>
      <c r="E40" s="252">
        <v>-0.78948387096999995</v>
      </c>
      <c r="F40" s="252">
        <v>-0.13833333333</v>
      </c>
      <c r="G40" s="252">
        <v>-1.2810645161000001</v>
      </c>
      <c r="H40" s="252">
        <v>0.38853333333000001</v>
      </c>
      <c r="I40" s="252">
        <v>-0.25367741934999999</v>
      </c>
      <c r="J40" s="252">
        <v>-1.1930322580999999</v>
      </c>
      <c r="K40" s="252">
        <v>0.1731</v>
      </c>
      <c r="L40" s="252">
        <v>0.16045161290000001</v>
      </c>
      <c r="M40" s="252">
        <v>-0.15049999999999999</v>
      </c>
      <c r="N40" s="252">
        <v>-0.92783870968000004</v>
      </c>
      <c r="O40" s="252">
        <v>-0.98338709677000002</v>
      </c>
      <c r="P40" s="252">
        <v>-9.3793103448999993E-3</v>
      </c>
      <c r="Q40" s="252">
        <v>0.43329032258</v>
      </c>
      <c r="R40" s="252">
        <v>9.5133333333000003E-2</v>
      </c>
      <c r="S40" s="252">
        <v>-0.32567741935</v>
      </c>
      <c r="T40" s="252">
        <v>-0.16266666666999999</v>
      </c>
      <c r="U40" s="252">
        <v>-1.2017741934999999</v>
      </c>
      <c r="V40" s="252">
        <v>0.49087096774</v>
      </c>
      <c r="W40" s="252">
        <v>0.40066666667</v>
      </c>
      <c r="X40" s="252">
        <v>0.45303225806000003</v>
      </c>
      <c r="Y40" s="252">
        <v>0.47883333333</v>
      </c>
      <c r="Z40" s="252">
        <v>0.74174193548</v>
      </c>
      <c r="AA40" s="252">
        <v>-1.6605806452</v>
      </c>
      <c r="AB40" s="252">
        <v>0.14117857143000001</v>
      </c>
      <c r="AC40" s="252">
        <v>0.44032258065000002</v>
      </c>
      <c r="AD40" s="252">
        <v>-0.60833333332999995</v>
      </c>
      <c r="AE40" s="252">
        <v>0.28641935483999997</v>
      </c>
      <c r="AF40" s="252">
        <v>0.54096666667000004</v>
      </c>
      <c r="AG40" s="252">
        <v>-0.46751612903</v>
      </c>
      <c r="AH40" s="252">
        <v>0.33906451612999999</v>
      </c>
      <c r="AI40" s="252">
        <v>1.1632</v>
      </c>
      <c r="AJ40" s="252">
        <v>0.54564516128999996</v>
      </c>
      <c r="AK40" s="252">
        <v>0.27689999999999998</v>
      </c>
      <c r="AL40" s="252">
        <v>0.60409677418999996</v>
      </c>
      <c r="AM40" s="252">
        <v>-1.306483871</v>
      </c>
      <c r="AN40" s="252">
        <v>0.54485714285999998</v>
      </c>
      <c r="AO40" s="252">
        <v>0.73809677418999997</v>
      </c>
      <c r="AP40" s="252">
        <v>-7.7333333332999998E-3</v>
      </c>
      <c r="AQ40" s="252">
        <v>8.2129032258000001E-2</v>
      </c>
      <c r="AR40" s="252">
        <v>0.25986666667000002</v>
      </c>
      <c r="AS40" s="252">
        <v>-0.47990322581</v>
      </c>
      <c r="AT40" s="252">
        <v>-0.17003225806</v>
      </c>
      <c r="AU40" s="252">
        <v>1.3219333333000001</v>
      </c>
      <c r="AV40" s="252">
        <v>-0.84676696996</v>
      </c>
      <c r="AW40" s="252">
        <v>-0.61262851416999997</v>
      </c>
      <c r="AX40" s="252">
        <v>0.16346554301999999</v>
      </c>
      <c r="AY40" s="409">
        <v>-0.58924500995999995</v>
      </c>
      <c r="AZ40" s="409">
        <v>0.39407275318000001</v>
      </c>
      <c r="BA40" s="409">
        <v>0.18695350425000001</v>
      </c>
      <c r="BB40" s="409">
        <v>-9.2750465466999998E-2</v>
      </c>
      <c r="BC40" s="409">
        <v>-0.11783217569</v>
      </c>
      <c r="BD40" s="409">
        <v>8.0960252019999998E-2</v>
      </c>
      <c r="BE40" s="409">
        <v>3.9013530594999998E-2</v>
      </c>
      <c r="BF40" s="409">
        <v>3.4322419324E-2</v>
      </c>
      <c r="BG40" s="409">
        <v>7.3034922577000005E-2</v>
      </c>
      <c r="BH40" s="409">
        <v>-0.42764612750999997</v>
      </c>
      <c r="BI40" s="409">
        <v>-0.21137178116999999</v>
      </c>
      <c r="BJ40" s="409">
        <v>0.18771104388000001</v>
      </c>
      <c r="BK40" s="409">
        <v>-0.55879888958000001</v>
      </c>
      <c r="BL40" s="409">
        <v>0.34041205964999999</v>
      </c>
      <c r="BM40" s="409">
        <v>7.2225162933000006E-2</v>
      </c>
      <c r="BN40" s="409">
        <v>-0.23339778116000001</v>
      </c>
      <c r="BO40" s="409">
        <v>-0.30772205038</v>
      </c>
      <c r="BP40" s="409">
        <v>7.7959973516999997E-3</v>
      </c>
      <c r="BQ40" s="409">
        <v>-2.3892456632999999E-2</v>
      </c>
      <c r="BR40" s="409">
        <v>-0.10035004153</v>
      </c>
      <c r="BS40" s="409">
        <v>7.1833563815000001E-2</v>
      </c>
      <c r="BT40" s="409">
        <v>-0.53680769658000005</v>
      </c>
      <c r="BU40" s="409">
        <v>-0.28168072887000001</v>
      </c>
      <c r="BV40" s="409">
        <v>8.4222981059000002E-2</v>
      </c>
    </row>
    <row r="41" spans="1:74" ht="11.1" customHeight="1" x14ac:dyDescent="0.2">
      <c r="A41" s="162" t="s">
        <v>324</v>
      </c>
      <c r="B41" s="173" t="s">
        <v>703</v>
      </c>
      <c r="C41" s="252">
        <v>-0.95306108237999998</v>
      </c>
      <c r="D41" s="252">
        <v>1.273822993</v>
      </c>
      <c r="E41" s="252">
        <v>-0.66831816058000004</v>
      </c>
      <c r="F41" s="252">
        <v>0.20418784176999999</v>
      </c>
      <c r="G41" s="252">
        <v>-1.7361663651999999</v>
      </c>
      <c r="H41" s="252">
        <v>0.43620890667000001</v>
      </c>
      <c r="I41" s="252">
        <v>2.5908619272999998E-2</v>
      </c>
      <c r="J41" s="252">
        <v>0.30915532455</v>
      </c>
      <c r="K41" s="252">
        <v>9.3544888078999994E-2</v>
      </c>
      <c r="L41" s="252">
        <v>-1.9957932141000001</v>
      </c>
      <c r="M41" s="252">
        <v>-2.2905958289999999</v>
      </c>
      <c r="N41" s="252">
        <v>1.6166905466999999</v>
      </c>
      <c r="O41" s="252">
        <v>-2.6278698915000001</v>
      </c>
      <c r="P41" s="252">
        <v>1.4319245079</v>
      </c>
      <c r="Q41" s="252">
        <v>-0.12460815993</v>
      </c>
      <c r="R41" s="252">
        <v>0.24798004586</v>
      </c>
      <c r="S41" s="252">
        <v>0.67721594238000005</v>
      </c>
      <c r="T41" s="252">
        <v>0.18814124268999999</v>
      </c>
      <c r="U41" s="252">
        <v>3.8213349702E-2</v>
      </c>
      <c r="V41" s="252">
        <v>1.9938322682</v>
      </c>
      <c r="W41" s="252">
        <v>-0.71212075987000001</v>
      </c>
      <c r="X41" s="252">
        <v>-2.8070175900000001</v>
      </c>
      <c r="Y41" s="252">
        <v>-1.9096427161</v>
      </c>
      <c r="Z41" s="252">
        <v>-0.60250497607999998</v>
      </c>
      <c r="AA41" s="252">
        <v>0.69535867821999997</v>
      </c>
      <c r="AB41" s="252">
        <v>-0.46329213385000001</v>
      </c>
      <c r="AC41" s="252">
        <v>0.76748994331999998</v>
      </c>
      <c r="AD41" s="252">
        <v>0.34864475608000001</v>
      </c>
      <c r="AE41" s="252">
        <v>1.3198393613999999</v>
      </c>
      <c r="AF41" s="252">
        <v>0.81438382080000005</v>
      </c>
      <c r="AG41" s="252">
        <v>-0.28541707684000001</v>
      </c>
      <c r="AH41" s="252">
        <v>0.12903234504</v>
      </c>
      <c r="AI41" s="252">
        <v>-0.18260181415999999</v>
      </c>
      <c r="AJ41" s="252">
        <v>-2.2868710284999998</v>
      </c>
      <c r="AK41" s="252">
        <v>0.53243624046000004</v>
      </c>
      <c r="AL41" s="252">
        <v>-1.2147989618999999</v>
      </c>
      <c r="AM41" s="252">
        <v>-0.10639677376999999</v>
      </c>
      <c r="AN41" s="252">
        <v>5.5687787342999999E-2</v>
      </c>
      <c r="AO41" s="252">
        <v>-0.69276712397999995</v>
      </c>
      <c r="AP41" s="252">
        <v>-0.56737722838000004</v>
      </c>
      <c r="AQ41" s="252">
        <v>-4.3913550755000003E-2</v>
      </c>
      <c r="AR41" s="252">
        <v>0.29154606685000001</v>
      </c>
      <c r="AS41" s="252">
        <v>0.37243911396000001</v>
      </c>
      <c r="AT41" s="252">
        <v>0.79844403220000004</v>
      </c>
      <c r="AU41" s="252">
        <v>-1.6506073203</v>
      </c>
      <c r="AV41" s="252">
        <v>-1.6202868374999999</v>
      </c>
      <c r="AW41" s="252">
        <v>-1.1823835435000001</v>
      </c>
      <c r="AX41" s="252">
        <v>0.31469024704999998</v>
      </c>
      <c r="AY41" s="409">
        <v>-1.1405411979</v>
      </c>
      <c r="AZ41" s="409">
        <v>0.74337153441000003</v>
      </c>
      <c r="BA41" s="409">
        <v>0.36214749407000002</v>
      </c>
      <c r="BB41" s="409">
        <v>-0.18526083194000001</v>
      </c>
      <c r="BC41" s="409">
        <v>-0.23966875335999999</v>
      </c>
      <c r="BD41" s="409">
        <v>0.16242724437</v>
      </c>
      <c r="BE41" s="409">
        <v>7.6890282428000001E-2</v>
      </c>
      <c r="BF41" s="409">
        <v>6.6967891661000006E-2</v>
      </c>
      <c r="BG41" s="409">
        <v>0.14325842975</v>
      </c>
      <c r="BH41" s="409">
        <v>-0.82912706248000001</v>
      </c>
      <c r="BI41" s="409">
        <v>-0.41452131294</v>
      </c>
      <c r="BJ41" s="409">
        <v>0.36642803319</v>
      </c>
      <c r="BK41" s="409">
        <v>-1.1026181445000001</v>
      </c>
      <c r="BL41" s="409">
        <v>0.65454696444000005</v>
      </c>
      <c r="BM41" s="409">
        <v>0.14252571252999999</v>
      </c>
      <c r="BN41" s="409">
        <v>-0.47463661307999999</v>
      </c>
      <c r="BO41" s="409">
        <v>-0.63691285467000003</v>
      </c>
      <c r="BP41" s="409">
        <v>1.5912164481E-2</v>
      </c>
      <c r="BQ41" s="409">
        <v>-4.7899875324000002E-2</v>
      </c>
      <c r="BR41" s="409">
        <v>-0.1991529178</v>
      </c>
      <c r="BS41" s="409">
        <v>0.14334711311000001</v>
      </c>
      <c r="BT41" s="409">
        <v>-1.0588942297999999</v>
      </c>
      <c r="BU41" s="409">
        <v>-0.56240301126000003</v>
      </c>
      <c r="BV41" s="409">
        <v>0.16754241083999999</v>
      </c>
    </row>
    <row r="42" spans="1:74" ht="11.1" customHeight="1" x14ac:dyDescent="0.2">
      <c r="A42" s="162" t="s">
        <v>325</v>
      </c>
      <c r="B42" s="173" t="s">
        <v>704</v>
      </c>
      <c r="C42" s="252">
        <v>-1.9828619856</v>
      </c>
      <c r="D42" s="252">
        <v>1.3695706002000001</v>
      </c>
      <c r="E42" s="252">
        <v>-2.5295280961</v>
      </c>
      <c r="F42" s="252">
        <v>-0.80183259155999997</v>
      </c>
      <c r="G42" s="252">
        <v>-3.7064123006999998</v>
      </c>
      <c r="H42" s="252">
        <v>0.48679114000000001</v>
      </c>
      <c r="I42" s="252">
        <v>-0.15589334847</v>
      </c>
      <c r="J42" s="252">
        <v>-1.5935666754</v>
      </c>
      <c r="K42" s="252">
        <v>-4.4670011921000001E-2</v>
      </c>
      <c r="L42" s="252">
        <v>-2.0787030204999999</v>
      </c>
      <c r="M42" s="252">
        <v>-2.9067053289999998</v>
      </c>
      <c r="N42" s="252">
        <v>0.92109932091000002</v>
      </c>
      <c r="O42" s="252">
        <v>-4.6317429238000001</v>
      </c>
      <c r="P42" s="252">
        <v>1.2743151631</v>
      </c>
      <c r="Q42" s="252">
        <v>0.10260067878</v>
      </c>
      <c r="R42" s="252">
        <v>-1.8014754141000001E-2</v>
      </c>
      <c r="S42" s="252">
        <v>-0.14372918665000001</v>
      </c>
      <c r="T42" s="252">
        <v>6.1764509352999999E-2</v>
      </c>
      <c r="U42" s="252">
        <v>-1.7134809406</v>
      </c>
      <c r="V42" s="252">
        <v>2.4892307843000001</v>
      </c>
      <c r="W42" s="252">
        <v>0.1929879068</v>
      </c>
      <c r="X42" s="252">
        <v>-2.4119194932000001</v>
      </c>
      <c r="Y42" s="252">
        <v>-1.5378883828000001</v>
      </c>
      <c r="Z42" s="252">
        <v>0.99902734650000002</v>
      </c>
      <c r="AA42" s="252">
        <v>-1.7108850959999999</v>
      </c>
      <c r="AB42" s="252">
        <v>-0.19439559813000001</v>
      </c>
      <c r="AC42" s="252">
        <v>1.8101916853</v>
      </c>
      <c r="AD42" s="252">
        <v>-0.19009201058</v>
      </c>
      <c r="AE42" s="252">
        <v>1.4254172969000001</v>
      </c>
      <c r="AF42" s="252">
        <v>2.1577629875</v>
      </c>
      <c r="AG42" s="252">
        <v>-0.38440559296999999</v>
      </c>
      <c r="AH42" s="252">
        <v>0.83078653858999996</v>
      </c>
      <c r="AI42" s="252">
        <v>1.2951302858</v>
      </c>
      <c r="AJ42" s="252">
        <v>-0.56123838336999998</v>
      </c>
      <c r="AK42" s="252">
        <v>1.4055927404999999</v>
      </c>
      <c r="AL42" s="252">
        <v>0.31646871551</v>
      </c>
      <c r="AM42" s="252">
        <v>-0.92487370925000001</v>
      </c>
      <c r="AN42" s="252">
        <v>0.74101735876999997</v>
      </c>
      <c r="AO42" s="252">
        <v>0.48912394053000002</v>
      </c>
      <c r="AP42" s="252">
        <v>-0.65351122837999998</v>
      </c>
      <c r="AQ42" s="252">
        <v>-0.16750155076000001</v>
      </c>
      <c r="AR42" s="252">
        <v>0.65947433351999996</v>
      </c>
      <c r="AS42" s="252">
        <v>-0.27020382152</v>
      </c>
      <c r="AT42" s="252">
        <v>8.1737096212000006E-3</v>
      </c>
      <c r="AU42" s="252">
        <v>-1.6649796536999999</v>
      </c>
      <c r="AV42" s="252">
        <v>-1.8382872589999999</v>
      </c>
      <c r="AW42" s="252">
        <v>-1.2505859828999999</v>
      </c>
      <c r="AX42" s="252">
        <v>7.4883111271999994E-2</v>
      </c>
      <c r="AY42" s="409">
        <v>-1.6978613433</v>
      </c>
      <c r="AZ42" s="409">
        <v>1.1848728589999999</v>
      </c>
      <c r="BA42" s="409">
        <v>0.19510099831</v>
      </c>
      <c r="BB42" s="409">
        <v>-0.77088796407000004</v>
      </c>
      <c r="BC42" s="409">
        <v>-1.0773202839</v>
      </c>
      <c r="BD42" s="409">
        <v>4.6610829726000003E-2</v>
      </c>
      <c r="BE42" s="409">
        <v>-0.10661231601</v>
      </c>
      <c r="BF42" s="409">
        <v>-0.14222581805000001</v>
      </c>
      <c r="BG42" s="409">
        <v>-1.4573314338E-2</v>
      </c>
      <c r="BH42" s="409">
        <v>-1.1199667384000001</v>
      </c>
      <c r="BI42" s="409">
        <v>-0.52242642744000001</v>
      </c>
      <c r="BJ42" s="409">
        <v>1.2271390770999999</v>
      </c>
      <c r="BK42" s="409">
        <v>-1.6932557437</v>
      </c>
      <c r="BL42" s="409">
        <v>1.1164762655</v>
      </c>
      <c r="BM42" s="409">
        <v>-4.4958801960000003E-2</v>
      </c>
      <c r="BN42" s="409">
        <v>-1.0872343942</v>
      </c>
      <c r="BO42" s="409">
        <v>-1.5542800663</v>
      </c>
      <c r="BP42" s="409">
        <v>-9.8425171500999997E-2</v>
      </c>
      <c r="BQ42" s="409">
        <v>-0.16763104163000001</v>
      </c>
      <c r="BR42" s="409">
        <v>-0.46501908835</v>
      </c>
      <c r="BS42" s="409">
        <v>8.2014010262000003E-2</v>
      </c>
      <c r="BT42" s="409">
        <v>-1.3480890232</v>
      </c>
      <c r="BU42" s="409">
        <v>-0.73981707346000003</v>
      </c>
      <c r="BV42" s="409">
        <v>0.98150732739000002</v>
      </c>
    </row>
    <row r="43" spans="1:74" ht="11.1" customHeight="1" x14ac:dyDescent="0.2">
      <c r="B43" s="173"/>
      <c r="C43" s="252"/>
      <c r="D43" s="252"/>
      <c r="E43" s="252"/>
      <c r="F43" s="252"/>
      <c r="G43" s="252"/>
      <c r="H43" s="252"/>
      <c r="I43" s="252"/>
      <c r="J43" s="252"/>
      <c r="K43" s="252"/>
      <c r="L43" s="252"/>
      <c r="M43" s="252"/>
      <c r="N43" s="252"/>
      <c r="O43" s="252"/>
      <c r="P43" s="252"/>
      <c r="Q43" s="252"/>
      <c r="R43" s="252"/>
      <c r="S43" s="252"/>
      <c r="T43" s="252"/>
      <c r="U43" s="252"/>
      <c r="V43" s="252"/>
      <c r="W43" s="252"/>
      <c r="X43" s="252"/>
      <c r="Y43" s="252"/>
      <c r="Z43" s="252"/>
      <c r="AA43" s="252"/>
      <c r="AB43" s="252"/>
      <c r="AC43" s="252"/>
      <c r="AD43" s="252"/>
      <c r="AE43" s="252"/>
      <c r="AF43" s="252"/>
      <c r="AG43" s="252"/>
      <c r="AH43" s="252"/>
      <c r="AI43" s="252"/>
      <c r="AJ43" s="252"/>
      <c r="AK43" s="252"/>
      <c r="AL43" s="252"/>
      <c r="AM43" s="252"/>
      <c r="AN43" s="252"/>
      <c r="AO43" s="252"/>
      <c r="AP43" s="252"/>
      <c r="AQ43" s="252"/>
      <c r="AR43" s="252"/>
      <c r="AS43" s="252"/>
      <c r="AT43" s="252"/>
      <c r="AU43" s="252"/>
      <c r="AV43" s="252"/>
      <c r="AW43" s="252"/>
      <c r="AX43" s="252"/>
      <c r="AY43" s="409"/>
      <c r="AZ43" s="409"/>
      <c r="BA43" s="409"/>
      <c r="BB43" s="409"/>
      <c r="BC43" s="409"/>
      <c r="BD43" s="409"/>
      <c r="BE43" s="409"/>
      <c r="BF43" s="409"/>
      <c r="BG43" s="409"/>
      <c r="BH43" s="409"/>
      <c r="BI43" s="409"/>
      <c r="BJ43" s="409"/>
      <c r="BK43" s="409"/>
      <c r="BL43" s="409"/>
      <c r="BM43" s="409"/>
      <c r="BN43" s="409"/>
      <c r="BO43" s="409"/>
      <c r="BP43" s="409"/>
      <c r="BQ43" s="409"/>
      <c r="BR43" s="409"/>
      <c r="BS43" s="409"/>
      <c r="BT43" s="409"/>
      <c r="BU43" s="409"/>
      <c r="BV43" s="409"/>
    </row>
    <row r="44" spans="1:74" ht="11.1" customHeight="1" x14ac:dyDescent="0.2">
      <c r="B44" s="65" t="s">
        <v>1355</v>
      </c>
      <c r="C44" s="252"/>
      <c r="D44" s="252"/>
      <c r="E44" s="252"/>
      <c r="F44" s="252"/>
      <c r="G44" s="252"/>
      <c r="H44" s="252"/>
      <c r="I44" s="252"/>
      <c r="J44" s="252"/>
      <c r="K44" s="252"/>
      <c r="L44" s="252"/>
      <c r="M44" s="252"/>
      <c r="N44" s="252"/>
      <c r="O44" s="252"/>
      <c r="P44" s="252"/>
      <c r="Q44" s="252"/>
      <c r="R44" s="252"/>
      <c r="S44" s="252"/>
      <c r="T44" s="252"/>
      <c r="U44" s="252"/>
      <c r="V44" s="252"/>
      <c r="W44" s="252"/>
      <c r="X44" s="252"/>
      <c r="Y44" s="252"/>
      <c r="Z44" s="252"/>
      <c r="AA44" s="252"/>
      <c r="AB44" s="252"/>
      <c r="AC44" s="252"/>
      <c r="AD44" s="252"/>
      <c r="AE44" s="252"/>
      <c r="AF44" s="252"/>
      <c r="AG44" s="252"/>
      <c r="AH44" s="252"/>
      <c r="AI44" s="252"/>
      <c r="AJ44" s="252"/>
      <c r="AK44" s="252"/>
      <c r="AL44" s="252"/>
      <c r="AM44" s="252"/>
      <c r="AN44" s="252"/>
      <c r="AO44" s="252"/>
      <c r="AP44" s="252"/>
      <c r="AQ44" s="252"/>
      <c r="AR44" s="252"/>
      <c r="AS44" s="252"/>
      <c r="AT44" s="252"/>
      <c r="AU44" s="252"/>
      <c r="AV44" s="252"/>
      <c r="AW44" s="252"/>
      <c r="AX44" s="252"/>
      <c r="AY44" s="409"/>
      <c r="AZ44" s="409"/>
      <c r="BA44" s="409"/>
      <c r="BB44" s="409"/>
      <c r="BC44" s="409"/>
      <c r="BD44" s="409"/>
      <c r="BE44" s="409"/>
      <c r="BF44" s="409"/>
      <c r="BG44" s="409"/>
      <c r="BH44" s="409"/>
      <c r="BI44" s="409"/>
      <c r="BJ44" s="409"/>
      <c r="BK44" s="409"/>
      <c r="BL44" s="409"/>
      <c r="BM44" s="409"/>
      <c r="BN44" s="409"/>
      <c r="BO44" s="409"/>
      <c r="BP44" s="409"/>
      <c r="BQ44" s="409"/>
      <c r="BR44" s="409"/>
      <c r="BS44" s="409"/>
      <c r="BT44" s="409"/>
      <c r="BU44" s="409"/>
      <c r="BV44" s="409"/>
    </row>
    <row r="45" spans="1:74" ht="11.1" customHeight="1" x14ac:dyDescent="0.2">
      <c r="A45" s="162" t="s">
        <v>700</v>
      </c>
      <c r="B45" s="173" t="s">
        <v>318</v>
      </c>
      <c r="C45" s="257">
        <v>1156.464446</v>
      </c>
      <c r="D45" s="257">
        <v>1156.8875129999999</v>
      </c>
      <c r="E45" s="257">
        <v>1190.1140210000001</v>
      </c>
      <c r="F45" s="257">
        <v>1216.1476339999999</v>
      </c>
      <c r="G45" s="257">
        <v>1236.1142580000001</v>
      </c>
      <c r="H45" s="257">
        <v>1244.7067910000001</v>
      </c>
      <c r="I45" s="257">
        <v>1241.2356520000001</v>
      </c>
      <c r="J45" s="257">
        <v>1263.2400339999999</v>
      </c>
      <c r="K45" s="257">
        <v>1272.5814809999999</v>
      </c>
      <c r="L45" s="257">
        <v>1280.1276849999999</v>
      </c>
      <c r="M45" s="257">
        <v>1294.09897</v>
      </c>
      <c r="N45" s="257">
        <v>1286.9032979999999</v>
      </c>
      <c r="O45" s="257">
        <v>1318.5413619999999</v>
      </c>
      <c r="P45" s="257">
        <v>1322.8420329999999</v>
      </c>
      <c r="Q45" s="257">
        <v>1329.232559</v>
      </c>
      <c r="R45" s="257">
        <v>1340.0714029999999</v>
      </c>
      <c r="S45" s="257">
        <v>1355.427702</v>
      </c>
      <c r="T45" s="257">
        <v>1354.3430040000001</v>
      </c>
      <c r="U45" s="257">
        <v>1371.3945269999999</v>
      </c>
      <c r="V45" s="257">
        <v>1371.257173</v>
      </c>
      <c r="W45" s="257">
        <v>1356.1269130000001</v>
      </c>
      <c r="X45" s="257">
        <v>1357.925872</v>
      </c>
      <c r="Y45" s="257">
        <v>1361.1412419999999</v>
      </c>
      <c r="Z45" s="257">
        <v>1334.48974</v>
      </c>
      <c r="AA45" s="257">
        <v>1357.609297</v>
      </c>
      <c r="AB45" s="257">
        <v>1354.286194</v>
      </c>
      <c r="AC45" s="257">
        <v>1338.9274399999999</v>
      </c>
      <c r="AD45" s="257">
        <v>1339.562543</v>
      </c>
      <c r="AE45" s="257">
        <v>1349.477627</v>
      </c>
      <c r="AF45" s="257">
        <v>1330.7092520000001</v>
      </c>
      <c r="AG45" s="257">
        <v>1319.5758960000001</v>
      </c>
      <c r="AH45" s="257">
        <v>1308.416516</v>
      </c>
      <c r="AI45" s="257">
        <v>1304.139553</v>
      </c>
      <c r="AJ45" s="257">
        <v>1272.2489410000001</v>
      </c>
      <c r="AK45" s="257">
        <v>1262.0342459999999</v>
      </c>
      <c r="AL45" s="257">
        <v>1231.7389479999999</v>
      </c>
      <c r="AM45" s="257">
        <v>1215.207733</v>
      </c>
      <c r="AN45" s="257">
        <v>1210.0505049999999</v>
      </c>
      <c r="AO45" s="257">
        <v>1196.2948819999999</v>
      </c>
      <c r="AP45" s="257">
        <v>1200.136902</v>
      </c>
      <c r="AQ45" s="257">
        <v>1210.31313</v>
      </c>
      <c r="AR45" s="257">
        <v>1207.2232819999999</v>
      </c>
      <c r="AS45" s="257">
        <v>1212.270213</v>
      </c>
      <c r="AT45" s="257">
        <v>1231.499593</v>
      </c>
      <c r="AU45" s="257">
        <v>1271.5907629999999</v>
      </c>
      <c r="AV45" s="257">
        <v>1257.268</v>
      </c>
      <c r="AW45" s="257">
        <v>1246.2139320000001</v>
      </c>
      <c r="AX45" s="257">
        <v>1259.1376708</v>
      </c>
      <c r="AY45" s="341">
        <v>1258.1479999999999</v>
      </c>
      <c r="AZ45" s="341">
        <v>1256.82</v>
      </c>
      <c r="BA45" s="341">
        <v>1267.7940000000001</v>
      </c>
      <c r="BB45" s="341">
        <v>1284.2470000000001</v>
      </c>
      <c r="BC45" s="341">
        <v>1308.2280000000001</v>
      </c>
      <c r="BD45" s="341">
        <v>1315.798</v>
      </c>
      <c r="BE45" s="341">
        <v>1322.6959999999999</v>
      </c>
      <c r="BF45" s="341">
        <v>1330.2449999999999</v>
      </c>
      <c r="BG45" s="341">
        <v>1337.171</v>
      </c>
      <c r="BH45" s="341">
        <v>1334.07</v>
      </c>
      <c r="BI45" s="341">
        <v>1332.106</v>
      </c>
      <c r="BJ45" s="341">
        <v>1312.383</v>
      </c>
      <c r="BK45" s="341">
        <v>1314.51</v>
      </c>
      <c r="BL45" s="341">
        <v>1312.126</v>
      </c>
      <c r="BM45" s="341">
        <v>1321.317</v>
      </c>
      <c r="BN45" s="341">
        <v>1333.8330000000001</v>
      </c>
      <c r="BO45" s="341">
        <v>1353.8720000000001</v>
      </c>
      <c r="BP45" s="341">
        <v>1358.6759999999999</v>
      </c>
      <c r="BQ45" s="341">
        <v>1362.787</v>
      </c>
      <c r="BR45" s="341">
        <v>1367.9179999999999</v>
      </c>
      <c r="BS45" s="341">
        <v>1371.913</v>
      </c>
      <c r="BT45" s="341">
        <v>1365.2370000000001</v>
      </c>
      <c r="BU45" s="341">
        <v>1363.1089999999999</v>
      </c>
      <c r="BV45" s="341">
        <v>1341.4870000000001</v>
      </c>
    </row>
    <row r="46" spans="1:74" ht="11.1" customHeight="1" x14ac:dyDescent="0.2">
      <c r="A46" s="162" t="s">
        <v>321</v>
      </c>
      <c r="B46" s="256" t="s">
        <v>320</v>
      </c>
      <c r="C46" s="255">
        <v>2722.0144460000001</v>
      </c>
      <c r="D46" s="255">
        <v>2717.9995130000002</v>
      </c>
      <c r="E46" s="255">
        <v>2772.6720209999999</v>
      </c>
      <c r="F46" s="255">
        <v>2799.6476339999999</v>
      </c>
      <c r="G46" s="255">
        <v>2861.6482580000002</v>
      </c>
      <c r="H46" s="255">
        <v>2860.0037910000001</v>
      </c>
      <c r="I46" s="255">
        <v>2867.9246520000002</v>
      </c>
      <c r="J46" s="255">
        <v>2929.2800339999999</v>
      </c>
      <c r="K46" s="255">
        <v>2934.7554810000001</v>
      </c>
      <c r="L46" s="255">
        <v>2937.2876849999998</v>
      </c>
      <c r="M46" s="255">
        <v>2954.95397</v>
      </c>
      <c r="N46" s="255">
        <v>2970.0382979999999</v>
      </c>
      <c r="O46" s="255">
        <v>3028.903362</v>
      </c>
      <c r="P46" s="255">
        <v>3032.6240330000001</v>
      </c>
      <c r="Q46" s="255">
        <v>3023.0885589999998</v>
      </c>
      <c r="R46" s="255">
        <v>3032.6624029999998</v>
      </c>
      <c r="S46" s="255">
        <v>3058.8817020000001</v>
      </c>
      <c r="T46" s="255">
        <v>3062.663004</v>
      </c>
      <c r="U46" s="255">
        <v>3114.4645270000001</v>
      </c>
      <c r="V46" s="255">
        <v>3097.8581730000001</v>
      </c>
      <c r="W46" s="255">
        <v>3071.186913</v>
      </c>
      <c r="X46" s="255">
        <v>3059.6038720000001</v>
      </c>
      <c r="Y46" s="255">
        <v>3040.5282419999999</v>
      </c>
      <c r="Z46" s="255">
        <v>2994.0407399999999</v>
      </c>
      <c r="AA46" s="255">
        <v>3066.3412969999999</v>
      </c>
      <c r="AB46" s="255">
        <v>3058.084194</v>
      </c>
      <c r="AC46" s="255">
        <v>3029.0174400000001</v>
      </c>
      <c r="AD46" s="255">
        <v>3046.638543</v>
      </c>
      <c r="AE46" s="255">
        <v>3048.8576269999999</v>
      </c>
      <c r="AF46" s="255">
        <v>3012.684252</v>
      </c>
      <c r="AG46" s="255">
        <v>3020.335896</v>
      </c>
      <c r="AH46" s="255">
        <v>2999.2565159999999</v>
      </c>
      <c r="AI46" s="255">
        <v>2960.4645529999998</v>
      </c>
      <c r="AJ46" s="255">
        <v>2914.414941</v>
      </c>
      <c r="AK46" s="255">
        <v>2893.8262460000001</v>
      </c>
      <c r="AL46" s="255">
        <v>2843.340948</v>
      </c>
      <c r="AM46" s="255">
        <v>2865.271733</v>
      </c>
      <c r="AN46" s="255">
        <v>2845.5625049999999</v>
      </c>
      <c r="AO46" s="255">
        <v>2805.7728820000002</v>
      </c>
      <c r="AP46" s="255">
        <v>2809.7839020000001</v>
      </c>
      <c r="AQ46" s="255">
        <v>2817.8381300000001</v>
      </c>
      <c r="AR46" s="255">
        <v>2806.3302819999999</v>
      </c>
      <c r="AS46" s="255">
        <v>2825.9892129999998</v>
      </c>
      <c r="AT46" s="255">
        <v>2853.7065929999999</v>
      </c>
      <c r="AU46" s="255">
        <v>2855.5067629999999</v>
      </c>
      <c r="AV46" s="255">
        <v>2867.4337761000002</v>
      </c>
      <c r="AW46" s="255">
        <v>2874.7585635</v>
      </c>
      <c r="AX46" s="255">
        <v>2882.6148705000001</v>
      </c>
      <c r="AY46" s="342">
        <v>2899.891795</v>
      </c>
      <c r="AZ46" s="342">
        <v>2887.5297578999998</v>
      </c>
      <c r="BA46" s="342">
        <v>2892.7081991999999</v>
      </c>
      <c r="BB46" s="342">
        <v>2911.9437131999998</v>
      </c>
      <c r="BC46" s="342">
        <v>2939.5775106999999</v>
      </c>
      <c r="BD46" s="342">
        <v>2944.7187030999999</v>
      </c>
      <c r="BE46" s="342">
        <v>2950.4072836</v>
      </c>
      <c r="BF46" s="342">
        <v>2956.8922886999999</v>
      </c>
      <c r="BG46" s="342">
        <v>2961.6272410000001</v>
      </c>
      <c r="BH46" s="342">
        <v>2971.7832708999999</v>
      </c>
      <c r="BI46" s="342">
        <v>2976.1604244</v>
      </c>
      <c r="BJ46" s="342">
        <v>2950.6183820000001</v>
      </c>
      <c r="BK46" s="342">
        <v>2970.0681476</v>
      </c>
      <c r="BL46" s="342">
        <v>2957.8121977999999</v>
      </c>
      <c r="BM46" s="342">
        <v>2964.7642178000001</v>
      </c>
      <c r="BN46" s="342">
        <v>2984.2821512</v>
      </c>
      <c r="BO46" s="342">
        <v>3013.8605348000001</v>
      </c>
      <c r="BP46" s="342">
        <v>3018.4306548999998</v>
      </c>
      <c r="BQ46" s="342">
        <v>3023.2823210000001</v>
      </c>
      <c r="BR46" s="342">
        <v>3031.5241722999999</v>
      </c>
      <c r="BS46" s="342">
        <v>3033.3641653999998</v>
      </c>
      <c r="BT46" s="342">
        <v>3043.3292040000001</v>
      </c>
      <c r="BU46" s="342">
        <v>3049.6516259</v>
      </c>
      <c r="BV46" s="342">
        <v>3025.4187133999999</v>
      </c>
    </row>
    <row r="47" spans="1:74" ht="11.1" customHeight="1" x14ac:dyDescent="0.2">
      <c r="BK47" s="411"/>
      <c r="BL47" s="411"/>
      <c r="BM47" s="411"/>
      <c r="BN47" s="411"/>
      <c r="BO47" s="411"/>
      <c r="BP47" s="411"/>
      <c r="BQ47" s="411"/>
      <c r="BR47" s="411"/>
      <c r="BS47" s="411"/>
      <c r="BT47" s="411"/>
      <c r="BU47" s="411"/>
      <c r="BV47" s="411"/>
    </row>
    <row r="48" spans="1:74" ht="12" customHeight="1" x14ac:dyDescent="0.2">
      <c r="B48" s="802" t="s">
        <v>1011</v>
      </c>
      <c r="C48" s="799"/>
      <c r="D48" s="799"/>
      <c r="E48" s="799"/>
      <c r="F48" s="799"/>
      <c r="G48" s="799"/>
      <c r="H48" s="799"/>
      <c r="I48" s="799"/>
      <c r="J48" s="799"/>
      <c r="K48" s="799"/>
      <c r="L48" s="799"/>
      <c r="M48" s="799"/>
      <c r="N48" s="799"/>
      <c r="O48" s="799"/>
      <c r="P48" s="799"/>
      <c r="Q48" s="799"/>
      <c r="BJ48" s="153"/>
    </row>
    <row r="49" spans="1:74" s="439" customFormat="1" ht="12" customHeight="1" x14ac:dyDescent="0.2">
      <c r="A49" s="438"/>
      <c r="B49" s="814" t="s">
        <v>805</v>
      </c>
      <c r="C49" s="789"/>
      <c r="D49" s="789"/>
      <c r="E49" s="789"/>
      <c r="F49" s="789"/>
      <c r="G49" s="789"/>
      <c r="H49" s="789"/>
      <c r="I49" s="789"/>
      <c r="J49" s="789"/>
      <c r="K49" s="789"/>
      <c r="L49" s="789"/>
      <c r="M49" s="789"/>
      <c r="N49" s="789"/>
      <c r="O49" s="789"/>
      <c r="P49" s="789"/>
      <c r="Q49" s="785"/>
      <c r="AY49" s="537"/>
      <c r="AZ49" s="537"/>
      <c r="BA49" s="537"/>
      <c r="BB49" s="537"/>
      <c r="BC49" s="537"/>
      <c r="BD49" s="650"/>
      <c r="BE49" s="650"/>
      <c r="BF49" s="650"/>
      <c r="BG49" s="537"/>
      <c r="BH49" s="537"/>
      <c r="BI49" s="537"/>
      <c r="BJ49" s="537"/>
    </row>
    <row r="50" spans="1:74" s="439" customFormat="1" ht="12" customHeight="1" x14ac:dyDescent="0.2">
      <c r="A50" s="438"/>
      <c r="B50" s="814" t="s">
        <v>1242</v>
      </c>
      <c r="C50" s="785"/>
      <c r="D50" s="785"/>
      <c r="E50" s="785"/>
      <c r="F50" s="785"/>
      <c r="G50" s="785"/>
      <c r="H50" s="785"/>
      <c r="I50" s="785"/>
      <c r="J50" s="785"/>
      <c r="K50" s="785"/>
      <c r="L50" s="785"/>
      <c r="M50" s="785"/>
      <c r="N50" s="785"/>
      <c r="O50" s="785"/>
      <c r="P50" s="785"/>
      <c r="Q50" s="785"/>
      <c r="AY50" s="537"/>
      <c r="AZ50" s="537"/>
      <c r="BA50" s="537"/>
      <c r="BB50" s="537"/>
      <c r="BC50" s="537"/>
      <c r="BD50" s="650"/>
      <c r="BE50" s="650"/>
      <c r="BF50" s="650"/>
      <c r="BG50" s="537"/>
      <c r="BH50" s="537"/>
      <c r="BI50" s="537"/>
      <c r="BJ50" s="537"/>
    </row>
    <row r="51" spans="1:74" s="439" customFormat="1" ht="12" customHeight="1" x14ac:dyDescent="0.2">
      <c r="A51" s="438"/>
      <c r="B51" s="814" t="s">
        <v>1243</v>
      </c>
      <c r="C51" s="785"/>
      <c r="D51" s="785"/>
      <c r="E51" s="785"/>
      <c r="F51" s="785"/>
      <c r="G51" s="785"/>
      <c r="H51" s="785"/>
      <c r="I51" s="785"/>
      <c r="J51" s="785"/>
      <c r="K51" s="785"/>
      <c r="L51" s="785"/>
      <c r="M51" s="785"/>
      <c r="N51" s="785"/>
      <c r="O51" s="785"/>
      <c r="P51" s="785"/>
      <c r="Q51" s="785"/>
      <c r="AY51" s="537"/>
      <c r="AZ51" s="537"/>
      <c r="BA51" s="537"/>
      <c r="BB51" s="537"/>
      <c r="BC51" s="537"/>
      <c r="BD51" s="650"/>
      <c r="BE51" s="650"/>
      <c r="BF51" s="650"/>
      <c r="BG51" s="537"/>
      <c r="BH51" s="537"/>
      <c r="BI51" s="537"/>
      <c r="BJ51" s="537"/>
    </row>
    <row r="52" spans="1:74" s="439" customFormat="1" ht="12" customHeight="1" x14ac:dyDescent="0.2">
      <c r="A52" s="438"/>
      <c r="B52" s="816" t="s">
        <v>1367</v>
      </c>
      <c r="C52" s="816"/>
      <c r="D52" s="816"/>
      <c r="E52" s="816"/>
      <c r="F52" s="816"/>
      <c r="G52" s="816"/>
      <c r="H52" s="816"/>
      <c r="I52" s="816"/>
      <c r="J52" s="816"/>
      <c r="K52" s="816"/>
      <c r="L52" s="816"/>
      <c r="M52" s="816"/>
      <c r="N52" s="816"/>
      <c r="O52" s="816"/>
      <c r="P52" s="816"/>
      <c r="Q52" s="816"/>
      <c r="R52" s="816"/>
      <c r="AY52" s="537"/>
      <c r="AZ52" s="537"/>
      <c r="BA52" s="537"/>
      <c r="BB52" s="537"/>
      <c r="BC52" s="537"/>
      <c r="BD52" s="650"/>
      <c r="BE52" s="650"/>
      <c r="BF52" s="650"/>
      <c r="BG52" s="537"/>
      <c r="BH52" s="537"/>
      <c r="BI52" s="537"/>
      <c r="BJ52" s="537"/>
    </row>
    <row r="53" spans="1:74" s="439" customFormat="1" ht="12" customHeight="1" x14ac:dyDescent="0.2">
      <c r="A53" s="438"/>
      <c r="B53" s="814" t="s">
        <v>995</v>
      </c>
      <c r="C53" s="814"/>
      <c r="D53" s="814"/>
      <c r="E53" s="814"/>
      <c r="F53" s="814"/>
      <c r="G53" s="814"/>
      <c r="H53" s="814"/>
      <c r="I53" s="814"/>
      <c r="J53" s="814"/>
      <c r="K53" s="814"/>
      <c r="L53" s="814"/>
      <c r="M53" s="814"/>
      <c r="N53" s="814"/>
      <c r="O53" s="814"/>
      <c r="P53" s="814"/>
      <c r="Q53" s="785"/>
      <c r="AY53" s="537"/>
      <c r="AZ53" s="537"/>
      <c r="BA53" s="537"/>
      <c r="BB53" s="537"/>
      <c r="BC53" s="537"/>
      <c r="BD53" s="650"/>
      <c r="BE53" s="650"/>
      <c r="BF53" s="650"/>
      <c r="BG53" s="537"/>
      <c r="BH53" s="537"/>
      <c r="BI53" s="537"/>
      <c r="BJ53" s="537"/>
    </row>
    <row r="54" spans="1:74" s="732" customFormat="1" ht="12" customHeight="1" x14ac:dyDescent="0.2">
      <c r="A54" s="438"/>
      <c r="B54" s="739" t="s">
        <v>1249</v>
      </c>
      <c r="Q54" s="731"/>
      <c r="AY54" s="537"/>
      <c r="AZ54" s="537"/>
      <c r="BA54" s="537"/>
      <c r="BB54" s="537"/>
      <c r="BC54" s="537"/>
      <c r="BD54" s="650"/>
      <c r="BE54" s="650"/>
      <c r="BF54" s="650"/>
      <c r="BG54" s="537"/>
      <c r="BH54" s="537"/>
      <c r="BI54" s="537"/>
      <c r="BJ54" s="537"/>
    </row>
    <row r="55" spans="1:74" s="439" customFormat="1" ht="12" customHeight="1" x14ac:dyDescent="0.2">
      <c r="A55" s="438"/>
      <c r="B55" s="814" t="s">
        <v>1250</v>
      </c>
      <c r="C55" s="789"/>
      <c r="D55" s="789"/>
      <c r="E55" s="789"/>
      <c r="F55" s="789"/>
      <c r="G55" s="789"/>
      <c r="H55" s="789"/>
      <c r="I55" s="789"/>
      <c r="J55" s="789"/>
      <c r="K55" s="789"/>
      <c r="L55" s="789"/>
      <c r="M55" s="789"/>
      <c r="N55" s="789"/>
      <c r="O55" s="789"/>
      <c r="P55" s="789"/>
      <c r="Q55" s="785"/>
      <c r="AY55" s="537"/>
      <c r="AZ55" s="537"/>
      <c r="BA55" s="537"/>
      <c r="BB55" s="537"/>
      <c r="BC55" s="537"/>
      <c r="BD55" s="650"/>
      <c r="BE55" s="650"/>
      <c r="BF55" s="650"/>
      <c r="BG55" s="537"/>
      <c r="BH55" s="537"/>
      <c r="BI55" s="537"/>
      <c r="BJ55" s="537"/>
    </row>
    <row r="56" spans="1:74" s="439" customFormat="1" ht="12" customHeight="1" x14ac:dyDescent="0.2">
      <c r="A56" s="438"/>
      <c r="B56" s="814" t="s">
        <v>1048</v>
      </c>
      <c r="C56" s="789"/>
      <c r="D56" s="789"/>
      <c r="E56" s="789"/>
      <c r="F56" s="789"/>
      <c r="G56" s="789"/>
      <c r="H56" s="789"/>
      <c r="I56" s="789"/>
      <c r="J56" s="789"/>
      <c r="K56" s="789"/>
      <c r="L56" s="789"/>
      <c r="M56" s="789"/>
      <c r="N56" s="789"/>
      <c r="O56" s="789"/>
      <c r="P56" s="789"/>
      <c r="Q56" s="785"/>
      <c r="AY56" s="537"/>
      <c r="AZ56" s="537"/>
      <c r="BA56" s="537"/>
      <c r="BB56" s="537"/>
      <c r="BC56" s="537"/>
      <c r="BD56" s="650"/>
      <c r="BE56" s="650"/>
      <c r="BF56" s="650"/>
      <c r="BG56" s="537"/>
      <c r="BH56" s="537"/>
      <c r="BI56" s="537"/>
      <c r="BJ56" s="537"/>
    </row>
    <row r="57" spans="1:74" s="439" customFormat="1" ht="12" customHeight="1" x14ac:dyDescent="0.2">
      <c r="A57" s="438"/>
      <c r="B57" s="788" t="s">
        <v>1036</v>
      </c>
      <c r="C57" s="789"/>
      <c r="D57" s="789"/>
      <c r="E57" s="789"/>
      <c r="F57" s="789"/>
      <c r="G57" s="789"/>
      <c r="H57" s="789"/>
      <c r="I57" s="789"/>
      <c r="J57" s="789"/>
      <c r="K57" s="789"/>
      <c r="L57" s="789"/>
      <c r="M57" s="789"/>
      <c r="N57" s="789"/>
      <c r="O57" s="789"/>
      <c r="P57" s="789"/>
      <c r="Q57" s="785"/>
      <c r="AY57" s="537"/>
      <c r="AZ57" s="537"/>
      <c r="BA57" s="537"/>
      <c r="BB57" s="537"/>
      <c r="BC57" s="537"/>
      <c r="BD57" s="650"/>
      <c r="BE57" s="650"/>
      <c r="BF57" s="650"/>
      <c r="BG57" s="537"/>
      <c r="BH57" s="537"/>
      <c r="BI57" s="537"/>
      <c r="BJ57" s="537"/>
    </row>
    <row r="58" spans="1:74" s="439" customFormat="1" ht="12.75" x14ac:dyDescent="0.2">
      <c r="A58" s="438"/>
      <c r="B58" s="813" t="s">
        <v>1059</v>
      </c>
      <c r="C58" s="785"/>
      <c r="D58" s="785"/>
      <c r="E58" s="785"/>
      <c r="F58" s="785"/>
      <c r="G58" s="785"/>
      <c r="H58" s="785"/>
      <c r="I58" s="785"/>
      <c r="J58" s="785"/>
      <c r="K58" s="785"/>
      <c r="L58" s="785"/>
      <c r="M58" s="785"/>
      <c r="N58" s="785"/>
      <c r="O58" s="785"/>
      <c r="P58" s="785"/>
      <c r="Q58" s="785"/>
      <c r="AY58" s="537"/>
      <c r="AZ58" s="537"/>
      <c r="BA58" s="537"/>
      <c r="BB58" s="537"/>
      <c r="BC58" s="537"/>
      <c r="BD58" s="650"/>
      <c r="BE58" s="650"/>
      <c r="BF58" s="650"/>
      <c r="BG58" s="537"/>
      <c r="BH58" s="537"/>
      <c r="BI58" s="537"/>
      <c r="BJ58" s="537"/>
    </row>
    <row r="59" spans="1:74" s="439" customFormat="1" ht="12" customHeight="1" x14ac:dyDescent="0.2">
      <c r="A59" s="438"/>
      <c r="B59" s="783" t="s">
        <v>1040</v>
      </c>
      <c r="C59" s="784"/>
      <c r="D59" s="784"/>
      <c r="E59" s="784"/>
      <c r="F59" s="784"/>
      <c r="G59" s="784"/>
      <c r="H59" s="784"/>
      <c r="I59" s="784"/>
      <c r="J59" s="784"/>
      <c r="K59" s="784"/>
      <c r="L59" s="784"/>
      <c r="M59" s="784"/>
      <c r="N59" s="784"/>
      <c r="O59" s="784"/>
      <c r="P59" s="784"/>
      <c r="Q59" s="785"/>
      <c r="AY59" s="537"/>
      <c r="AZ59" s="537"/>
      <c r="BA59" s="537"/>
      <c r="BB59" s="537"/>
      <c r="BC59" s="537"/>
      <c r="BD59" s="650"/>
      <c r="BE59" s="650"/>
      <c r="BF59" s="650"/>
      <c r="BG59" s="537"/>
      <c r="BH59" s="537"/>
      <c r="BI59" s="537"/>
      <c r="BJ59" s="537"/>
    </row>
    <row r="60" spans="1:74" s="440" customFormat="1" ht="12" customHeight="1" x14ac:dyDescent="0.2">
      <c r="A60" s="436"/>
      <c r="B60" s="805" t="s">
        <v>1138</v>
      </c>
      <c r="C60" s="785"/>
      <c r="D60" s="785"/>
      <c r="E60" s="785"/>
      <c r="F60" s="785"/>
      <c r="G60" s="785"/>
      <c r="H60" s="785"/>
      <c r="I60" s="785"/>
      <c r="J60" s="785"/>
      <c r="K60" s="785"/>
      <c r="L60" s="785"/>
      <c r="M60" s="785"/>
      <c r="N60" s="785"/>
      <c r="O60" s="785"/>
      <c r="P60" s="785"/>
      <c r="Q60" s="785"/>
      <c r="AY60" s="536"/>
      <c r="AZ60" s="536"/>
      <c r="BA60" s="536"/>
      <c r="BB60" s="536"/>
      <c r="BC60" s="536"/>
      <c r="BD60" s="649"/>
      <c r="BE60" s="649"/>
      <c r="BF60" s="649"/>
      <c r="BG60" s="536"/>
      <c r="BH60" s="536"/>
      <c r="BI60" s="536"/>
      <c r="BJ60" s="536"/>
    </row>
    <row r="61" spans="1:74" x14ac:dyDescent="0.2">
      <c r="BK61" s="411"/>
      <c r="BL61" s="411"/>
      <c r="BM61" s="411"/>
      <c r="BN61" s="411"/>
      <c r="BO61" s="411"/>
      <c r="BP61" s="411"/>
      <c r="BQ61" s="411"/>
      <c r="BR61" s="411"/>
      <c r="BS61" s="411"/>
      <c r="BT61" s="411"/>
      <c r="BU61" s="411"/>
      <c r="BV61" s="411"/>
    </row>
    <row r="62" spans="1:74" x14ac:dyDescent="0.2">
      <c r="BK62" s="411"/>
      <c r="BL62" s="411"/>
      <c r="BM62" s="411"/>
      <c r="BN62" s="411"/>
      <c r="BO62" s="411"/>
      <c r="BP62" s="411"/>
      <c r="BQ62" s="411"/>
      <c r="BR62" s="411"/>
      <c r="BS62" s="411"/>
      <c r="BT62" s="411"/>
      <c r="BU62" s="411"/>
      <c r="BV62" s="411"/>
    </row>
    <row r="63" spans="1:74" x14ac:dyDescent="0.2">
      <c r="BK63" s="411"/>
      <c r="BL63" s="411"/>
      <c r="BM63" s="411"/>
      <c r="BN63" s="411"/>
      <c r="BO63" s="411"/>
      <c r="BP63" s="411"/>
      <c r="BQ63" s="411"/>
      <c r="BR63" s="411"/>
      <c r="BS63" s="411"/>
      <c r="BT63" s="411"/>
      <c r="BU63" s="411"/>
      <c r="BV63" s="411"/>
    </row>
    <row r="64" spans="1: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row r="129" spans="63:74" x14ac:dyDescent="0.2">
      <c r="BK129" s="411"/>
      <c r="BL129" s="411"/>
      <c r="BM129" s="411"/>
      <c r="BN129" s="411"/>
      <c r="BO129" s="411"/>
      <c r="BP129" s="411"/>
      <c r="BQ129" s="411"/>
      <c r="BR129" s="411"/>
      <c r="BS129" s="411"/>
      <c r="BT129" s="411"/>
      <c r="BU129" s="411"/>
      <c r="BV129" s="411"/>
    </row>
    <row r="130" spans="63:74" x14ac:dyDescent="0.2">
      <c r="BK130" s="411"/>
      <c r="BL130" s="411"/>
      <c r="BM130" s="411"/>
      <c r="BN130" s="411"/>
      <c r="BO130" s="411"/>
      <c r="BP130" s="411"/>
      <c r="BQ130" s="411"/>
      <c r="BR130" s="411"/>
      <c r="BS130" s="411"/>
      <c r="BT130" s="411"/>
      <c r="BU130" s="411"/>
      <c r="BV130" s="411"/>
    </row>
    <row r="131" spans="63:74" x14ac:dyDescent="0.2">
      <c r="BK131" s="411"/>
      <c r="BL131" s="411"/>
      <c r="BM131" s="411"/>
      <c r="BN131" s="411"/>
      <c r="BO131" s="411"/>
      <c r="BP131" s="411"/>
      <c r="BQ131" s="411"/>
      <c r="BR131" s="411"/>
      <c r="BS131" s="411"/>
      <c r="BT131" s="411"/>
      <c r="BU131" s="411"/>
      <c r="BV131" s="411"/>
    </row>
    <row r="132" spans="63:74" x14ac:dyDescent="0.2">
      <c r="BK132" s="411"/>
      <c r="BL132" s="411"/>
      <c r="BM132" s="411"/>
      <c r="BN132" s="411"/>
      <c r="BO132" s="411"/>
      <c r="BP132" s="411"/>
      <c r="BQ132" s="411"/>
      <c r="BR132" s="411"/>
      <c r="BS132" s="411"/>
      <c r="BT132" s="411"/>
      <c r="BU132" s="411"/>
      <c r="BV132" s="411"/>
    </row>
    <row r="133" spans="63:74" x14ac:dyDescent="0.2">
      <c r="BK133" s="411"/>
      <c r="BL133" s="411"/>
      <c r="BM133" s="411"/>
      <c r="BN133" s="411"/>
      <c r="BO133" s="411"/>
      <c r="BP133" s="411"/>
      <c r="BQ133" s="411"/>
      <c r="BR133" s="411"/>
      <c r="BS133" s="411"/>
      <c r="BT133" s="411"/>
      <c r="BU133" s="411"/>
      <c r="BV133" s="411"/>
    </row>
    <row r="134" spans="63:74" x14ac:dyDescent="0.2">
      <c r="BK134" s="411"/>
      <c r="BL134" s="411"/>
      <c r="BM134" s="411"/>
      <c r="BN134" s="411"/>
      <c r="BO134" s="411"/>
      <c r="BP134" s="411"/>
      <c r="BQ134" s="411"/>
      <c r="BR134" s="411"/>
      <c r="BS134" s="411"/>
      <c r="BT134" s="411"/>
      <c r="BU134" s="411"/>
      <c r="BV134" s="411"/>
    </row>
    <row r="135" spans="63:74" x14ac:dyDescent="0.2">
      <c r="BK135" s="411"/>
      <c r="BL135" s="411"/>
      <c r="BM135" s="411"/>
      <c r="BN135" s="411"/>
      <c r="BO135" s="411"/>
      <c r="BP135" s="411"/>
      <c r="BQ135" s="411"/>
      <c r="BR135" s="411"/>
      <c r="BS135" s="411"/>
      <c r="BT135" s="411"/>
      <c r="BU135" s="411"/>
      <c r="BV135" s="411"/>
    </row>
  </sheetData>
  <mergeCells count="20">
    <mergeCell ref="B53:Q53"/>
    <mergeCell ref="A1:A2"/>
    <mergeCell ref="B48:Q48"/>
    <mergeCell ref="B49:Q49"/>
    <mergeCell ref="B50:Q50"/>
    <mergeCell ref="B51:Q51"/>
    <mergeCell ref="B52:R52"/>
    <mergeCell ref="AM3:AX3"/>
    <mergeCell ref="AY3:BJ3"/>
    <mergeCell ref="BK3:BV3"/>
    <mergeCell ref="B1:AL1"/>
    <mergeCell ref="C3:N3"/>
    <mergeCell ref="O3:Z3"/>
    <mergeCell ref="AA3:AL3"/>
    <mergeCell ref="B58:Q58"/>
    <mergeCell ref="B59:Q59"/>
    <mergeCell ref="B60:Q60"/>
    <mergeCell ref="B55:Q55"/>
    <mergeCell ref="B56:Q56"/>
    <mergeCell ref="B57:Q57"/>
  </mergeCells>
  <phoneticPr fontId="3"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4"/>
  <sheetViews>
    <sheetView workbookViewId="0">
      <pane xSplit="2" ySplit="4" topLeftCell="AP5" activePane="bottomRight" state="frozen"/>
      <selection activeCell="BF63" sqref="BF63"/>
      <selection pane="topRight" activeCell="BF63" sqref="BF63"/>
      <selection pane="bottomLeft" activeCell="BF63" sqref="BF63"/>
      <selection pane="bottomRight" activeCell="B53" sqref="B53:Q53"/>
    </sheetView>
  </sheetViews>
  <sheetFormatPr defaultColWidth="8.5703125" defaultRowHeight="11.25" x14ac:dyDescent="0.2"/>
  <cols>
    <col min="1" max="1" width="11.5703125" style="162" customWidth="1"/>
    <col min="2" max="2" width="35.42578125" style="153" customWidth="1"/>
    <col min="3" max="50" width="6.5703125" style="153" customWidth="1"/>
    <col min="51" max="55" width="6.5703125" style="494" customWidth="1"/>
    <col min="56" max="58" width="6.5703125" style="644" customWidth="1"/>
    <col min="59" max="62" width="6.5703125" style="494" customWidth="1"/>
    <col min="63" max="74" width="6.5703125" style="153" customWidth="1"/>
    <col min="75" max="16384" width="8.5703125" style="153"/>
  </cols>
  <sheetData>
    <row r="1" spans="1:74" ht="13.35" customHeight="1" x14ac:dyDescent="0.2">
      <c r="A1" s="791" t="s">
        <v>990</v>
      </c>
      <c r="B1" s="815" t="s">
        <v>1113</v>
      </c>
      <c r="C1" s="799"/>
      <c r="D1" s="799"/>
      <c r="E1" s="799"/>
      <c r="F1" s="799"/>
      <c r="G1" s="799"/>
      <c r="H1" s="799"/>
      <c r="I1" s="799"/>
      <c r="J1" s="799"/>
      <c r="K1" s="799"/>
      <c r="L1" s="799"/>
      <c r="M1" s="799"/>
      <c r="N1" s="799"/>
      <c r="O1" s="799"/>
      <c r="P1" s="799"/>
      <c r="Q1" s="799"/>
      <c r="R1" s="799"/>
      <c r="S1" s="799"/>
      <c r="T1" s="799"/>
      <c r="U1" s="799"/>
      <c r="V1" s="799"/>
      <c r="W1" s="799"/>
      <c r="X1" s="799"/>
      <c r="Y1" s="799"/>
      <c r="Z1" s="799"/>
      <c r="AA1" s="799"/>
      <c r="AB1" s="799"/>
      <c r="AC1" s="799"/>
      <c r="AD1" s="799"/>
      <c r="AE1" s="799"/>
      <c r="AF1" s="799"/>
      <c r="AG1" s="799"/>
      <c r="AH1" s="799"/>
      <c r="AI1" s="799"/>
      <c r="AJ1" s="799"/>
      <c r="AK1" s="799"/>
      <c r="AL1" s="799"/>
    </row>
    <row r="2" spans="1:74" ht="12.75" x14ac:dyDescent="0.2">
      <c r="A2" s="792"/>
      <c r="B2" s="541" t="str">
        <f>"U.S. Energy Information Administration  |  Short-Term Energy Outlook  - "&amp;Dates!D1</f>
        <v>U.S. Energy Information Administration  |  Short-Term Energy Outlook  - January 2019</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row>
    <row r="3" spans="1:74" s="12" customFormat="1" ht="12.75" x14ac:dyDescent="0.2">
      <c r="A3" s="14"/>
      <c r="B3" s="15"/>
      <c r="C3" s="800">
        <f>Dates!D3</f>
        <v>2015</v>
      </c>
      <c r="D3" s="796"/>
      <c r="E3" s="796"/>
      <c r="F3" s="796"/>
      <c r="G3" s="796"/>
      <c r="H3" s="796"/>
      <c r="I3" s="796"/>
      <c r="J3" s="796"/>
      <c r="K3" s="796"/>
      <c r="L3" s="796"/>
      <c r="M3" s="796"/>
      <c r="N3" s="797"/>
      <c r="O3" s="800">
        <f>C3+1</f>
        <v>2016</v>
      </c>
      <c r="P3" s="801"/>
      <c r="Q3" s="801"/>
      <c r="R3" s="801"/>
      <c r="S3" s="801"/>
      <c r="T3" s="801"/>
      <c r="U3" s="801"/>
      <c r="V3" s="801"/>
      <c r="W3" s="801"/>
      <c r="X3" s="796"/>
      <c r="Y3" s="796"/>
      <c r="Z3" s="797"/>
      <c r="AA3" s="793">
        <f>O3+1</f>
        <v>2017</v>
      </c>
      <c r="AB3" s="796"/>
      <c r="AC3" s="796"/>
      <c r="AD3" s="796"/>
      <c r="AE3" s="796"/>
      <c r="AF3" s="796"/>
      <c r="AG3" s="796"/>
      <c r="AH3" s="796"/>
      <c r="AI3" s="796"/>
      <c r="AJ3" s="796"/>
      <c r="AK3" s="796"/>
      <c r="AL3" s="797"/>
      <c r="AM3" s="793">
        <f>AA3+1</f>
        <v>2018</v>
      </c>
      <c r="AN3" s="796"/>
      <c r="AO3" s="796"/>
      <c r="AP3" s="796"/>
      <c r="AQ3" s="796"/>
      <c r="AR3" s="796"/>
      <c r="AS3" s="796"/>
      <c r="AT3" s="796"/>
      <c r="AU3" s="796"/>
      <c r="AV3" s="796"/>
      <c r="AW3" s="796"/>
      <c r="AX3" s="797"/>
      <c r="AY3" s="793">
        <f>AM3+1</f>
        <v>2019</v>
      </c>
      <c r="AZ3" s="794"/>
      <c r="BA3" s="794"/>
      <c r="BB3" s="794"/>
      <c r="BC3" s="794"/>
      <c r="BD3" s="794"/>
      <c r="BE3" s="794"/>
      <c r="BF3" s="794"/>
      <c r="BG3" s="794"/>
      <c r="BH3" s="794"/>
      <c r="BI3" s="794"/>
      <c r="BJ3" s="795"/>
      <c r="BK3" s="793">
        <f>AY3+1</f>
        <v>2020</v>
      </c>
      <c r="BL3" s="796"/>
      <c r="BM3" s="796"/>
      <c r="BN3" s="796"/>
      <c r="BO3" s="796"/>
      <c r="BP3" s="796"/>
      <c r="BQ3" s="796"/>
      <c r="BR3" s="796"/>
      <c r="BS3" s="796"/>
      <c r="BT3" s="796"/>
      <c r="BU3" s="796"/>
      <c r="BV3" s="797"/>
    </row>
    <row r="4" spans="1:74" s="12" customFormat="1" x14ac:dyDescent="0.2">
      <c r="A4" s="16"/>
      <c r="B4" s="17"/>
      <c r="C4" s="18" t="s">
        <v>603</v>
      </c>
      <c r="D4" s="18" t="s">
        <v>604</v>
      </c>
      <c r="E4" s="18" t="s">
        <v>605</v>
      </c>
      <c r="F4" s="18" t="s">
        <v>606</v>
      </c>
      <c r="G4" s="18" t="s">
        <v>607</v>
      </c>
      <c r="H4" s="18" t="s">
        <v>608</v>
      </c>
      <c r="I4" s="18" t="s">
        <v>609</v>
      </c>
      <c r="J4" s="18" t="s">
        <v>610</v>
      </c>
      <c r="K4" s="18" t="s">
        <v>611</v>
      </c>
      <c r="L4" s="18" t="s">
        <v>612</v>
      </c>
      <c r="M4" s="18" t="s">
        <v>613</v>
      </c>
      <c r="N4" s="18" t="s">
        <v>614</v>
      </c>
      <c r="O4" s="18" t="s">
        <v>603</v>
      </c>
      <c r="P4" s="18" t="s">
        <v>604</v>
      </c>
      <c r="Q4" s="18" t="s">
        <v>605</v>
      </c>
      <c r="R4" s="18" t="s">
        <v>606</v>
      </c>
      <c r="S4" s="18" t="s">
        <v>607</v>
      </c>
      <c r="T4" s="18" t="s">
        <v>608</v>
      </c>
      <c r="U4" s="18" t="s">
        <v>609</v>
      </c>
      <c r="V4" s="18" t="s">
        <v>610</v>
      </c>
      <c r="W4" s="18" t="s">
        <v>611</v>
      </c>
      <c r="X4" s="18" t="s">
        <v>612</v>
      </c>
      <c r="Y4" s="18" t="s">
        <v>613</v>
      </c>
      <c r="Z4" s="18" t="s">
        <v>614</v>
      </c>
      <c r="AA4" s="18" t="s">
        <v>603</v>
      </c>
      <c r="AB4" s="18" t="s">
        <v>604</v>
      </c>
      <c r="AC4" s="18" t="s">
        <v>605</v>
      </c>
      <c r="AD4" s="18" t="s">
        <v>606</v>
      </c>
      <c r="AE4" s="18" t="s">
        <v>607</v>
      </c>
      <c r="AF4" s="18" t="s">
        <v>608</v>
      </c>
      <c r="AG4" s="18" t="s">
        <v>609</v>
      </c>
      <c r="AH4" s="18" t="s">
        <v>610</v>
      </c>
      <c r="AI4" s="18" t="s">
        <v>611</v>
      </c>
      <c r="AJ4" s="18" t="s">
        <v>612</v>
      </c>
      <c r="AK4" s="18" t="s">
        <v>613</v>
      </c>
      <c r="AL4" s="18" t="s">
        <v>614</v>
      </c>
      <c r="AM4" s="18" t="s">
        <v>603</v>
      </c>
      <c r="AN4" s="18" t="s">
        <v>604</v>
      </c>
      <c r="AO4" s="18" t="s">
        <v>605</v>
      </c>
      <c r="AP4" s="18" t="s">
        <v>606</v>
      </c>
      <c r="AQ4" s="18" t="s">
        <v>607</v>
      </c>
      <c r="AR4" s="18" t="s">
        <v>608</v>
      </c>
      <c r="AS4" s="18" t="s">
        <v>609</v>
      </c>
      <c r="AT4" s="18" t="s">
        <v>610</v>
      </c>
      <c r="AU4" s="18" t="s">
        <v>611</v>
      </c>
      <c r="AV4" s="18" t="s">
        <v>612</v>
      </c>
      <c r="AW4" s="18" t="s">
        <v>613</v>
      </c>
      <c r="AX4" s="18" t="s">
        <v>614</v>
      </c>
      <c r="AY4" s="18" t="s">
        <v>603</v>
      </c>
      <c r="AZ4" s="18" t="s">
        <v>604</v>
      </c>
      <c r="BA4" s="18" t="s">
        <v>605</v>
      </c>
      <c r="BB4" s="18" t="s">
        <v>606</v>
      </c>
      <c r="BC4" s="18" t="s">
        <v>607</v>
      </c>
      <c r="BD4" s="18" t="s">
        <v>608</v>
      </c>
      <c r="BE4" s="18" t="s">
        <v>609</v>
      </c>
      <c r="BF4" s="18" t="s">
        <v>610</v>
      </c>
      <c r="BG4" s="18" t="s">
        <v>611</v>
      </c>
      <c r="BH4" s="18" t="s">
        <v>612</v>
      </c>
      <c r="BI4" s="18" t="s">
        <v>613</v>
      </c>
      <c r="BJ4" s="18" t="s">
        <v>614</v>
      </c>
      <c r="BK4" s="18" t="s">
        <v>603</v>
      </c>
      <c r="BL4" s="18" t="s">
        <v>604</v>
      </c>
      <c r="BM4" s="18" t="s">
        <v>605</v>
      </c>
      <c r="BN4" s="18" t="s">
        <v>606</v>
      </c>
      <c r="BO4" s="18" t="s">
        <v>607</v>
      </c>
      <c r="BP4" s="18" t="s">
        <v>608</v>
      </c>
      <c r="BQ4" s="18" t="s">
        <v>609</v>
      </c>
      <c r="BR4" s="18" t="s">
        <v>610</v>
      </c>
      <c r="BS4" s="18" t="s">
        <v>611</v>
      </c>
      <c r="BT4" s="18" t="s">
        <v>612</v>
      </c>
      <c r="BU4" s="18" t="s">
        <v>613</v>
      </c>
      <c r="BV4" s="18" t="s">
        <v>614</v>
      </c>
    </row>
    <row r="5" spans="1:74" ht="11.1" customHeight="1" x14ac:dyDescent="0.2">
      <c r="BG5" s="644"/>
      <c r="BK5" s="411"/>
      <c r="BL5" s="411"/>
      <c r="BM5" s="411"/>
      <c r="BN5" s="411"/>
      <c r="BO5" s="411"/>
      <c r="BP5" s="411"/>
      <c r="BQ5" s="411"/>
      <c r="BR5" s="411"/>
      <c r="BS5" s="411"/>
      <c r="BT5" s="411"/>
      <c r="BU5" s="411"/>
      <c r="BV5" s="411"/>
    </row>
    <row r="6" spans="1:74" ht="11.1" customHeight="1" x14ac:dyDescent="0.2">
      <c r="A6" s="162" t="s">
        <v>495</v>
      </c>
      <c r="B6" s="172" t="s">
        <v>509</v>
      </c>
      <c r="C6" s="252">
        <v>22.113781387</v>
      </c>
      <c r="D6" s="252">
        <v>22.397446143</v>
      </c>
      <c r="E6" s="252">
        <v>22.402258418999999</v>
      </c>
      <c r="F6" s="252">
        <v>22.197323000000001</v>
      </c>
      <c r="G6" s="252">
        <v>21.795070290000002</v>
      </c>
      <c r="H6" s="252">
        <v>21.858570666999999</v>
      </c>
      <c r="I6" s="252">
        <v>22.481308677000001</v>
      </c>
      <c r="J6" s="252">
        <v>22.597583418999999</v>
      </c>
      <c r="K6" s="252">
        <v>22.159194667000001</v>
      </c>
      <c r="L6" s="252">
        <v>22.266371289999999</v>
      </c>
      <c r="M6" s="252">
        <v>22.528332667000001</v>
      </c>
      <c r="N6" s="252">
        <v>22.504214032</v>
      </c>
      <c r="O6" s="252">
        <v>22.421187710000002</v>
      </c>
      <c r="P6" s="252">
        <v>22.112406378999999</v>
      </c>
      <c r="Q6" s="252">
        <v>22.224377129000001</v>
      </c>
      <c r="R6" s="252">
        <v>21.683530666999999</v>
      </c>
      <c r="S6" s="252">
        <v>21.213410097000001</v>
      </c>
      <c r="T6" s="252">
        <v>21.338065</v>
      </c>
      <c r="U6" s="252">
        <v>21.944827547999999</v>
      </c>
      <c r="V6" s="252">
        <v>21.873469676999999</v>
      </c>
      <c r="W6" s="252">
        <v>21.634785333</v>
      </c>
      <c r="X6" s="252">
        <v>21.994218903</v>
      </c>
      <c r="Y6" s="252">
        <v>22.518519333</v>
      </c>
      <c r="Z6" s="252">
        <v>21.989830387000001</v>
      </c>
      <c r="AA6" s="252">
        <v>22.207304419</v>
      </c>
      <c r="AB6" s="252">
        <v>22.648279286000001</v>
      </c>
      <c r="AC6" s="252">
        <v>22.596148710000001</v>
      </c>
      <c r="AD6" s="252">
        <v>22.089499</v>
      </c>
      <c r="AE6" s="252">
        <v>22.436153387000001</v>
      </c>
      <c r="AF6" s="252">
        <v>22.478562332999999</v>
      </c>
      <c r="AG6" s="252">
        <v>22.816866677</v>
      </c>
      <c r="AH6" s="252">
        <v>22.910691289999999</v>
      </c>
      <c r="AI6" s="252">
        <v>22.563476000000001</v>
      </c>
      <c r="AJ6" s="252">
        <v>23.363978355</v>
      </c>
      <c r="AK6" s="252">
        <v>24.261991333000001</v>
      </c>
      <c r="AL6" s="252">
        <v>24.075231386999999</v>
      </c>
      <c r="AM6" s="252">
        <v>23.777842452000002</v>
      </c>
      <c r="AN6" s="252">
        <v>24.311703714</v>
      </c>
      <c r="AO6" s="252">
        <v>24.691983774000001</v>
      </c>
      <c r="AP6" s="252">
        <v>24.441936999999999</v>
      </c>
      <c r="AQ6" s="252">
        <v>24.635374839000001</v>
      </c>
      <c r="AR6" s="252">
        <v>24.813253667000001</v>
      </c>
      <c r="AS6" s="252">
        <v>25.324765160999998</v>
      </c>
      <c r="AT6" s="252">
        <v>25.858175968000001</v>
      </c>
      <c r="AU6" s="252">
        <v>25.845685667000001</v>
      </c>
      <c r="AV6" s="252">
        <v>25.899524859</v>
      </c>
      <c r="AW6" s="252">
        <v>26.123500612000001</v>
      </c>
      <c r="AX6" s="252">
        <v>26.512164233</v>
      </c>
      <c r="AY6" s="409">
        <v>26.148430969</v>
      </c>
      <c r="AZ6" s="409">
        <v>26.261715476999999</v>
      </c>
      <c r="BA6" s="409">
        <v>26.413294001000001</v>
      </c>
      <c r="BB6" s="409">
        <v>26.605075676999999</v>
      </c>
      <c r="BC6" s="409">
        <v>26.845297456000001</v>
      </c>
      <c r="BD6" s="409">
        <v>26.877722116000001</v>
      </c>
      <c r="BE6" s="409">
        <v>26.817610811000002</v>
      </c>
      <c r="BF6" s="409">
        <v>26.980129850000001</v>
      </c>
      <c r="BG6" s="409">
        <v>26.947797907999998</v>
      </c>
      <c r="BH6" s="409">
        <v>27.086863618999999</v>
      </c>
      <c r="BI6" s="409">
        <v>27.354436335999999</v>
      </c>
      <c r="BJ6" s="409">
        <v>27.353456619999999</v>
      </c>
      <c r="BK6" s="409">
        <v>27.479710111999999</v>
      </c>
      <c r="BL6" s="409">
        <v>27.581101696000001</v>
      </c>
      <c r="BM6" s="409">
        <v>27.798178512</v>
      </c>
      <c r="BN6" s="409">
        <v>27.954351046999999</v>
      </c>
      <c r="BO6" s="409">
        <v>28.081993793999999</v>
      </c>
      <c r="BP6" s="409">
        <v>28.162050311000002</v>
      </c>
      <c r="BQ6" s="409">
        <v>28.134917522999999</v>
      </c>
      <c r="BR6" s="409">
        <v>28.374842269999998</v>
      </c>
      <c r="BS6" s="409">
        <v>28.418821487999999</v>
      </c>
      <c r="BT6" s="409">
        <v>28.584855551</v>
      </c>
      <c r="BU6" s="409">
        <v>28.855744267999999</v>
      </c>
      <c r="BV6" s="409">
        <v>28.872062803999999</v>
      </c>
    </row>
    <row r="7" spans="1:74" ht="11.1" customHeight="1" x14ac:dyDescent="0.2">
      <c r="A7" s="162" t="s">
        <v>261</v>
      </c>
      <c r="B7" s="173" t="s">
        <v>353</v>
      </c>
      <c r="C7" s="252">
        <v>4.7024869999999996</v>
      </c>
      <c r="D7" s="252">
        <v>4.743487</v>
      </c>
      <c r="E7" s="252">
        <v>4.6324870000000002</v>
      </c>
      <c r="F7" s="252">
        <v>4.3004870000000004</v>
      </c>
      <c r="G7" s="252">
        <v>3.9994869999999998</v>
      </c>
      <c r="H7" s="252">
        <v>4.2044870000000003</v>
      </c>
      <c r="I7" s="252">
        <v>4.618487</v>
      </c>
      <c r="J7" s="252">
        <v>4.759487</v>
      </c>
      <c r="K7" s="252">
        <v>4.2994870000000001</v>
      </c>
      <c r="L7" s="252">
        <v>4.4194870000000002</v>
      </c>
      <c r="M7" s="252">
        <v>4.6864869999999996</v>
      </c>
      <c r="N7" s="252">
        <v>4.7734870000000003</v>
      </c>
      <c r="O7" s="252">
        <v>4.8144869999999997</v>
      </c>
      <c r="P7" s="252">
        <v>4.7344869999999997</v>
      </c>
      <c r="Q7" s="252">
        <v>4.6544869999999996</v>
      </c>
      <c r="R7" s="252">
        <v>4.3164870000000004</v>
      </c>
      <c r="S7" s="252">
        <v>3.6784870000000001</v>
      </c>
      <c r="T7" s="252">
        <v>3.9794870000000002</v>
      </c>
      <c r="U7" s="252">
        <v>4.6044869999999998</v>
      </c>
      <c r="V7" s="252">
        <v>4.7424869999999997</v>
      </c>
      <c r="W7" s="252">
        <v>4.7464870000000001</v>
      </c>
      <c r="X7" s="252">
        <v>4.8104870000000002</v>
      </c>
      <c r="Y7" s="252">
        <v>5.1324870000000002</v>
      </c>
      <c r="Z7" s="252">
        <v>4.9154869999999997</v>
      </c>
      <c r="AA7" s="252">
        <v>5.1144869999999996</v>
      </c>
      <c r="AB7" s="252">
        <v>5.134487</v>
      </c>
      <c r="AC7" s="252">
        <v>4.9044869999999996</v>
      </c>
      <c r="AD7" s="252">
        <v>4.4944870000000003</v>
      </c>
      <c r="AE7" s="252">
        <v>4.6274870000000004</v>
      </c>
      <c r="AF7" s="252">
        <v>4.6804870000000003</v>
      </c>
      <c r="AG7" s="252">
        <v>4.9574870000000004</v>
      </c>
      <c r="AH7" s="252">
        <v>5.1114870000000003</v>
      </c>
      <c r="AI7" s="252">
        <v>4.9274870000000002</v>
      </c>
      <c r="AJ7" s="252">
        <v>4.9394869999999997</v>
      </c>
      <c r="AK7" s="252">
        <v>5.267487</v>
      </c>
      <c r="AL7" s="252">
        <v>5.344487</v>
      </c>
      <c r="AM7" s="252">
        <v>5.1984870000000001</v>
      </c>
      <c r="AN7" s="252">
        <v>5.3614870000000003</v>
      </c>
      <c r="AO7" s="252">
        <v>5.3964869999999996</v>
      </c>
      <c r="AP7" s="252">
        <v>5.0234870000000003</v>
      </c>
      <c r="AQ7" s="252">
        <v>5.1734869999999997</v>
      </c>
      <c r="AR7" s="252">
        <v>5.0954870000000003</v>
      </c>
      <c r="AS7" s="252">
        <v>5.2294869999999998</v>
      </c>
      <c r="AT7" s="252">
        <v>5.1984870000000001</v>
      </c>
      <c r="AU7" s="252">
        <v>5.1034870000000003</v>
      </c>
      <c r="AV7" s="252">
        <v>5.2548904969999999</v>
      </c>
      <c r="AW7" s="252">
        <v>5.1701286803000004</v>
      </c>
      <c r="AX7" s="252">
        <v>5.3175807409000004</v>
      </c>
      <c r="AY7" s="409">
        <v>4.9396104860000003</v>
      </c>
      <c r="AZ7" s="409">
        <v>4.9801807051999996</v>
      </c>
      <c r="BA7" s="409">
        <v>4.9273751224</v>
      </c>
      <c r="BB7" s="409">
        <v>5.0615275420000003</v>
      </c>
      <c r="BC7" s="409">
        <v>5.1741311022999996</v>
      </c>
      <c r="BD7" s="409">
        <v>5.1872748646</v>
      </c>
      <c r="BE7" s="409">
        <v>5.1620756469</v>
      </c>
      <c r="BF7" s="409">
        <v>5.2163232400000004</v>
      </c>
      <c r="BG7" s="409">
        <v>5.2609390186000002</v>
      </c>
      <c r="BH7" s="409">
        <v>5.2647923750999999</v>
      </c>
      <c r="BI7" s="409">
        <v>5.2917974574000004</v>
      </c>
      <c r="BJ7" s="409">
        <v>5.2350343296000004</v>
      </c>
      <c r="BK7" s="409">
        <v>5.3638066115000003</v>
      </c>
      <c r="BL7" s="409">
        <v>5.3505215411</v>
      </c>
      <c r="BM7" s="409">
        <v>5.3128203479999998</v>
      </c>
      <c r="BN7" s="409">
        <v>5.3403897577999997</v>
      </c>
      <c r="BO7" s="409">
        <v>5.3191672910000003</v>
      </c>
      <c r="BP7" s="409">
        <v>5.3498470329999996</v>
      </c>
      <c r="BQ7" s="409">
        <v>5.3350784662999997</v>
      </c>
      <c r="BR7" s="409">
        <v>5.3833250317000001</v>
      </c>
      <c r="BS7" s="409">
        <v>5.4309158086</v>
      </c>
      <c r="BT7" s="409">
        <v>5.4323165146000001</v>
      </c>
      <c r="BU7" s="409">
        <v>5.4557998589999999</v>
      </c>
      <c r="BV7" s="409">
        <v>5.4178611099999996</v>
      </c>
    </row>
    <row r="8" spans="1:74" ht="11.1" customHeight="1" x14ac:dyDescent="0.2">
      <c r="A8" s="162" t="s">
        <v>262</v>
      </c>
      <c r="B8" s="173" t="s">
        <v>354</v>
      </c>
      <c r="C8" s="252">
        <v>2.635643</v>
      </c>
      <c r="D8" s="252">
        <v>2.711643</v>
      </c>
      <c r="E8" s="252">
        <v>2.6926429999999999</v>
      </c>
      <c r="F8" s="252">
        <v>2.5456430000000001</v>
      </c>
      <c r="G8" s="252">
        <v>2.5836429999999999</v>
      </c>
      <c r="H8" s="252">
        <v>2.6056430000000002</v>
      </c>
      <c r="I8" s="252">
        <v>2.6346430000000001</v>
      </c>
      <c r="J8" s="252">
        <v>2.6176430000000002</v>
      </c>
      <c r="K8" s="252">
        <v>2.6216430000000002</v>
      </c>
      <c r="L8" s="252">
        <v>2.6286429999999998</v>
      </c>
      <c r="M8" s="252">
        <v>2.6116429999999999</v>
      </c>
      <c r="N8" s="252">
        <v>2.6116429999999999</v>
      </c>
      <c r="O8" s="252">
        <v>2.6093709999999999</v>
      </c>
      <c r="P8" s="252">
        <v>2.5463710000000002</v>
      </c>
      <c r="Q8" s="252">
        <v>2.5383710000000002</v>
      </c>
      <c r="R8" s="252">
        <v>2.5093709999999998</v>
      </c>
      <c r="S8" s="252">
        <v>2.507371</v>
      </c>
      <c r="T8" s="252">
        <v>2.531371</v>
      </c>
      <c r="U8" s="252">
        <v>2.507371</v>
      </c>
      <c r="V8" s="252">
        <v>2.495371</v>
      </c>
      <c r="W8" s="252">
        <v>2.4463710000000001</v>
      </c>
      <c r="X8" s="252">
        <v>2.4233709999999999</v>
      </c>
      <c r="Y8" s="252">
        <v>2.4003709999999998</v>
      </c>
      <c r="Z8" s="252">
        <v>2.3603710000000002</v>
      </c>
      <c r="AA8" s="252">
        <v>2.3513709999999999</v>
      </c>
      <c r="AB8" s="252">
        <v>2.358371</v>
      </c>
      <c r="AC8" s="252">
        <v>2.354371</v>
      </c>
      <c r="AD8" s="252">
        <v>2.3393709999999999</v>
      </c>
      <c r="AE8" s="252">
        <v>2.3443710000000002</v>
      </c>
      <c r="AF8" s="252">
        <v>2.3333710000000001</v>
      </c>
      <c r="AG8" s="252">
        <v>2.3053710000000001</v>
      </c>
      <c r="AH8" s="252">
        <v>2.2303709999999999</v>
      </c>
      <c r="AI8" s="252">
        <v>2.0263710000000001</v>
      </c>
      <c r="AJ8" s="252">
        <v>2.197371</v>
      </c>
      <c r="AK8" s="252">
        <v>2.1433710000000001</v>
      </c>
      <c r="AL8" s="252">
        <v>2.144371</v>
      </c>
      <c r="AM8" s="252">
        <v>2.213371</v>
      </c>
      <c r="AN8" s="252">
        <v>2.1763710000000001</v>
      </c>
      <c r="AO8" s="252">
        <v>2.1393710000000001</v>
      </c>
      <c r="AP8" s="252">
        <v>2.1723710000000001</v>
      </c>
      <c r="AQ8" s="252">
        <v>2.1373709999999999</v>
      </c>
      <c r="AR8" s="252">
        <v>2.1193710000000001</v>
      </c>
      <c r="AS8" s="252">
        <v>2.116371</v>
      </c>
      <c r="AT8" s="252">
        <v>2.0823710000000002</v>
      </c>
      <c r="AU8" s="252">
        <v>2.0913710000000001</v>
      </c>
      <c r="AV8" s="252">
        <v>2.0151882004999999</v>
      </c>
      <c r="AW8" s="252">
        <v>1.9425046718000001</v>
      </c>
      <c r="AX8" s="252">
        <v>2.1109151970000002</v>
      </c>
      <c r="AY8" s="409">
        <v>2.1059255828999999</v>
      </c>
      <c r="AZ8" s="409">
        <v>2.099319172</v>
      </c>
      <c r="BA8" s="409">
        <v>2.0916010782000001</v>
      </c>
      <c r="BB8" s="409">
        <v>2.0840393355</v>
      </c>
      <c r="BC8" s="409">
        <v>2.0766732533000001</v>
      </c>
      <c r="BD8" s="409">
        <v>2.0698071519000001</v>
      </c>
      <c r="BE8" s="409">
        <v>2.0626004644</v>
      </c>
      <c r="BF8" s="409">
        <v>2.0552750103999999</v>
      </c>
      <c r="BG8" s="409">
        <v>2.0482126892000001</v>
      </c>
      <c r="BH8" s="409">
        <v>2.0407382434999999</v>
      </c>
      <c r="BI8" s="409">
        <v>2.0338933787000002</v>
      </c>
      <c r="BJ8" s="409">
        <v>2.0273020900000001</v>
      </c>
      <c r="BK8" s="409">
        <v>2.0160179009000001</v>
      </c>
      <c r="BL8" s="409">
        <v>2.0099300548999999</v>
      </c>
      <c r="BM8" s="409">
        <v>2.0027728643999998</v>
      </c>
      <c r="BN8" s="409">
        <v>1.9957853888999999</v>
      </c>
      <c r="BO8" s="409">
        <v>1.9888858029000001</v>
      </c>
      <c r="BP8" s="409">
        <v>1.9826698785000001</v>
      </c>
      <c r="BQ8" s="409">
        <v>1.9759583566000001</v>
      </c>
      <c r="BR8" s="409">
        <v>1.9691446384</v>
      </c>
      <c r="BS8" s="409">
        <v>1.9626654793</v>
      </c>
      <c r="BT8" s="409">
        <v>1.9556624365999999</v>
      </c>
      <c r="BU8" s="409">
        <v>1.9493311088</v>
      </c>
      <c r="BV8" s="409">
        <v>1.9432592934999999</v>
      </c>
    </row>
    <row r="9" spans="1:74" ht="11.1" customHeight="1" x14ac:dyDescent="0.2">
      <c r="A9" s="162" t="s">
        <v>263</v>
      </c>
      <c r="B9" s="173" t="s">
        <v>355</v>
      </c>
      <c r="C9" s="252">
        <v>14.775651387</v>
      </c>
      <c r="D9" s="252">
        <v>14.942316142999999</v>
      </c>
      <c r="E9" s="252">
        <v>15.077128418999999</v>
      </c>
      <c r="F9" s="252">
        <v>15.351193</v>
      </c>
      <c r="G9" s="252">
        <v>15.211940289999999</v>
      </c>
      <c r="H9" s="252">
        <v>15.048440666999999</v>
      </c>
      <c r="I9" s="252">
        <v>15.228178677000001</v>
      </c>
      <c r="J9" s="252">
        <v>15.220453419</v>
      </c>
      <c r="K9" s="252">
        <v>15.238064667</v>
      </c>
      <c r="L9" s="252">
        <v>15.21824129</v>
      </c>
      <c r="M9" s="252">
        <v>15.230202667</v>
      </c>
      <c r="N9" s="252">
        <v>15.119084032</v>
      </c>
      <c r="O9" s="252">
        <v>14.997329710000001</v>
      </c>
      <c r="P9" s="252">
        <v>14.831548378999999</v>
      </c>
      <c r="Q9" s="252">
        <v>15.031519128999999</v>
      </c>
      <c r="R9" s="252">
        <v>14.857672666999999</v>
      </c>
      <c r="S9" s="252">
        <v>15.027552096999999</v>
      </c>
      <c r="T9" s="252">
        <v>14.827207</v>
      </c>
      <c r="U9" s="252">
        <v>14.832969547999999</v>
      </c>
      <c r="V9" s="252">
        <v>14.635611677</v>
      </c>
      <c r="W9" s="252">
        <v>14.441927333000001</v>
      </c>
      <c r="X9" s="252">
        <v>14.760360903</v>
      </c>
      <c r="Y9" s="252">
        <v>14.985661332999999</v>
      </c>
      <c r="Z9" s="252">
        <v>14.713972387</v>
      </c>
      <c r="AA9" s="252">
        <v>14.741446419000001</v>
      </c>
      <c r="AB9" s="252">
        <v>15.155421285999999</v>
      </c>
      <c r="AC9" s="252">
        <v>15.33729071</v>
      </c>
      <c r="AD9" s="252">
        <v>15.255641000000001</v>
      </c>
      <c r="AE9" s="252">
        <v>15.464295387</v>
      </c>
      <c r="AF9" s="252">
        <v>15.464704333</v>
      </c>
      <c r="AG9" s="252">
        <v>15.554008677000001</v>
      </c>
      <c r="AH9" s="252">
        <v>15.568833290000001</v>
      </c>
      <c r="AI9" s="252">
        <v>15.609617999999999</v>
      </c>
      <c r="AJ9" s="252">
        <v>16.227120355</v>
      </c>
      <c r="AK9" s="252">
        <v>16.851133333</v>
      </c>
      <c r="AL9" s="252">
        <v>16.586373386999998</v>
      </c>
      <c r="AM9" s="252">
        <v>16.365984451999999</v>
      </c>
      <c r="AN9" s="252">
        <v>16.773845714</v>
      </c>
      <c r="AO9" s="252">
        <v>17.156125773999999</v>
      </c>
      <c r="AP9" s="252">
        <v>17.246079000000002</v>
      </c>
      <c r="AQ9" s="252">
        <v>17.324516839000001</v>
      </c>
      <c r="AR9" s="252">
        <v>17.598395666999998</v>
      </c>
      <c r="AS9" s="252">
        <v>17.978907160999999</v>
      </c>
      <c r="AT9" s="252">
        <v>18.577317967999999</v>
      </c>
      <c r="AU9" s="252">
        <v>18.650827667000001</v>
      </c>
      <c r="AV9" s="252">
        <v>18.629446161000001</v>
      </c>
      <c r="AW9" s="252">
        <v>19.010867260000001</v>
      </c>
      <c r="AX9" s="252">
        <v>19.083668294999999</v>
      </c>
      <c r="AY9" s="409">
        <v>19.102894899999999</v>
      </c>
      <c r="AZ9" s="409">
        <v>19.182215599999999</v>
      </c>
      <c r="BA9" s="409">
        <v>19.3943178</v>
      </c>
      <c r="BB9" s="409">
        <v>19.459508799999998</v>
      </c>
      <c r="BC9" s="409">
        <v>19.594493100000001</v>
      </c>
      <c r="BD9" s="409">
        <v>19.620640099999999</v>
      </c>
      <c r="BE9" s="409">
        <v>19.592934700000001</v>
      </c>
      <c r="BF9" s="409">
        <v>19.708531600000001</v>
      </c>
      <c r="BG9" s="409">
        <v>19.6386462</v>
      </c>
      <c r="BH9" s="409">
        <v>19.781333</v>
      </c>
      <c r="BI9" s="409">
        <v>20.028745499999999</v>
      </c>
      <c r="BJ9" s="409">
        <v>20.091120199999999</v>
      </c>
      <c r="BK9" s="409">
        <v>20.0998856</v>
      </c>
      <c r="BL9" s="409">
        <v>20.2206501</v>
      </c>
      <c r="BM9" s="409">
        <v>20.4825853</v>
      </c>
      <c r="BN9" s="409">
        <v>20.618175900000001</v>
      </c>
      <c r="BO9" s="409">
        <v>20.773940700000001</v>
      </c>
      <c r="BP9" s="409">
        <v>20.829533399999999</v>
      </c>
      <c r="BQ9" s="409">
        <v>20.8238807</v>
      </c>
      <c r="BR9" s="409">
        <v>21.022372600000001</v>
      </c>
      <c r="BS9" s="409">
        <v>21.025240199999999</v>
      </c>
      <c r="BT9" s="409">
        <v>21.1968766</v>
      </c>
      <c r="BU9" s="409">
        <v>21.450613300000001</v>
      </c>
      <c r="BV9" s="409">
        <v>21.510942400000001</v>
      </c>
    </row>
    <row r="10" spans="1:74" ht="11.1" customHeight="1" x14ac:dyDescent="0.2">
      <c r="C10" s="223"/>
      <c r="D10" s="223"/>
      <c r="E10" s="223"/>
      <c r="F10" s="223"/>
      <c r="G10" s="223"/>
      <c r="H10" s="223"/>
      <c r="I10" s="223"/>
      <c r="J10" s="223"/>
      <c r="K10" s="223"/>
      <c r="L10" s="223"/>
      <c r="M10" s="223"/>
      <c r="N10" s="223"/>
      <c r="O10" s="223"/>
      <c r="P10" s="223"/>
      <c r="Q10" s="223"/>
      <c r="R10" s="223"/>
      <c r="S10" s="223"/>
      <c r="T10" s="223"/>
      <c r="U10" s="223"/>
      <c r="V10" s="223"/>
      <c r="W10" s="223"/>
      <c r="X10" s="223"/>
      <c r="Y10" s="223"/>
      <c r="Z10" s="223"/>
      <c r="AA10" s="223"/>
      <c r="AB10" s="223"/>
      <c r="AC10" s="223"/>
      <c r="AD10" s="223"/>
      <c r="AE10" s="223"/>
      <c r="AF10" s="223"/>
      <c r="AG10" s="223"/>
      <c r="AH10" s="223"/>
      <c r="AI10" s="223"/>
      <c r="AJ10" s="223"/>
      <c r="AK10" s="223"/>
      <c r="AL10" s="223"/>
      <c r="AM10" s="223"/>
      <c r="AN10" s="223"/>
      <c r="AO10" s="223"/>
      <c r="AP10" s="223"/>
      <c r="AQ10" s="223"/>
      <c r="AR10" s="223"/>
      <c r="AS10" s="223"/>
      <c r="AT10" s="223"/>
      <c r="AU10" s="223"/>
      <c r="AV10" s="223"/>
      <c r="AW10" s="223"/>
      <c r="AX10" s="223"/>
      <c r="AY10" s="410"/>
      <c r="AZ10" s="410"/>
      <c r="BA10" s="410"/>
      <c r="BB10" s="410"/>
      <c r="BC10" s="410"/>
      <c r="BD10" s="410"/>
      <c r="BE10" s="410"/>
      <c r="BF10" s="410"/>
      <c r="BG10" s="410"/>
      <c r="BH10" s="410"/>
      <c r="BI10" s="410"/>
      <c r="BJ10" s="410"/>
      <c r="BK10" s="410"/>
      <c r="BL10" s="410"/>
      <c r="BM10" s="410"/>
      <c r="BN10" s="410"/>
      <c r="BO10" s="410"/>
      <c r="BP10" s="410"/>
      <c r="BQ10" s="410"/>
      <c r="BR10" s="410"/>
      <c r="BS10" s="410"/>
      <c r="BT10" s="410"/>
      <c r="BU10" s="410"/>
      <c r="BV10" s="410"/>
    </row>
    <row r="11" spans="1:74" ht="11.1" customHeight="1" x14ac:dyDescent="0.2">
      <c r="A11" s="162" t="s">
        <v>494</v>
      </c>
      <c r="B11" s="172" t="s">
        <v>510</v>
      </c>
      <c r="C11" s="252">
        <v>5.0158459999999998</v>
      </c>
      <c r="D11" s="252">
        <v>4.9419399999999998</v>
      </c>
      <c r="E11" s="252">
        <v>4.9066599999999996</v>
      </c>
      <c r="F11" s="252">
        <v>5.1907379999999996</v>
      </c>
      <c r="G11" s="252">
        <v>5.4185980000000002</v>
      </c>
      <c r="H11" s="252">
        <v>5.660291</v>
      </c>
      <c r="I11" s="252">
        <v>5.5580540000000003</v>
      </c>
      <c r="J11" s="252">
        <v>5.8233059999999996</v>
      </c>
      <c r="K11" s="252">
        <v>5.5866910000000001</v>
      </c>
      <c r="L11" s="252">
        <v>5.7247009999999996</v>
      </c>
      <c r="M11" s="252">
        <v>5.3099439999999998</v>
      </c>
      <c r="N11" s="252">
        <v>5.2507919999999997</v>
      </c>
      <c r="O11" s="252">
        <v>4.8302829999999997</v>
      </c>
      <c r="P11" s="252">
        <v>4.7263159999999997</v>
      </c>
      <c r="Q11" s="252">
        <v>4.6822540000000004</v>
      </c>
      <c r="R11" s="252">
        <v>5.2059150000000001</v>
      </c>
      <c r="S11" s="252">
        <v>5.5590619999999999</v>
      </c>
      <c r="T11" s="252">
        <v>5.4763000000000002</v>
      </c>
      <c r="U11" s="252">
        <v>5.6362569999999996</v>
      </c>
      <c r="V11" s="252">
        <v>5.5937270000000003</v>
      </c>
      <c r="W11" s="252">
        <v>5.7092559999999999</v>
      </c>
      <c r="X11" s="252">
        <v>5.4877419999999999</v>
      </c>
      <c r="Y11" s="252">
        <v>5.3629009999999999</v>
      </c>
      <c r="Z11" s="252">
        <v>5.1156110000000004</v>
      </c>
      <c r="AA11" s="252">
        <v>4.976305</v>
      </c>
      <c r="AB11" s="252">
        <v>4.9553050000000001</v>
      </c>
      <c r="AC11" s="252">
        <v>4.8263049999999996</v>
      </c>
      <c r="AD11" s="252">
        <v>5.1063049999999999</v>
      </c>
      <c r="AE11" s="252">
        <v>5.460305</v>
      </c>
      <c r="AF11" s="252">
        <v>5.6503050000000004</v>
      </c>
      <c r="AG11" s="252">
        <v>5.7253049999999996</v>
      </c>
      <c r="AH11" s="252">
        <v>5.5993050000000002</v>
      </c>
      <c r="AI11" s="252">
        <v>5.8043050000000003</v>
      </c>
      <c r="AJ11" s="252">
        <v>5.5983049999999999</v>
      </c>
      <c r="AK11" s="252">
        <v>5.3113049999999999</v>
      </c>
      <c r="AL11" s="252">
        <v>5.0873049999999997</v>
      </c>
      <c r="AM11" s="252">
        <v>4.9213050000000003</v>
      </c>
      <c r="AN11" s="252">
        <v>4.8343049999999996</v>
      </c>
      <c r="AO11" s="252">
        <v>4.9143049999999997</v>
      </c>
      <c r="AP11" s="252">
        <v>5.4453050000000003</v>
      </c>
      <c r="AQ11" s="252">
        <v>5.6523050000000001</v>
      </c>
      <c r="AR11" s="252">
        <v>5.8323049999999999</v>
      </c>
      <c r="AS11" s="252">
        <v>5.8643049999999999</v>
      </c>
      <c r="AT11" s="252">
        <v>5.6643049999999997</v>
      </c>
      <c r="AU11" s="252">
        <v>5.6033049999999998</v>
      </c>
      <c r="AV11" s="252">
        <v>5.5745743124000002</v>
      </c>
      <c r="AW11" s="252">
        <v>5.5352806938999999</v>
      </c>
      <c r="AX11" s="252">
        <v>5.2113765124000002</v>
      </c>
      <c r="AY11" s="409">
        <v>5.1942837448999999</v>
      </c>
      <c r="AZ11" s="409">
        <v>5.0911197040999996</v>
      </c>
      <c r="BA11" s="409">
        <v>5.2154139991999999</v>
      </c>
      <c r="BB11" s="409">
        <v>5.7202541497999997</v>
      </c>
      <c r="BC11" s="409">
        <v>5.9483341564999996</v>
      </c>
      <c r="BD11" s="409">
        <v>6.1256596728000003</v>
      </c>
      <c r="BE11" s="409">
        <v>6.1593921792000002</v>
      </c>
      <c r="BF11" s="409">
        <v>5.9607130690999997</v>
      </c>
      <c r="BG11" s="409">
        <v>6.3085253605</v>
      </c>
      <c r="BH11" s="409">
        <v>5.8934099459000002</v>
      </c>
      <c r="BI11" s="409">
        <v>5.8749467066000003</v>
      </c>
      <c r="BJ11" s="409">
        <v>5.5593078659000001</v>
      </c>
      <c r="BK11" s="409">
        <v>5.4547896092999997</v>
      </c>
      <c r="BL11" s="409">
        <v>5.3516958736999998</v>
      </c>
      <c r="BM11" s="409">
        <v>5.4704583335999999</v>
      </c>
      <c r="BN11" s="409">
        <v>5.9823907530999998</v>
      </c>
      <c r="BO11" s="409">
        <v>6.200846028</v>
      </c>
      <c r="BP11" s="409">
        <v>6.3835516073000003</v>
      </c>
      <c r="BQ11" s="409">
        <v>6.4165387812999999</v>
      </c>
      <c r="BR11" s="409">
        <v>6.1975234583000001</v>
      </c>
      <c r="BS11" s="409">
        <v>6.5552972165999996</v>
      </c>
      <c r="BT11" s="409">
        <v>6.1307177953999998</v>
      </c>
      <c r="BU11" s="409">
        <v>6.1134804914999998</v>
      </c>
      <c r="BV11" s="409">
        <v>5.7974984902999998</v>
      </c>
    </row>
    <row r="12" spans="1:74" ht="11.1" customHeight="1" x14ac:dyDescent="0.2">
      <c r="A12" s="162" t="s">
        <v>264</v>
      </c>
      <c r="B12" s="173" t="s">
        <v>356</v>
      </c>
      <c r="C12" s="252">
        <v>0.70062800000000003</v>
      </c>
      <c r="D12" s="252">
        <v>0.69121500000000002</v>
      </c>
      <c r="E12" s="252">
        <v>0.69386899999999996</v>
      </c>
      <c r="F12" s="252">
        <v>0.70366499999999998</v>
      </c>
      <c r="G12" s="252">
        <v>0.70474300000000001</v>
      </c>
      <c r="H12" s="252">
        <v>0.723001</v>
      </c>
      <c r="I12" s="252">
        <v>0.71855999999999998</v>
      </c>
      <c r="J12" s="252">
        <v>0.72160400000000002</v>
      </c>
      <c r="K12" s="252">
        <v>0.71865100000000004</v>
      </c>
      <c r="L12" s="252">
        <v>0.72899899999999995</v>
      </c>
      <c r="M12" s="252">
        <v>0.72254399999999996</v>
      </c>
      <c r="N12" s="252">
        <v>0.69659700000000002</v>
      </c>
      <c r="O12" s="252">
        <v>0.69238</v>
      </c>
      <c r="P12" s="252">
        <v>0.70038</v>
      </c>
      <c r="Q12" s="252">
        <v>0.70038</v>
      </c>
      <c r="R12" s="252">
        <v>0.71138000000000001</v>
      </c>
      <c r="S12" s="252">
        <v>0.70138</v>
      </c>
      <c r="T12" s="252">
        <v>0.70638000000000001</v>
      </c>
      <c r="U12" s="252">
        <v>0.71638000000000002</v>
      </c>
      <c r="V12" s="252">
        <v>0.72738000000000003</v>
      </c>
      <c r="W12" s="252">
        <v>0.73638000000000003</v>
      </c>
      <c r="X12" s="252">
        <v>0.73038000000000003</v>
      </c>
      <c r="Y12" s="252">
        <v>0.72138000000000002</v>
      </c>
      <c r="Z12" s="252">
        <v>0.68237999999999999</v>
      </c>
      <c r="AA12" s="252">
        <v>0.67937999999999998</v>
      </c>
      <c r="AB12" s="252">
        <v>0.66737999999999997</v>
      </c>
      <c r="AC12" s="252">
        <v>0.66437999999999997</v>
      </c>
      <c r="AD12" s="252">
        <v>0.65337999999999996</v>
      </c>
      <c r="AE12" s="252">
        <v>0.67837999999999998</v>
      </c>
      <c r="AF12" s="252">
        <v>0.67237999999999998</v>
      </c>
      <c r="AG12" s="252">
        <v>0.67937999999999998</v>
      </c>
      <c r="AH12" s="252">
        <v>0.66337999999999997</v>
      </c>
      <c r="AI12" s="252">
        <v>0.68037999999999998</v>
      </c>
      <c r="AJ12" s="252">
        <v>0.70338000000000001</v>
      </c>
      <c r="AK12" s="252">
        <v>0.70438000000000001</v>
      </c>
      <c r="AL12" s="252">
        <v>0.68837999999999999</v>
      </c>
      <c r="AM12" s="252">
        <v>0.67837999999999998</v>
      </c>
      <c r="AN12" s="252">
        <v>0.66537999999999997</v>
      </c>
      <c r="AO12" s="252">
        <v>0.66437999999999997</v>
      </c>
      <c r="AP12" s="252">
        <v>0.68037999999999998</v>
      </c>
      <c r="AQ12" s="252">
        <v>0.69338</v>
      </c>
      <c r="AR12" s="252">
        <v>0.69538</v>
      </c>
      <c r="AS12" s="252">
        <v>0.68737999999999999</v>
      </c>
      <c r="AT12" s="252">
        <v>0.67537999999999998</v>
      </c>
      <c r="AU12" s="252">
        <v>0.69438</v>
      </c>
      <c r="AV12" s="252">
        <v>0.71035391086999999</v>
      </c>
      <c r="AW12" s="252">
        <v>0.70966664046000005</v>
      </c>
      <c r="AX12" s="252">
        <v>0.68177875748000005</v>
      </c>
      <c r="AY12" s="409">
        <v>0.67020457084999996</v>
      </c>
      <c r="AZ12" s="409">
        <v>0.64018912536999995</v>
      </c>
      <c r="BA12" s="409">
        <v>0.65836871728000002</v>
      </c>
      <c r="BB12" s="409">
        <v>0.67235347119</v>
      </c>
      <c r="BC12" s="409">
        <v>0.68593309689000004</v>
      </c>
      <c r="BD12" s="409">
        <v>0.68801429254000002</v>
      </c>
      <c r="BE12" s="409">
        <v>0.68288436600000002</v>
      </c>
      <c r="BF12" s="409">
        <v>0.66293733071000005</v>
      </c>
      <c r="BG12" s="409">
        <v>0.68086389011000004</v>
      </c>
      <c r="BH12" s="409">
        <v>0.70244845252999999</v>
      </c>
      <c r="BI12" s="409">
        <v>0.70157093768000001</v>
      </c>
      <c r="BJ12" s="409">
        <v>0.67444382509</v>
      </c>
      <c r="BK12" s="409">
        <v>0.68128449979000005</v>
      </c>
      <c r="BL12" s="409">
        <v>0.65173775608999995</v>
      </c>
      <c r="BM12" s="409">
        <v>0.67038817433999998</v>
      </c>
      <c r="BN12" s="409">
        <v>0.68371411670000004</v>
      </c>
      <c r="BO12" s="409">
        <v>0.69660663286000002</v>
      </c>
      <c r="BP12" s="409">
        <v>0.69889902382000002</v>
      </c>
      <c r="BQ12" s="409">
        <v>0.69385188465000003</v>
      </c>
      <c r="BR12" s="409">
        <v>0.67646917428999997</v>
      </c>
      <c r="BS12" s="409">
        <v>0.69410152894999999</v>
      </c>
      <c r="BT12" s="409">
        <v>0.71455278094999997</v>
      </c>
      <c r="BU12" s="409">
        <v>0.71347449239000005</v>
      </c>
      <c r="BV12" s="409">
        <v>0.68645921413</v>
      </c>
    </row>
    <row r="13" spans="1:74" ht="11.1" customHeight="1" x14ac:dyDescent="0.2">
      <c r="A13" s="162" t="s">
        <v>265</v>
      </c>
      <c r="B13" s="173" t="s">
        <v>357</v>
      </c>
      <c r="C13" s="252">
        <v>2.791712</v>
      </c>
      <c r="D13" s="252">
        <v>2.7408380000000001</v>
      </c>
      <c r="E13" s="252">
        <v>2.710658</v>
      </c>
      <c r="F13" s="252">
        <v>3.0023369999999998</v>
      </c>
      <c r="G13" s="252">
        <v>3.2437930000000001</v>
      </c>
      <c r="H13" s="252">
        <v>3.4571529999999999</v>
      </c>
      <c r="I13" s="252">
        <v>3.422231</v>
      </c>
      <c r="J13" s="252">
        <v>3.674566</v>
      </c>
      <c r="K13" s="252">
        <v>3.3986170000000002</v>
      </c>
      <c r="L13" s="252">
        <v>3.5206840000000001</v>
      </c>
      <c r="M13" s="252">
        <v>3.1207880000000001</v>
      </c>
      <c r="N13" s="252">
        <v>3.079615</v>
      </c>
      <c r="O13" s="252">
        <v>2.718216</v>
      </c>
      <c r="P13" s="252">
        <v>2.6182159999999999</v>
      </c>
      <c r="Q13" s="252">
        <v>2.6112160000000002</v>
      </c>
      <c r="R13" s="252">
        <v>3.125216</v>
      </c>
      <c r="S13" s="252">
        <v>3.492216</v>
      </c>
      <c r="T13" s="252">
        <v>3.4452159999999998</v>
      </c>
      <c r="U13" s="252">
        <v>3.6312160000000002</v>
      </c>
      <c r="V13" s="252">
        <v>3.5902159999999999</v>
      </c>
      <c r="W13" s="252">
        <v>3.673216</v>
      </c>
      <c r="X13" s="252">
        <v>3.4702160000000002</v>
      </c>
      <c r="Y13" s="252">
        <v>3.3402159999999999</v>
      </c>
      <c r="Z13" s="252">
        <v>3.1402160000000001</v>
      </c>
      <c r="AA13" s="252">
        <v>2.984216</v>
      </c>
      <c r="AB13" s="252">
        <v>2.9672160000000001</v>
      </c>
      <c r="AC13" s="252">
        <v>2.9132159999999998</v>
      </c>
      <c r="AD13" s="252">
        <v>3.1512159999999998</v>
      </c>
      <c r="AE13" s="252">
        <v>3.4902160000000002</v>
      </c>
      <c r="AF13" s="252">
        <v>3.669216</v>
      </c>
      <c r="AG13" s="252">
        <v>3.7402160000000002</v>
      </c>
      <c r="AH13" s="252">
        <v>3.617216</v>
      </c>
      <c r="AI13" s="252">
        <v>3.835216</v>
      </c>
      <c r="AJ13" s="252">
        <v>3.5922160000000001</v>
      </c>
      <c r="AK13" s="252">
        <v>3.3072159999999999</v>
      </c>
      <c r="AL13" s="252">
        <v>3.0682160000000001</v>
      </c>
      <c r="AM13" s="252">
        <v>2.9292159999999998</v>
      </c>
      <c r="AN13" s="252">
        <v>2.9322159999999999</v>
      </c>
      <c r="AO13" s="252">
        <v>2.9732159999999999</v>
      </c>
      <c r="AP13" s="252">
        <v>3.4462160000000002</v>
      </c>
      <c r="AQ13" s="252">
        <v>3.6432159999999998</v>
      </c>
      <c r="AR13" s="252">
        <v>3.8302160000000001</v>
      </c>
      <c r="AS13" s="252">
        <v>3.891216</v>
      </c>
      <c r="AT13" s="252">
        <v>3.7122160000000002</v>
      </c>
      <c r="AU13" s="252">
        <v>3.6242160000000001</v>
      </c>
      <c r="AV13" s="252">
        <v>3.5550983094999999</v>
      </c>
      <c r="AW13" s="252">
        <v>3.4906435455999998</v>
      </c>
      <c r="AX13" s="252">
        <v>3.2210380490000001</v>
      </c>
      <c r="AY13" s="409">
        <v>3.2259664373999999</v>
      </c>
      <c r="AZ13" s="409">
        <v>3.2280817183999999</v>
      </c>
      <c r="BA13" s="409">
        <v>3.2565271398000002</v>
      </c>
      <c r="BB13" s="409">
        <v>3.7448637106999998</v>
      </c>
      <c r="BC13" s="409">
        <v>3.9606784662000001</v>
      </c>
      <c r="BD13" s="409">
        <v>4.1450634911000002</v>
      </c>
      <c r="BE13" s="409">
        <v>4.2028357947000003</v>
      </c>
      <c r="BF13" s="409">
        <v>4.0344264901000004</v>
      </c>
      <c r="BG13" s="409">
        <v>4.3323380777000002</v>
      </c>
      <c r="BH13" s="409">
        <v>3.8920905965000001</v>
      </c>
      <c r="BI13" s="409">
        <v>3.8480143349999998</v>
      </c>
      <c r="BJ13" s="409">
        <v>3.5775561380999998</v>
      </c>
      <c r="BK13" s="409">
        <v>3.4856350205000002</v>
      </c>
      <c r="BL13" s="409">
        <v>3.4871773508000001</v>
      </c>
      <c r="BM13" s="409">
        <v>3.5097896844999998</v>
      </c>
      <c r="BN13" s="409">
        <v>4.0058951234000002</v>
      </c>
      <c r="BO13" s="409">
        <v>4.2127289244000004</v>
      </c>
      <c r="BP13" s="409">
        <v>4.4019799630999996</v>
      </c>
      <c r="BQ13" s="409">
        <v>4.4589231898000001</v>
      </c>
      <c r="BR13" s="409">
        <v>4.2675050389999996</v>
      </c>
      <c r="BS13" s="409">
        <v>4.5756827701000002</v>
      </c>
      <c r="BT13" s="409">
        <v>4.1272373598999996</v>
      </c>
      <c r="BU13" s="409">
        <v>4.0849711856999997</v>
      </c>
      <c r="BV13" s="409">
        <v>3.8140068624999999</v>
      </c>
    </row>
    <row r="14" spans="1:74" ht="11.1" customHeight="1" x14ac:dyDescent="0.2">
      <c r="A14" s="162" t="s">
        <v>266</v>
      </c>
      <c r="B14" s="173" t="s">
        <v>358</v>
      </c>
      <c r="C14" s="252">
        <v>1.0609109999999999</v>
      </c>
      <c r="D14" s="252">
        <v>1.052951</v>
      </c>
      <c r="E14" s="252">
        <v>1.046951</v>
      </c>
      <c r="F14" s="252">
        <v>1.050951</v>
      </c>
      <c r="G14" s="252">
        <v>1.050951</v>
      </c>
      <c r="H14" s="252">
        <v>1.032951</v>
      </c>
      <c r="I14" s="252">
        <v>0.97095100000000001</v>
      </c>
      <c r="J14" s="252">
        <v>0.99195100000000003</v>
      </c>
      <c r="K14" s="252">
        <v>1.032951</v>
      </c>
      <c r="L14" s="252">
        <v>1.0249509999999999</v>
      </c>
      <c r="M14" s="252">
        <v>1.013951</v>
      </c>
      <c r="N14" s="252">
        <v>1.0199510000000001</v>
      </c>
      <c r="O14" s="252">
        <v>1.0109509999999999</v>
      </c>
      <c r="P14" s="252">
        <v>0.97995100000000002</v>
      </c>
      <c r="Q14" s="252">
        <v>0.94195099999999998</v>
      </c>
      <c r="R14" s="252">
        <v>0.93995099999999998</v>
      </c>
      <c r="S14" s="252">
        <v>0.93095099999999997</v>
      </c>
      <c r="T14" s="252">
        <v>0.91295099999999996</v>
      </c>
      <c r="U14" s="252">
        <v>0.86795100000000003</v>
      </c>
      <c r="V14" s="252">
        <v>0.85195100000000001</v>
      </c>
      <c r="W14" s="252">
        <v>0.88395100000000004</v>
      </c>
      <c r="X14" s="252">
        <v>0.87195100000000003</v>
      </c>
      <c r="Y14" s="252">
        <v>0.87995100000000004</v>
      </c>
      <c r="Z14" s="252">
        <v>0.86195100000000002</v>
      </c>
      <c r="AA14" s="252">
        <v>0.88495100000000004</v>
      </c>
      <c r="AB14" s="252">
        <v>0.88895100000000005</v>
      </c>
      <c r="AC14" s="252">
        <v>0.82895099999999999</v>
      </c>
      <c r="AD14" s="252">
        <v>0.88295100000000004</v>
      </c>
      <c r="AE14" s="252">
        <v>0.87595100000000004</v>
      </c>
      <c r="AF14" s="252">
        <v>0.88195100000000004</v>
      </c>
      <c r="AG14" s="252">
        <v>0.88095100000000004</v>
      </c>
      <c r="AH14" s="252">
        <v>0.88295100000000004</v>
      </c>
      <c r="AI14" s="252">
        <v>0.87595100000000004</v>
      </c>
      <c r="AJ14" s="252">
        <v>0.88895100000000005</v>
      </c>
      <c r="AK14" s="252">
        <v>0.87595100000000004</v>
      </c>
      <c r="AL14" s="252">
        <v>0.89495100000000005</v>
      </c>
      <c r="AM14" s="252">
        <v>0.88595100000000004</v>
      </c>
      <c r="AN14" s="252">
        <v>0.84895100000000001</v>
      </c>
      <c r="AO14" s="252">
        <v>0.85195100000000001</v>
      </c>
      <c r="AP14" s="252">
        <v>0.89095100000000005</v>
      </c>
      <c r="AQ14" s="252">
        <v>0.89195100000000005</v>
      </c>
      <c r="AR14" s="252">
        <v>0.88995100000000005</v>
      </c>
      <c r="AS14" s="252">
        <v>0.88595100000000004</v>
      </c>
      <c r="AT14" s="252">
        <v>0.89195100000000005</v>
      </c>
      <c r="AU14" s="252">
        <v>0.87095100000000003</v>
      </c>
      <c r="AV14" s="252">
        <v>0.90490634206999998</v>
      </c>
      <c r="AW14" s="252">
        <v>0.90933375820999995</v>
      </c>
      <c r="AX14" s="252">
        <v>0.89036893047999999</v>
      </c>
      <c r="AY14" s="409">
        <v>0.87996176167999995</v>
      </c>
      <c r="AZ14" s="409">
        <v>0.84344623822999998</v>
      </c>
      <c r="BA14" s="409">
        <v>0.88505132144999998</v>
      </c>
      <c r="BB14" s="409">
        <v>0.88502148195999997</v>
      </c>
      <c r="BC14" s="409">
        <v>0.88601382940999995</v>
      </c>
      <c r="BD14" s="409">
        <v>0.88411605013000005</v>
      </c>
      <c r="BE14" s="409">
        <v>0.88055468987999996</v>
      </c>
      <c r="BF14" s="409">
        <v>0.88609468974000005</v>
      </c>
      <c r="BG14" s="409">
        <v>0.88810351492999995</v>
      </c>
      <c r="BH14" s="409">
        <v>0.89881473730000006</v>
      </c>
      <c r="BI14" s="409">
        <v>0.90321678804000005</v>
      </c>
      <c r="BJ14" s="409">
        <v>0.88442631038999997</v>
      </c>
      <c r="BK14" s="409">
        <v>0.87407404204000005</v>
      </c>
      <c r="BL14" s="409">
        <v>0.83780948386999998</v>
      </c>
      <c r="BM14" s="409">
        <v>0.87912605881000006</v>
      </c>
      <c r="BN14" s="409">
        <v>0.87910258368000005</v>
      </c>
      <c r="BO14" s="409">
        <v>0.88007388225000005</v>
      </c>
      <c r="BP14" s="409">
        <v>0.87821254822999995</v>
      </c>
      <c r="BQ14" s="409">
        <v>0.87466901979</v>
      </c>
      <c r="BR14" s="409">
        <v>0.88016680366</v>
      </c>
      <c r="BS14" s="409">
        <v>0.88217306109000004</v>
      </c>
      <c r="BT14" s="409">
        <v>0.89279890458</v>
      </c>
      <c r="BU14" s="409">
        <v>0.89716942521999998</v>
      </c>
      <c r="BV14" s="409">
        <v>0.87851183727000004</v>
      </c>
    </row>
    <row r="15" spans="1:74" ht="11.1" customHeight="1" x14ac:dyDescent="0.2">
      <c r="A15" s="162" t="s">
        <v>267</v>
      </c>
      <c r="B15" s="173" t="s">
        <v>359</v>
      </c>
      <c r="C15" s="252">
        <v>0.46259499999999998</v>
      </c>
      <c r="D15" s="252">
        <v>0.45693600000000001</v>
      </c>
      <c r="E15" s="252">
        <v>0.45518199999999998</v>
      </c>
      <c r="F15" s="252">
        <v>0.43378499999999998</v>
      </c>
      <c r="G15" s="252">
        <v>0.41911100000000001</v>
      </c>
      <c r="H15" s="252">
        <v>0.44718599999999997</v>
      </c>
      <c r="I15" s="252">
        <v>0.44631199999999999</v>
      </c>
      <c r="J15" s="252">
        <v>0.43518499999999999</v>
      </c>
      <c r="K15" s="252">
        <v>0.43647200000000003</v>
      </c>
      <c r="L15" s="252">
        <v>0.45006699999999999</v>
      </c>
      <c r="M15" s="252">
        <v>0.45266099999999998</v>
      </c>
      <c r="N15" s="252">
        <v>0.45462900000000001</v>
      </c>
      <c r="O15" s="252">
        <v>0.40873599999999999</v>
      </c>
      <c r="P15" s="252">
        <v>0.42776900000000001</v>
      </c>
      <c r="Q15" s="252">
        <v>0.428707</v>
      </c>
      <c r="R15" s="252">
        <v>0.42936800000000003</v>
      </c>
      <c r="S15" s="252">
        <v>0.43451499999999998</v>
      </c>
      <c r="T15" s="252">
        <v>0.41175299999999998</v>
      </c>
      <c r="U15" s="252">
        <v>0.42070999999999997</v>
      </c>
      <c r="V15" s="252">
        <v>0.42418</v>
      </c>
      <c r="W15" s="252">
        <v>0.415709</v>
      </c>
      <c r="X15" s="252">
        <v>0.41519499999999998</v>
      </c>
      <c r="Y15" s="252">
        <v>0.42135400000000001</v>
      </c>
      <c r="Z15" s="252">
        <v>0.431064</v>
      </c>
      <c r="AA15" s="252">
        <v>0.42775800000000003</v>
      </c>
      <c r="AB15" s="252">
        <v>0.43175799999999998</v>
      </c>
      <c r="AC15" s="252">
        <v>0.41975800000000002</v>
      </c>
      <c r="AD15" s="252">
        <v>0.41875800000000002</v>
      </c>
      <c r="AE15" s="252">
        <v>0.41575800000000002</v>
      </c>
      <c r="AF15" s="252">
        <v>0.42675800000000003</v>
      </c>
      <c r="AG15" s="252">
        <v>0.42475800000000002</v>
      </c>
      <c r="AH15" s="252">
        <v>0.43575799999999998</v>
      </c>
      <c r="AI15" s="252">
        <v>0.41275800000000001</v>
      </c>
      <c r="AJ15" s="252">
        <v>0.41375800000000001</v>
      </c>
      <c r="AK15" s="252">
        <v>0.42375800000000002</v>
      </c>
      <c r="AL15" s="252">
        <v>0.43575799999999998</v>
      </c>
      <c r="AM15" s="252">
        <v>0.42775800000000003</v>
      </c>
      <c r="AN15" s="252">
        <v>0.38775799999999999</v>
      </c>
      <c r="AO15" s="252">
        <v>0.42475800000000002</v>
      </c>
      <c r="AP15" s="252">
        <v>0.42775800000000003</v>
      </c>
      <c r="AQ15" s="252">
        <v>0.42375800000000002</v>
      </c>
      <c r="AR15" s="252">
        <v>0.41675800000000002</v>
      </c>
      <c r="AS15" s="252">
        <v>0.399758</v>
      </c>
      <c r="AT15" s="252">
        <v>0.38475799999999999</v>
      </c>
      <c r="AU15" s="252">
        <v>0.41375800000000001</v>
      </c>
      <c r="AV15" s="252">
        <v>0.40421574996999998</v>
      </c>
      <c r="AW15" s="252">
        <v>0.42563674964999998</v>
      </c>
      <c r="AX15" s="252">
        <v>0.41819077539999999</v>
      </c>
      <c r="AY15" s="409">
        <v>0.41815097491999997</v>
      </c>
      <c r="AZ15" s="409">
        <v>0.37940262209999998</v>
      </c>
      <c r="BA15" s="409">
        <v>0.41546682063000001</v>
      </c>
      <c r="BB15" s="409">
        <v>0.41801548587999998</v>
      </c>
      <c r="BC15" s="409">
        <v>0.41570876401000001</v>
      </c>
      <c r="BD15" s="409">
        <v>0.40846583907</v>
      </c>
      <c r="BE15" s="409">
        <v>0.39311732864999999</v>
      </c>
      <c r="BF15" s="409">
        <v>0.37725455856000001</v>
      </c>
      <c r="BG15" s="409">
        <v>0.40721987782000002</v>
      </c>
      <c r="BH15" s="409">
        <v>0.40005615953000001</v>
      </c>
      <c r="BI15" s="409">
        <v>0.42214464594000001</v>
      </c>
      <c r="BJ15" s="409">
        <v>0.42288159229</v>
      </c>
      <c r="BK15" s="409">
        <v>0.41379604697</v>
      </c>
      <c r="BL15" s="409">
        <v>0.37497128295999999</v>
      </c>
      <c r="BM15" s="409">
        <v>0.41115441600000002</v>
      </c>
      <c r="BN15" s="409">
        <v>0.41367892936</v>
      </c>
      <c r="BO15" s="409">
        <v>0.41143658843999997</v>
      </c>
      <c r="BP15" s="409">
        <v>0.40446007211000001</v>
      </c>
      <c r="BQ15" s="409">
        <v>0.38909468706</v>
      </c>
      <c r="BR15" s="409">
        <v>0.37338244131999998</v>
      </c>
      <c r="BS15" s="409">
        <v>0.40333985645999998</v>
      </c>
      <c r="BT15" s="409">
        <v>0.39612874994000002</v>
      </c>
      <c r="BU15" s="409">
        <v>0.41786538814000002</v>
      </c>
      <c r="BV15" s="409">
        <v>0.41852057637000001</v>
      </c>
    </row>
    <row r="16" spans="1:74" ht="11.1" customHeight="1" x14ac:dyDescent="0.2">
      <c r="C16" s="223"/>
      <c r="D16" s="223"/>
      <c r="E16" s="223"/>
      <c r="F16" s="223"/>
      <c r="G16" s="223"/>
      <c r="H16" s="223"/>
      <c r="I16" s="223"/>
      <c r="J16" s="223"/>
      <c r="K16" s="223"/>
      <c r="L16" s="223"/>
      <c r="M16" s="223"/>
      <c r="N16" s="223"/>
      <c r="O16" s="223"/>
      <c r="P16" s="223"/>
      <c r="Q16" s="223"/>
      <c r="R16" s="223"/>
      <c r="S16" s="223"/>
      <c r="T16" s="223"/>
      <c r="U16" s="223"/>
      <c r="V16" s="223"/>
      <c r="W16" s="223"/>
      <c r="X16" s="223"/>
      <c r="Y16" s="223"/>
      <c r="Z16" s="223"/>
      <c r="AA16" s="223"/>
      <c r="AB16" s="223"/>
      <c r="AC16" s="223"/>
      <c r="AD16" s="223"/>
      <c r="AE16" s="223"/>
      <c r="AF16" s="223"/>
      <c r="AG16" s="223"/>
      <c r="AH16" s="223"/>
      <c r="AI16" s="223"/>
      <c r="AJ16" s="223"/>
      <c r="AK16" s="223"/>
      <c r="AL16" s="223"/>
      <c r="AM16" s="223"/>
      <c r="AN16" s="223"/>
      <c r="AO16" s="223"/>
      <c r="AP16" s="223"/>
      <c r="AQ16" s="223"/>
      <c r="AR16" s="223"/>
      <c r="AS16" s="223"/>
      <c r="AT16" s="223"/>
      <c r="AU16" s="223"/>
      <c r="AV16" s="223"/>
      <c r="AW16" s="223"/>
      <c r="AX16" s="223"/>
      <c r="AY16" s="410"/>
      <c r="AZ16" s="410"/>
      <c r="BA16" s="410"/>
      <c r="BB16" s="410"/>
      <c r="BC16" s="410"/>
      <c r="BD16" s="410"/>
      <c r="BE16" s="410"/>
      <c r="BF16" s="410"/>
      <c r="BG16" s="410"/>
      <c r="BH16" s="410"/>
      <c r="BI16" s="410"/>
      <c r="BJ16" s="410"/>
      <c r="BK16" s="410"/>
      <c r="BL16" s="410"/>
      <c r="BM16" s="410"/>
      <c r="BN16" s="410"/>
      <c r="BO16" s="410"/>
      <c r="BP16" s="410"/>
      <c r="BQ16" s="410"/>
      <c r="BR16" s="410"/>
      <c r="BS16" s="410"/>
      <c r="BT16" s="410"/>
      <c r="BU16" s="410"/>
      <c r="BV16" s="410"/>
    </row>
    <row r="17" spans="1:74" ht="11.1" customHeight="1" x14ac:dyDescent="0.2">
      <c r="A17" s="162" t="s">
        <v>361</v>
      </c>
      <c r="B17" s="172" t="s">
        <v>511</v>
      </c>
      <c r="C17" s="252">
        <v>4.2789320000000002</v>
      </c>
      <c r="D17" s="252">
        <v>4.2102870000000001</v>
      </c>
      <c r="E17" s="252">
        <v>4.2952830000000004</v>
      </c>
      <c r="F17" s="252">
        <v>4.3585409999999998</v>
      </c>
      <c r="G17" s="252">
        <v>4.4129269999999998</v>
      </c>
      <c r="H17" s="252">
        <v>4.303858</v>
      </c>
      <c r="I17" s="252">
        <v>4.2773750000000001</v>
      </c>
      <c r="J17" s="252">
        <v>4.1865519999999998</v>
      </c>
      <c r="K17" s="252">
        <v>4.1845809999999997</v>
      </c>
      <c r="L17" s="252">
        <v>4.4097939999999998</v>
      </c>
      <c r="M17" s="252">
        <v>4.4614909999999997</v>
      </c>
      <c r="N17" s="252">
        <v>4.5106960000000003</v>
      </c>
      <c r="O17" s="252">
        <v>4.5061660000000003</v>
      </c>
      <c r="P17" s="252">
        <v>4.4975350000000001</v>
      </c>
      <c r="Q17" s="252">
        <v>4.4643769999999998</v>
      </c>
      <c r="R17" s="252">
        <v>4.4253169999999997</v>
      </c>
      <c r="S17" s="252">
        <v>4.3551099999999998</v>
      </c>
      <c r="T17" s="252">
        <v>4.1005710000000004</v>
      </c>
      <c r="U17" s="252">
        <v>4.4984789999999997</v>
      </c>
      <c r="V17" s="252">
        <v>4.1985590000000004</v>
      </c>
      <c r="W17" s="252">
        <v>3.8579479999999999</v>
      </c>
      <c r="X17" s="252">
        <v>4.3491960000000001</v>
      </c>
      <c r="Y17" s="252">
        <v>4.5783630000000004</v>
      </c>
      <c r="Z17" s="252">
        <v>4.4804870000000001</v>
      </c>
      <c r="AA17" s="252">
        <v>4.4403439999999996</v>
      </c>
      <c r="AB17" s="252">
        <v>4.4703439999999999</v>
      </c>
      <c r="AC17" s="252">
        <v>4.5273440000000003</v>
      </c>
      <c r="AD17" s="252">
        <v>4.4633440000000002</v>
      </c>
      <c r="AE17" s="252">
        <v>4.2943439999999997</v>
      </c>
      <c r="AF17" s="252">
        <v>4.1893440000000002</v>
      </c>
      <c r="AG17" s="252">
        <v>4.324344</v>
      </c>
      <c r="AH17" s="252">
        <v>4.1503439999999996</v>
      </c>
      <c r="AI17" s="252">
        <v>4.0883440000000002</v>
      </c>
      <c r="AJ17" s="252">
        <v>4.3233439999999996</v>
      </c>
      <c r="AK17" s="252">
        <v>4.2733439999999998</v>
      </c>
      <c r="AL17" s="252">
        <v>4.074344</v>
      </c>
      <c r="AM17" s="252">
        <v>4.497344</v>
      </c>
      <c r="AN17" s="252">
        <v>4.3333440000000003</v>
      </c>
      <c r="AO17" s="252">
        <v>4.231344</v>
      </c>
      <c r="AP17" s="252">
        <v>4.3283440000000004</v>
      </c>
      <c r="AQ17" s="252">
        <v>4.0023439999999999</v>
      </c>
      <c r="AR17" s="252">
        <v>4.0993440000000003</v>
      </c>
      <c r="AS17" s="252">
        <v>4.239344</v>
      </c>
      <c r="AT17" s="252">
        <v>4.0473439999999998</v>
      </c>
      <c r="AU17" s="252">
        <v>3.8303440000000002</v>
      </c>
      <c r="AV17" s="252">
        <v>4.1859949992000001</v>
      </c>
      <c r="AW17" s="252">
        <v>4.2517862208999997</v>
      </c>
      <c r="AX17" s="252">
        <v>4.2579444456999997</v>
      </c>
      <c r="AY17" s="409">
        <v>4.3078874794999997</v>
      </c>
      <c r="AZ17" s="409">
        <v>4.3144691782000004</v>
      </c>
      <c r="BA17" s="409">
        <v>4.3056924118</v>
      </c>
      <c r="BB17" s="409">
        <v>4.2982894082999996</v>
      </c>
      <c r="BC17" s="409">
        <v>4.1896052251000002</v>
      </c>
      <c r="BD17" s="409">
        <v>4.2015116158000003</v>
      </c>
      <c r="BE17" s="409">
        <v>4.3081828776000002</v>
      </c>
      <c r="BF17" s="409">
        <v>4.1151401880999998</v>
      </c>
      <c r="BG17" s="409">
        <v>4.0414824729000003</v>
      </c>
      <c r="BH17" s="409">
        <v>4.3527943239000004</v>
      </c>
      <c r="BI17" s="409">
        <v>4.3585234715999999</v>
      </c>
      <c r="BJ17" s="409">
        <v>4.3671268422000002</v>
      </c>
      <c r="BK17" s="409">
        <v>4.3687750478999998</v>
      </c>
      <c r="BL17" s="409">
        <v>4.3962411544000002</v>
      </c>
      <c r="BM17" s="409">
        <v>4.4174752989000003</v>
      </c>
      <c r="BN17" s="409">
        <v>4.4302455499000004</v>
      </c>
      <c r="BO17" s="409">
        <v>4.3370958455000004</v>
      </c>
      <c r="BP17" s="409">
        <v>4.3614948984000002</v>
      </c>
      <c r="BQ17" s="409">
        <v>4.3778254792000002</v>
      </c>
      <c r="BR17" s="409">
        <v>4.2940625301999997</v>
      </c>
      <c r="BS17" s="409">
        <v>4.1923186907999996</v>
      </c>
      <c r="BT17" s="409">
        <v>4.4898571239000002</v>
      </c>
      <c r="BU17" s="409">
        <v>4.4953593739000004</v>
      </c>
      <c r="BV17" s="409">
        <v>4.4949434591999999</v>
      </c>
    </row>
    <row r="18" spans="1:74" ht="11.1" customHeight="1" x14ac:dyDescent="0.2">
      <c r="A18" s="162" t="s">
        <v>268</v>
      </c>
      <c r="B18" s="173" t="s">
        <v>360</v>
      </c>
      <c r="C18" s="252">
        <v>1.9318919999999999</v>
      </c>
      <c r="D18" s="252">
        <v>1.9318919999999999</v>
      </c>
      <c r="E18" s="252">
        <v>1.9548920000000001</v>
      </c>
      <c r="F18" s="252">
        <v>1.951892</v>
      </c>
      <c r="G18" s="252">
        <v>1.908892</v>
      </c>
      <c r="H18" s="252">
        <v>1.9588920000000001</v>
      </c>
      <c r="I18" s="252">
        <v>1.9628920000000001</v>
      </c>
      <c r="J18" s="252">
        <v>1.9318919999999999</v>
      </c>
      <c r="K18" s="252">
        <v>1.8718919999999999</v>
      </c>
      <c r="L18" s="252">
        <v>2.0328919999999999</v>
      </c>
      <c r="M18" s="252">
        <v>1.995892</v>
      </c>
      <c r="N18" s="252">
        <v>2.0568919999999999</v>
      </c>
      <c r="O18" s="252">
        <v>2.042942</v>
      </c>
      <c r="P18" s="252">
        <v>2.0729419999999998</v>
      </c>
      <c r="Q18" s="252">
        <v>2.0179420000000001</v>
      </c>
      <c r="R18" s="252">
        <v>2.042942</v>
      </c>
      <c r="S18" s="252">
        <v>1.970942</v>
      </c>
      <c r="T18" s="252">
        <v>1.823942</v>
      </c>
      <c r="U18" s="252">
        <v>2.139942</v>
      </c>
      <c r="V18" s="252">
        <v>1.9449419999999999</v>
      </c>
      <c r="W18" s="252">
        <v>1.621942</v>
      </c>
      <c r="X18" s="252">
        <v>2.1249419999999999</v>
      </c>
      <c r="Y18" s="252">
        <v>2.1649419999999999</v>
      </c>
      <c r="Z18" s="252">
        <v>2.0739420000000002</v>
      </c>
      <c r="AA18" s="252">
        <v>2.038942</v>
      </c>
      <c r="AB18" s="252">
        <v>2.0749420000000001</v>
      </c>
      <c r="AC18" s="252">
        <v>2.1349420000000001</v>
      </c>
      <c r="AD18" s="252">
        <v>2.1249419999999999</v>
      </c>
      <c r="AE18" s="252">
        <v>1.9939420000000001</v>
      </c>
      <c r="AF18" s="252">
        <v>1.8929419999999999</v>
      </c>
      <c r="AG18" s="252">
        <v>2.0089419999999998</v>
      </c>
      <c r="AH18" s="252">
        <v>1.933942</v>
      </c>
      <c r="AI18" s="252">
        <v>1.7839419999999999</v>
      </c>
      <c r="AJ18" s="252">
        <v>1.9479420000000001</v>
      </c>
      <c r="AK18" s="252">
        <v>1.875942</v>
      </c>
      <c r="AL18" s="252">
        <v>1.9399420000000001</v>
      </c>
      <c r="AM18" s="252">
        <v>2.0339420000000001</v>
      </c>
      <c r="AN18" s="252">
        <v>1.958942</v>
      </c>
      <c r="AO18" s="252">
        <v>1.911942</v>
      </c>
      <c r="AP18" s="252">
        <v>1.8789419999999999</v>
      </c>
      <c r="AQ18" s="252">
        <v>1.6669419999999999</v>
      </c>
      <c r="AR18" s="252">
        <v>1.8569420000000001</v>
      </c>
      <c r="AS18" s="252">
        <v>1.921942</v>
      </c>
      <c r="AT18" s="252">
        <v>1.871942</v>
      </c>
      <c r="AU18" s="252">
        <v>1.6129420000000001</v>
      </c>
      <c r="AV18" s="252">
        <v>1.8675119929999999</v>
      </c>
      <c r="AW18" s="252">
        <v>1.891755233</v>
      </c>
      <c r="AX18" s="252">
        <v>1.9212889445000001</v>
      </c>
      <c r="AY18" s="409">
        <v>1.9208035645999999</v>
      </c>
      <c r="AZ18" s="409">
        <v>1.9209291500000001</v>
      </c>
      <c r="BA18" s="409">
        <v>1.9207337184</v>
      </c>
      <c r="BB18" s="409">
        <v>1.9246277531</v>
      </c>
      <c r="BC18" s="409">
        <v>1.8293735645</v>
      </c>
      <c r="BD18" s="409">
        <v>1.8297408604000001</v>
      </c>
      <c r="BE18" s="409">
        <v>1.9260376207000001</v>
      </c>
      <c r="BF18" s="409">
        <v>1.922335307</v>
      </c>
      <c r="BG18" s="409">
        <v>1.7787572623000001</v>
      </c>
      <c r="BH18" s="409">
        <v>1.9159592542999999</v>
      </c>
      <c r="BI18" s="409">
        <v>1.913403454</v>
      </c>
      <c r="BJ18" s="409">
        <v>1.9118426162</v>
      </c>
      <c r="BK18" s="409">
        <v>1.9162149745999999</v>
      </c>
      <c r="BL18" s="409">
        <v>1.926214783</v>
      </c>
      <c r="BM18" s="409">
        <v>1.9459068217</v>
      </c>
      <c r="BN18" s="409">
        <v>1.9658922334</v>
      </c>
      <c r="BO18" s="409">
        <v>1.8861441216999999</v>
      </c>
      <c r="BP18" s="409">
        <v>1.9068551766999999</v>
      </c>
      <c r="BQ18" s="409">
        <v>2.0174428788999998</v>
      </c>
      <c r="BR18" s="409">
        <v>2.0330343487000002</v>
      </c>
      <c r="BS18" s="409">
        <v>1.7940207609000001</v>
      </c>
      <c r="BT18" s="409">
        <v>2.0507735745</v>
      </c>
      <c r="BU18" s="409">
        <v>2.0577798839999999</v>
      </c>
      <c r="BV18" s="409">
        <v>2.0599057664</v>
      </c>
    </row>
    <row r="19" spans="1:74" ht="11.1" customHeight="1" x14ac:dyDescent="0.2">
      <c r="A19" s="162" t="s">
        <v>1251</v>
      </c>
      <c r="B19" s="173" t="s">
        <v>1252</v>
      </c>
      <c r="C19" s="252">
        <v>1.003568</v>
      </c>
      <c r="D19" s="252">
        <v>0.93510499999999996</v>
      </c>
      <c r="E19" s="252">
        <v>0.98678900000000003</v>
      </c>
      <c r="F19" s="252">
        <v>1.0517430000000001</v>
      </c>
      <c r="G19" s="252">
        <v>1.155845</v>
      </c>
      <c r="H19" s="252">
        <v>1.0051760000000001</v>
      </c>
      <c r="I19" s="252">
        <v>0.97280599999999995</v>
      </c>
      <c r="J19" s="252">
        <v>0.903061</v>
      </c>
      <c r="K19" s="252">
        <v>0.96798099999999998</v>
      </c>
      <c r="L19" s="252">
        <v>1.0268299999999999</v>
      </c>
      <c r="M19" s="252">
        <v>1.113847</v>
      </c>
      <c r="N19" s="252">
        <v>1.120071</v>
      </c>
      <c r="O19" s="252">
        <v>1.1505939999999999</v>
      </c>
      <c r="P19" s="252">
        <v>1.1639630000000001</v>
      </c>
      <c r="Q19" s="252">
        <v>1.133805</v>
      </c>
      <c r="R19" s="252">
        <v>1.1387449999999999</v>
      </c>
      <c r="S19" s="252">
        <v>1.1435379999999999</v>
      </c>
      <c r="T19" s="252">
        <v>1.0399989999999999</v>
      </c>
      <c r="U19" s="252">
        <v>1.1349070000000001</v>
      </c>
      <c r="V19" s="252">
        <v>0.98098700000000005</v>
      </c>
      <c r="W19" s="252">
        <v>0.96337600000000001</v>
      </c>
      <c r="X19" s="252">
        <v>0.917624</v>
      </c>
      <c r="Y19" s="252">
        <v>1.109791</v>
      </c>
      <c r="Z19" s="252">
        <v>1.117915</v>
      </c>
      <c r="AA19" s="252">
        <v>1.127958</v>
      </c>
      <c r="AB19" s="252">
        <v>1.109958</v>
      </c>
      <c r="AC19" s="252">
        <v>1.111958</v>
      </c>
      <c r="AD19" s="252">
        <v>1.077958</v>
      </c>
      <c r="AE19" s="252">
        <v>1.103958</v>
      </c>
      <c r="AF19" s="252">
        <v>1.1009580000000001</v>
      </c>
      <c r="AG19" s="252">
        <v>1.0789580000000001</v>
      </c>
      <c r="AH19" s="252">
        <v>0.96995799999999999</v>
      </c>
      <c r="AI19" s="252">
        <v>1.030958</v>
      </c>
      <c r="AJ19" s="252">
        <v>1.113958</v>
      </c>
      <c r="AK19" s="252">
        <v>1.135958</v>
      </c>
      <c r="AL19" s="252">
        <v>0.87795800000000002</v>
      </c>
      <c r="AM19" s="252">
        <v>1.2019580000000001</v>
      </c>
      <c r="AN19" s="252">
        <v>1.117958</v>
      </c>
      <c r="AO19" s="252">
        <v>1.0789580000000001</v>
      </c>
      <c r="AP19" s="252">
        <v>1.1999580000000001</v>
      </c>
      <c r="AQ19" s="252">
        <v>1.085958</v>
      </c>
      <c r="AR19" s="252">
        <v>1.0039579999999999</v>
      </c>
      <c r="AS19" s="252">
        <v>1.077958</v>
      </c>
      <c r="AT19" s="252">
        <v>0.987958</v>
      </c>
      <c r="AU19" s="252">
        <v>0.97395799999999999</v>
      </c>
      <c r="AV19" s="252">
        <v>1.0790212642999999</v>
      </c>
      <c r="AW19" s="252">
        <v>1.1166751581000001</v>
      </c>
      <c r="AX19" s="252">
        <v>1.092392955</v>
      </c>
      <c r="AY19" s="409">
        <v>1.1549797449999999</v>
      </c>
      <c r="AZ19" s="409">
        <v>1.1556780432</v>
      </c>
      <c r="BA19" s="409">
        <v>1.1492940084000001</v>
      </c>
      <c r="BB19" s="409">
        <v>1.1485716854000001</v>
      </c>
      <c r="BC19" s="409">
        <v>1.1442950038999999</v>
      </c>
      <c r="BD19" s="409">
        <v>1.1502158943</v>
      </c>
      <c r="BE19" s="409">
        <v>1.1589380536</v>
      </c>
      <c r="BF19" s="409">
        <v>0.98941490464000004</v>
      </c>
      <c r="BG19" s="409">
        <v>1.0346654367999999</v>
      </c>
      <c r="BH19" s="409">
        <v>1.1888896736000001</v>
      </c>
      <c r="BI19" s="409">
        <v>1.1934709042</v>
      </c>
      <c r="BJ19" s="409">
        <v>1.2004109475</v>
      </c>
      <c r="BK19" s="409">
        <v>1.2114140098999999</v>
      </c>
      <c r="BL19" s="409">
        <v>1.2232728171</v>
      </c>
      <c r="BM19" s="409">
        <v>1.2268358978</v>
      </c>
      <c r="BN19" s="409">
        <v>1.2297063420000001</v>
      </c>
      <c r="BO19" s="409">
        <v>1.2262062147999999</v>
      </c>
      <c r="BP19" s="409">
        <v>1.2228799643999999</v>
      </c>
      <c r="BQ19" s="409">
        <v>1.1496973480999999</v>
      </c>
      <c r="BR19" s="409">
        <v>1.0239816767000001</v>
      </c>
      <c r="BS19" s="409">
        <v>1.1601301930000001</v>
      </c>
      <c r="BT19" s="409">
        <v>1.2013738300000001</v>
      </c>
      <c r="BU19" s="409">
        <v>1.1963167116</v>
      </c>
      <c r="BV19" s="409">
        <v>1.1907452319</v>
      </c>
    </row>
    <row r="20" spans="1:74" ht="11.1" customHeight="1" x14ac:dyDescent="0.2">
      <c r="C20" s="223"/>
      <c r="D20" s="223"/>
      <c r="E20" s="223"/>
      <c r="F20" s="223"/>
      <c r="G20" s="223"/>
      <c r="H20" s="223"/>
      <c r="I20" s="223"/>
      <c r="J20" s="223"/>
      <c r="K20" s="223"/>
      <c r="L20" s="223"/>
      <c r="M20" s="223"/>
      <c r="N20" s="223"/>
      <c r="O20" s="223"/>
      <c r="P20" s="223"/>
      <c r="Q20" s="223"/>
      <c r="R20" s="223"/>
      <c r="S20" s="223"/>
      <c r="T20" s="223"/>
      <c r="U20" s="223"/>
      <c r="V20" s="223"/>
      <c r="W20" s="223"/>
      <c r="X20" s="223"/>
      <c r="Y20" s="223"/>
      <c r="Z20" s="223"/>
      <c r="AA20" s="223"/>
      <c r="AB20" s="223"/>
      <c r="AC20" s="223"/>
      <c r="AD20" s="223"/>
      <c r="AE20" s="223"/>
      <c r="AF20" s="223"/>
      <c r="AG20" s="223"/>
      <c r="AH20" s="223"/>
      <c r="AI20" s="223"/>
      <c r="AJ20" s="223"/>
      <c r="AK20" s="223"/>
      <c r="AL20" s="223"/>
      <c r="AM20" s="223"/>
      <c r="AN20" s="223"/>
      <c r="AO20" s="223"/>
      <c r="AP20" s="223"/>
      <c r="AQ20" s="223"/>
      <c r="AR20" s="223"/>
      <c r="AS20" s="223"/>
      <c r="AT20" s="223"/>
      <c r="AU20" s="223"/>
      <c r="AV20" s="223"/>
      <c r="AW20" s="223"/>
      <c r="AX20" s="223"/>
      <c r="AY20" s="410"/>
      <c r="AZ20" s="410"/>
      <c r="BA20" s="410"/>
      <c r="BB20" s="410"/>
      <c r="BC20" s="410"/>
      <c r="BD20" s="410"/>
      <c r="BE20" s="410"/>
      <c r="BF20" s="410"/>
      <c r="BG20" s="410"/>
      <c r="BH20" s="410"/>
      <c r="BI20" s="410"/>
      <c r="BJ20" s="410"/>
      <c r="BK20" s="410"/>
      <c r="BL20" s="410"/>
      <c r="BM20" s="410"/>
      <c r="BN20" s="410"/>
      <c r="BO20" s="410"/>
      <c r="BP20" s="410"/>
      <c r="BQ20" s="410"/>
      <c r="BR20" s="410"/>
      <c r="BS20" s="410"/>
      <c r="BT20" s="410"/>
      <c r="BU20" s="410"/>
      <c r="BV20" s="410"/>
    </row>
    <row r="21" spans="1:74" ht="11.1" customHeight="1" x14ac:dyDescent="0.2">
      <c r="A21" s="162" t="s">
        <v>500</v>
      </c>
      <c r="B21" s="172" t="s">
        <v>1136</v>
      </c>
      <c r="C21" s="252">
        <v>14.18338</v>
      </c>
      <c r="D21" s="252">
        <v>14.101258</v>
      </c>
      <c r="E21" s="252">
        <v>14.284371</v>
      </c>
      <c r="F21" s="252">
        <v>13.974178</v>
      </c>
      <c r="G21" s="252">
        <v>14.138923999999999</v>
      </c>
      <c r="H21" s="252">
        <v>13.949510999999999</v>
      </c>
      <c r="I21" s="252">
        <v>14.072452999999999</v>
      </c>
      <c r="J21" s="252">
        <v>14.037947000000001</v>
      </c>
      <c r="K21" s="252">
        <v>13.947289</v>
      </c>
      <c r="L21" s="252">
        <v>14.066580999999999</v>
      </c>
      <c r="M21" s="252">
        <v>14.20589</v>
      </c>
      <c r="N21" s="252">
        <v>14.260007999999999</v>
      </c>
      <c r="O21" s="252">
        <v>14.321949999999999</v>
      </c>
      <c r="P21" s="252">
        <v>14.338950000000001</v>
      </c>
      <c r="Q21" s="252">
        <v>14.38195</v>
      </c>
      <c r="R21" s="252">
        <v>14.13495</v>
      </c>
      <c r="S21" s="252">
        <v>14.027950000000001</v>
      </c>
      <c r="T21" s="252">
        <v>14.16995</v>
      </c>
      <c r="U21" s="252">
        <v>13.94295</v>
      </c>
      <c r="V21" s="252">
        <v>13.619949999999999</v>
      </c>
      <c r="W21" s="252">
        <v>14.22695</v>
      </c>
      <c r="X21" s="252">
        <v>14.52195</v>
      </c>
      <c r="Y21" s="252">
        <v>14.50295</v>
      </c>
      <c r="Z21" s="252">
        <v>14.571949999999999</v>
      </c>
      <c r="AA21" s="252">
        <v>14.469924000000001</v>
      </c>
      <c r="AB21" s="252">
        <v>14.459924000000001</v>
      </c>
      <c r="AC21" s="252">
        <v>14.393924</v>
      </c>
      <c r="AD21" s="252">
        <v>14.361924</v>
      </c>
      <c r="AE21" s="252">
        <v>14.273923999999999</v>
      </c>
      <c r="AF21" s="252">
        <v>14.305923999999999</v>
      </c>
      <c r="AG21" s="252">
        <v>14.321923999999999</v>
      </c>
      <c r="AH21" s="252">
        <v>14.135923999999999</v>
      </c>
      <c r="AI21" s="252">
        <v>14.239924</v>
      </c>
      <c r="AJ21" s="252">
        <v>14.233924</v>
      </c>
      <c r="AK21" s="252">
        <v>14.369923999999999</v>
      </c>
      <c r="AL21" s="252">
        <v>14.397924</v>
      </c>
      <c r="AM21" s="252">
        <v>14.377924</v>
      </c>
      <c r="AN21" s="252">
        <v>14.429924</v>
      </c>
      <c r="AO21" s="252">
        <v>14.426924</v>
      </c>
      <c r="AP21" s="252">
        <v>14.370924</v>
      </c>
      <c r="AQ21" s="252">
        <v>14.415924</v>
      </c>
      <c r="AR21" s="252">
        <v>14.509924</v>
      </c>
      <c r="AS21" s="252">
        <v>14.676924</v>
      </c>
      <c r="AT21" s="252">
        <v>14.459924000000001</v>
      </c>
      <c r="AU21" s="252">
        <v>14.777924000000001</v>
      </c>
      <c r="AV21" s="252">
        <v>14.793054642</v>
      </c>
      <c r="AW21" s="252">
        <v>14.851784740999999</v>
      </c>
      <c r="AX21" s="252">
        <v>14.9947629</v>
      </c>
      <c r="AY21" s="409">
        <v>14.893272477</v>
      </c>
      <c r="AZ21" s="409">
        <v>14.862548096999999</v>
      </c>
      <c r="BA21" s="409">
        <v>14.794347253</v>
      </c>
      <c r="BB21" s="409">
        <v>14.718965084000001</v>
      </c>
      <c r="BC21" s="409">
        <v>14.575913159000001</v>
      </c>
      <c r="BD21" s="409">
        <v>14.562093197999999</v>
      </c>
      <c r="BE21" s="409">
        <v>14.761524228000001</v>
      </c>
      <c r="BF21" s="409">
        <v>14.707533162000001</v>
      </c>
      <c r="BG21" s="409">
        <v>14.831343710000001</v>
      </c>
      <c r="BH21" s="409">
        <v>14.879312302000001</v>
      </c>
      <c r="BI21" s="409">
        <v>14.930736787000001</v>
      </c>
      <c r="BJ21" s="409">
        <v>15.004002574999999</v>
      </c>
      <c r="BK21" s="409">
        <v>14.972691138</v>
      </c>
      <c r="BL21" s="409">
        <v>14.967077427</v>
      </c>
      <c r="BM21" s="409">
        <v>14.956365161000001</v>
      </c>
      <c r="BN21" s="409">
        <v>14.962462144</v>
      </c>
      <c r="BO21" s="409">
        <v>14.841755301999999</v>
      </c>
      <c r="BP21" s="409">
        <v>14.820615491</v>
      </c>
      <c r="BQ21" s="409">
        <v>14.941594557</v>
      </c>
      <c r="BR21" s="409">
        <v>14.923335032000001</v>
      </c>
      <c r="BS21" s="409">
        <v>14.743601311000001</v>
      </c>
      <c r="BT21" s="409">
        <v>14.949946682</v>
      </c>
      <c r="BU21" s="409">
        <v>14.956561345000001</v>
      </c>
      <c r="BV21" s="409">
        <v>14.982830601</v>
      </c>
    </row>
    <row r="22" spans="1:74" ht="11.1" customHeight="1" x14ac:dyDescent="0.2">
      <c r="A22" s="162" t="s">
        <v>269</v>
      </c>
      <c r="B22" s="173" t="s">
        <v>496</v>
      </c>
      <c r="C22" s="252">
        <v>0.89175099999999996</v>
      </c>
      <c r="D22" s="252">
        <v>0.88475099999999995</v>
      </c>
      <c r="E22" s="252">
        <v>0.90475099999999997</v>
      </c>
      <c r="F22" s="252">
        <v>0.89075099999999996</v>
      </c>
      <c r="G22" s="252">
        <v>0.83275100000000002</v>
      </c>
      <c r="H22" s="252">
        <v>0.83275100000000002</v>
      </c>
      <c r="I22" s="252">
        <v>0.85775100000000004</v>
      </c>
      <c r="J22" s="252">
        <v>0.82375100000000001</v>
      </c>
      <c r="K22" s="252">
        <v>0.87875099999999995</v>
      </c>
      <c r="L22" s="252">
        <v>0.86375100000000005</v>
      </c>
      <c r="M22" s="252">
        <v>0.82273300000000005</v>
      </c>
      <c r="N22" s="252">
        <v>0.81672400000000001</v>
      </c>
      <c r="O22" s="252">
        <v>0.85205200000000003</v>
      </c>
      <c r="P22" s="252">
        <v>0.86405200000000004</v>
      </c>
      <c r="Q22" s="252">
        <v>0.88305199999999995</v>
      </c>
      <c r="R22" s="252">
        <v>0.86805200000000005</v>
      </c>
      <c r="S22" s="252">
        <v>0.86405200000000004</v>
      </c>
      <c r="T22" s="252">
        <v>0.88405199999999995</v>
      </c>
      <c r="U22" s="252">
        <v>0.88405199999999995</v>
      </c>
      <c r="V22" s="252">
        <v>0.84905200000000003</v>
      </c>
      <c r="W22" s="252">
        <v>0.78205199999999997</v>
      </c>
      <c r="X22" s="252">
        <v>0.83105200000000001</v>
      </c>
      <c r="Y22" s="252">
        <v>0.75405199999999994</v>
      </c>
      <c r="Z22" s="252">
        <v>0.80605199999999999</v>
      </c>
      <c r="AA22" s="252">
        <v>0.819052</v>
      </c>
      <c r="AB22" s="252">
        <v>0.80205199999999999</v>
      </c>
      <c r="AC22" s="252">
        <v>0.75805199999999995</v>
      </c>
      <c r="AD22" s="252">
        <v>0.80105199999999999</v>
      </c>
      <c r="AE22" s="252">
        <v>0.80105199999999999</v>
      </c>
      <c r="AF22" s="252">
        <v>0.811052</v>
      </c>
      <c r="AG22" s="252">
        <v>0.812052</v>
      </c>
      <c r="AH22" s="252">
        <v>0.75405199999999994</v>
      </c>
      <c r="AI22" s="252">
        <v>0.80905199999999999</v>
      </c>
      <c r="AJ22" s="252">
        <v>0.81005199999999999</v>
      </c>
      <c r="AK22" s="252">
        <v>0.79805199999999998</v>
      </c>
      <c r="AL22" s="252">
        <v>0.817052</v>
      </c>
      <c r="AM22" s="252">
        <v>0.822052</v>
      </c>
      <c r="AN22" s="252">
        <v>0.818052</v>
      </c>
      <c r="AO22" s="252">
        <v>0.815052</v>
      </c>
      <c r="AP22" s="252">
        <v>0.813052</v>
      </c>
      <c r="AQ22" s="252">
        <v>0.81005199999999999</v>
      </c>
      <c r="AR22" s="252">
        <v>0.80805199999999999</v>
      </c>
      <c r="AS22" s="252">
        <v>0.80405199999999999</v>
      </c>
      <c r="AT22" s="252">
        <v>0.80205199999999999</v>
      </c>
      <c r="AU22" s="252">
        <v>0.76905199999999996</v>
      </c>
      <c r="AV22" s="252">
        <v>0.77202532586999995</v>
      </c>
      <c r="AW22" s="252">
        <v>0.80553870766000002</v>
      </c>
      <c r="AX22" s="252">
        <v>0.79706381883999999</v>
      </c>
      <c r="AY22" s="409">
        <v>0.79088662856000003</v>
      </c>
      <c r="AZ22" s="409">
        <v>0.79502150187999998</v>
      </c>
      <c r="BA22" s="409">
        <v>0.80396394957999995</v>
      </c>
      <c r="BB22" s="409">
        <v>0.80295793023999995</v>
      </c>
      <c r="BC22" s="409">
        <v>0.80200690358000004</v>
      </c>
      <c r="BD22" s="409">
        <v>0.80115844223999999</v>
      </c>
      <c r="BE22" s="409">
        <v>0.80015371745999997</v>
      </c>
      <c r="BF22" s="409">
        <v>0.79923255784000002</v>
      </c>
      <c r="BG22" s="409">
        <v>0.76837103879000002</v>
      </c>
      <c r="BH22" s="409">
        <v>0.76743457716999997</v>
      </c>
      <c r="BI22" s="409">
        <v>0.76662994491000003</v>
      </c>
      <c r="BJ22" s="409">
        <v>0.79588336465999998</v>
      </c>
      <c r="BK22" s="409">
        <v>0.79504016355999996</v>
      </c>
      <c r="BL22" s="409">
        <v>0.79451742997999997</v>
      </c>
      <c r="BM22" s="409">
        <v>0.79380867116999998</v>
      </c>
      <c r="BN22" s="409">
        <v>0.79315208954000005</v>
      </c>
      <c r="BO22" s="409">
        <v>0.79252702364000005</v>
      </c>
      <c r="BP22" s="409">
        <v>0.79203914046000001</v>
      </c>
      <c r="BQ22" s="409">
        <v>0.79136213719000004</v>
      </c>
      <c r="BR22" s="409">
        <v>0.79077004986999999</v>
      </c>
      <c r="BS22" s="409">
        <v>0.76024990141000004</v>
      </c>
      <c r="BT22" s="409">
        <v>0.75963062165999995</v>
      </c>
      <c r="BU22" s="409">
        <v>0.75914966453999999</v>
      </c>
      <c r="BV22" s="409">
        <v>0.78622605545000002</v>
      </c>
    </row>
    <row r="23" spans="1:74" ht="11.1" customHeight="1" x14ac:dyDescent="0.2">
      <c r="A23" s="162" t="s">
        <v>270</v>
      </c>
      <c r="B23" s="173" t="s">
        <v>497</v>
      </c>
      <c r="C23" s="252">
        <v>1.787123</v>
      </c>
      <c r="D23" s="252">
        <v>1.787123</v>
      </c>
      <c r="E23" s="252">
        <v>1.8341229999999999</v>
      </c>
      <c r="F23" s="252">
        <v>1.757123</v>
      </c>
      <c r="G23" s="252">
        <v>1.805123</v>
      </c>
      <c r="H23" s="252">
        <v>1.7011229999999999</v>
      </c>
      <c r="I23" s="252">
        <v>1.757123</v>
      </c>
      <c r="J23" s="252">
        <v>1.7051229999999999</v>
      </c>
      <c r="K23" s="252">
        <v>1.624123</v>
      </c>
      <c r="L23" s="252">
        <v>1.640123</v>
      </c>
      <c r="M23" s="252">
        <v>1.801123</v>
      </c>
      <c r="N23" s="252">
        <v>1.817123</v>
      </c>
      <c r="O23" s="252">
        <v>1.761123</v>
      </c>
      <c r="P23" s="252">
        <v>1.765123</v>
      </c>
      <c r="Q23" s="252">
        <v>1.753123</v>
      </c>
      <c r="R23" s="252">
        <v>1.6171230000000001</v>
      </c>
      <c r="S23" s="252">
        <v>1.5701229999999999</v>
      </c>
      <c r="T23" s="252">
        <v>1.7061230000000001</v>
      </c>
      <c r="U23" s="252">
        <v>1.7021230000000001</v>
      </c>
      <c r="V23" s="252">
        <v>1.378123</v>
      </c>
      <c r="W23" s="252">
        <v>1.636123</v>
      </c>
      <c r="X23" s="252">
        <v>1.7941229999999999</v>
      </c>
      <c r="Y23" s="252">
        <v>1.8431230000000001</v>
      </c>
      <c r="Z23" s="252">
        <v>1.858123</v>
      </c>
      <c r="AA23" s="252">
        <v>1.844123</v>
      </c>
      <c r="AB23" s="252">
        <v>1.870123</v>
      </c>
      <c r="AC23" s="252">
        <v>1.908123</v>
      </c>
      <c r="AD23" s="252">
        <v>1.8831230000000001</v>
      </c>
      <c r="AE23" s="252">
        <v>1.854123</v>
      </c>
      <c r="AF23" s="252">
        <v>1.8771230000000001</v>
      </c>
      <c r="AG23" s="252">
        <v>1.8971229999999999</v>
      </c>
      <c r="AH23" s="252">
        <v>1.811123</v>
      </c>
      <c r="AI23" s="252">
        <v>1.862123</v>
      </c>
      <c r="AJ23" s="252">
        <v>1.8301229999999999</v>
      </c>
      <c r="AK23" s="252">
        <v>1.9641230000000001</v>
      </c>
      <c r="AL23" s="252">
        <v>1.9591229999999999</v>
      </c>
      <c r="AM23" s="252">
        <v>1.9501230000000001</v>
      </c>
      <c r="AN23" s="252">
        <v>2.0041229999999999</v>
      </c>
      <c r="AO23" s="252">
        <v>1.981123</v>
      </c>
      <c r="AP23" s="252">
        <v>1.932123</v>
      </c>
      <c r="AQ23" s="252">
        <v>1.973123</v>
      </c>
      <c r="AR23" s="252">
        <v>1.975123</v>
      </c>
      <c r="AS23" s="252">
        <v>1.995123</v>
      </c>
      <c r="AT23" s="252">
        <v>1.783123</v>
      </c>
      <c r="AU23" s="252">
        <v>1.981123</v>
      </c>
      <c r="AV23" s="252">
        <v>1.9490159231999999</v>
      </c>
      <c r="AW23" s="252">
        <v>2.0210744399</v>
      </c>
      <c r="AX23" s="252">
        <v>2.0890683799</v>
      </c>
      <c r="AY23" s="409">
        <v>2.0900081341000001</v>
      </c>
      <c r="AZ23" s="409">
        <v>2.0875520158</v>
      </c>
      <c r="BA23" s="409">
        <v>2.0652452503999998</v>
      </c>
      <c r="BB23" s="409">
        <v>2.0724791591999998</v>
      </c>
      <c r="BC23" s="409">
        <v>1.9400839318</v>
      </c>
      <c r="BD23" s="409">
        <v>1.9381865713999999</v>
      </c>
      <c r="BE23" s="409">
        <v>2.0855963530000001</v>
      </c>
      <c r="BF23" s="409">
        <v>1.9965477354000001</v>
      </c>
      <c r="BG23" s="409">
        <v>2.1235785926999999</v>
      </c>
      <c r="BH23" s="409">
        <v>2.1210572225000002</v>
      </c>
      <c r="BI23" s="409">
        <v>2.1283864443999998</v>
      </c>
      <c r="BJ23" s="409">
        <v>2.1357450344000002</v>
      </c>
      <c r="BK23" s="409">
        <v>2.1367943057000001</v>
      </c>
      <c r="BL23" s="409">
        <v>2.1344532261000002</v>
      </c>
      <c r="BM23" s="409">
        <v>2.1322659701000002</v>
      </c>
      <c r="BN23" s="409">
        <v>2.1296208723999999</v>
      </c>
      <c r="BO23" s="409">
        <v>1.9873356589</v>
      </c>
      <c r="BP23" s="409">
        <v>1.9555672956000001</v>
      </c>
      <c r="BQ23" s="409">
        <v>2.0930902233999999</v>
      </c>
      <c r="BR23" s="409">
        <v>2.0908232044999999</v>
      </c>
      <c r="BS23" s="409">
        <v>1.9179764142</v>
      </c>
      <c r="BT23" s="409">
        <v>2.1155659737999999</v>
      </c>
      <c r="BU23" s="409">
        <v>2.1130105211000001</v>
      </c>
      <c r="BV23" s="409">
        <v>2.1104851044999999</v>
      </c>
    </row>
    <row r="24" spans="1:74" ht="11.1" customHeight="1" x14ac:dyDescent="0.2">
      <c r="A24" s="162" t="s">
        <v>271</v>
      </c>
      <c r="B24" s="173" t="s">
        <v>498</v>
      </c>
      <c r="C24" s="252">
        <v>11.025007</v>
      </c>
      <c r="D24" s="252">
        <v>10.964007000000001</v>
      </c>
      <c r="E24" s="252">
        <v>11.047007000000001</v>
      </c>
      <c r="F24" s="252">
        <v>10.894007</v>
      </c>
      <c r="G24" s="252">
        <v>11.055007</v>
      </c>
      <c r="H24" s="252">
        <v>10.966006999999999</v>
      </c>
      <c r="I24" s="252">
        <v>11.003007</v>
      </c>
      <c r="J24" s="252">
        <v>11.053006999999999</v>
      </c>
      <c r="K24" s="252">
        <v>10.994007</v>
      </c>
      <c r="L24" s="252">
        <v>11.125007</v>
      </c>
      <c r="M24" s="252">
        <v>11.145007</v>
      </c>
      <c r="N24" s="252">
        <v>11.191007000000001</v>
      </c>
      <c r="O24" s="252">
        <v>11.265162</v>
      </c>
      <c r="P24" s="252">
        <v>11.265162</v>
      </c>
      <c r="Q24" s="252">
        <v>11.302161999999999</v>
      </c>
      <c r="R24" s="252">
        <v>11.205162</v>
      </c>
      <c r="S24" s="252">
        <v>11.170161999999999</v>
      </c>
      <c r="T24" s="252">
        <v>11.158162000000001</v>
      </c>
      <c r="U24" s="252">
        <v>10.934162000000001</v>
      </c>
      <c r="V24" s="252">
        <v>10.971162</v>
      </c>
      <c r="W24" s="252">
        <v>11.359162</v>
      </c>
      <c r="X24" s="252">
        <v>11.456162000000001</v>
      </c>
      <c r="Y24" s="252">
        <v>11.462161999999999</v>
      </c>
      <c r="Z24" s="252">
        <v>11.460162</v>
      </c>
      <c r="AA24" s="252">
        <v>11.363162000000001</v>
      </c>
      <c r="AB24" s="252">
        <v>11.343162</v>
      </c>
      <c r="AC24" s="252">
        <v>11.284162</v>
      </c>
      <c r="AD24" s="252">
        <v>11.233162</v>
      </c>
      <c r="AE24" s="252">
        <v>11.173162</v>
      </c>
      <c r="AF24" s="252">
        <v>11.173162</v>
      </c>
      <c r="AG24" s="252">
        <v>11.176162</v>
      </c>
      <c r="AH24" s="252">
        <v>11.137162</v>
      </c>
      <c r="AI24" s="252">
        <v>11.133162</v>
      </c>
      <c r="AJ24" s="252">
        <v>11.160162</v>
      </c>
      <c r="AK24" s="252">
        <v>11.173162</v>
      </c>
      <c r="AL24" s="252">
        <v>11.183161999999999</v>
      </c>
      <c r="AM24" s="252">
        <v>11.180161999999999</v>
      </c>
      <c r="AN24" s="252">
        <v>11.182162</v>
      </c>
      <c r="AO24" s="252">
        <v>11.196161999999999</v>
      </c>
      <c r="AP24" s="252">
        <v>11.192162</v>
      </c>
      <c r="AQ24" s="252">
        <v>11.199161999999999</v>
      </c>
      <c r="AR24" s="252">
        <v>11.293162000000001</v>
      </c>
      <c r="AS24" s="252">
        <v>11.444162</v>
      </c>
      <c r="AT24" s="252">
        <v>11.441162</v>
      </c>
      <c r="AU24" s="252">
        <v>11.594162000000001</v>
      </c>
      <c r="AV24" s="252">
        <v>11.634235983</v>
      </c>
      <c r="AW24" s="252">
        <v>11.586183132</v>
      </c>
      <c r="AX24" s="252">
        <v>11.670741387</v>
      </c>
      <c r="AY24" s="409">
        <v>11.597927969000001</v>
      </c>
      <c r="AZ24" s="409">
        <v>11.564137174000001</v>
      </c>
      <c r="BA24" s="409">
        <v>11.511842582</v>
      </c>
      <c r="BB24" s="409">
        <v>11.430579091</v>
      </c>
      <c r="BC24" s="409">
        <v>11.419272461</v>
      </c>
      <c r="BD24" s="409">
        <v>11.408547840000001</v>
      </c>
      <c r="BE24" s="409">
        <v>11.461077739</v>
      </c>
      <c r="BF24" s="409">
        <v>11.498156574999999</v>
      </c>
      <c r="BG24" s="409">
        <v>11.526241902000001</v>
      </c>
      <c r="BH24" s="409">
        <v>11.580092891</v>
      </c>
      <c r="BI24" s="409">
        <v>11.623728552999999</v>
      </c>
      <c r="BJ24" s="409">
        <v>11.661346934000001</v>
      </c>
      <c r="BK24" s="409">
        <v>11.651286427000001</v>
      </c>
      <c r="BL24" s="409">
        <v>11.647130259000001</v>
      </c>
      <c r="BM24" s="409">
        <v>11.641818644000001</v>
      </c>
      <c r="BN24" s="409">
        <v>11.651521042000001</v>
      </c>
      <c r="BO24" s="409">
        <v>11.672130713</v>
      </c>
      <c r="BP24" s="409">
        <v>11.6835197</v>
      </c>
      <c r="BQ24" s="409">
        <v>11.667151281000001</v>
      </c>
      <c r="BR24" s="409">
        <v>11.652837954000001</v>
      </c>
      <c r="BS24" s="409">
        <v>11.67686937</v>
      </c>
      <c r="BT24" s="409">
        <v>11.688674374</v>
      </c>
      <c r="BU24" s="409">
        <v>11.69704696</v>
      </c>
      <c r="BV24" s="409">
        <v>11.69971256</v>
      </c>
    </row>
    <row r="25" spans="1:74" ht="11.1" customHeight="1" x14ac:dyDescent="0.2">
      <c r="A25" s="162" t="s">
        <v>1068</v>
      </c>
      <c r="B25" s="173" t="s">
        <v>1069</v>
      </c>
      <c r="C25" s="252">
        <v>0.29367799999999999</v>
      </c>
      <c r="D25" s="252">
        <v>0.26867799999999997</v>
      </c>
      <c r="E25" s="252">
        <v>0.31367800000000001</v>
      </c>
      <c r="F25" s="252">
        <v>0.25367800000000001</v>
      </c>
      <c r="G25" s="252">
        <v>0.26867799999999997</v>
      </c>
      <c r="H25" s="252">
        <v>0.27367799999999998</v>
      </c>
      <c r="I25" s="252">
        <v>0.27867799999999998</v>
      </c>
      <c r="J25" s="252">
        <v>0.28367799999999999</v>
      </c>
      <c r="K25" s="252">
        <v>0.27867799999999998</v>
      </c>
      <c r="L25" s="252">
        <v>0.26867799999999997</v>
      </c>
      <c r="M25" s="252">
        <v>0.26867799999999997</v>
      </c>
      <c r="N25" s="252">
        <v>0.26867799999999997</v>
      </c>
      <c r="O25" s="252">
        <v>0.26867799999999997</v>
      </c>
      <c r="P25" s="252">
        <v>0.26867799999999997</v>
      </c>
      <c r="Q25" s="252">
        <v>0.26867799999999997</v>
      </c>
      <c r="R25" s="252">
        <v>0.26867799999999997</v>
      </c>
      <c r="S25" s="252">
        <v>0.24867800000000001</v>
      </c>
      <c r="T25" s="252">
        <v>0.24867800000000001</v>
      </c>
      <c r="U25" s="252">
        <v>0.24867800000000001</v>
      </c>
      <c r="V25" s="252">
        <v>0.24867800000000001</v>
      </c>
      <c r="W25" s="252">
        <v>0.27867799999999998</v>
      </c>
      <c r="X25" s="252">
        <v>0.27367799999999998</v>
      </c>
      <c r="Y25" s="252">
        <v>0.27367799999999998</v>
      </c>
      <c r="Z25" s="252">
        <v>0.27867799999999998</v>
      </c>
      <c r="AA25" s="252">
        <v>0.27867799999999998</v>
      </c>
      <c r="AB25" s="252">
        <v>0.27867799999999998</v>
      </c>
      <c r="AC25" s="252">
        <v>0.27867799999999998</v>
      </c>
      <c r="AD25" s="252">
        <v>0.27867799999999998</v>
      </c>
      <c r="AE25" s="252">
        <v>0.27867799999999998</v>
      </c>
      <c r="AF25" s="252">
        <v>0.27867799999999998</v>
      </c>
      <c r="AG25" s="252">
        <v>0.27867799999999998</v>
      </c>
      <c r="AH25" s="252">
        <v>0.27867799999999998</v>
      </c>
      <c r="AI25" s="252">
        <v>0.27867799999999998</v>
      </c>
      <c r="AJ25" s="252">
        <v>0.27867799999999998</v>
      </c>
      <c r="AK25" s="252">
        <v>0.27867799999999998</v>
      </c>
      <c r="AL25" s="252">
        <v>0.27867799999999998</v>
      </c>
      <c r="AM25" s="252">
        <v>0.26867799999999997</v>
      </c>
      <c r="AN25" s="252">
        <v>0.26867799999999997</v>
      </c>
      <c r="AO25" s="252">
        <v>0.27867799999999998</v>
      </c>
      <c r="AP25" s="252">
        <v>0.27867799999999998</v>
      </c>
      <c r="AQ25" s="252">
        <v>0.27867799999999998</v>
      </c>
      <c r="AR25" s="252">
        <v>0.27867799999999998</v>
      </c>
      <c r="AS25" s="252">
        <v>0.27867799999999998</v>
      </c>
      <c r="AT25" s="252">
        <v>0.27867799999999998</v>
      </c>
      <c r="AU25" s="252">
        <v>0.27867799999999998</v>
      </c>
      <c r="AV25" s="252">
        <v>0.26920831769999998</v>
      </c>
      <c r="AW25" s="252">
        <v>0.26922027776000002</v>
      </c>
      <c r="AX25" s="252">
        <v>0.26923364459999999</v>
      </c>
      <c r="AY25" s="409">
        <v>0.25383369233000003</v>
      </c>
      <c r="AZ25" s="409">
        <v>0.25388327004</v>
      </c>
      <c r="BA25" s="409">
        <v>0.25386881436999997</v>
      </c>
      <c r="BB25" s="409">
        <v>0.25386040054999998</v>
      </c>
      <c r="BC25" s="409">
        <v>0.25386021655000002</v>
      </c>
      <c r="BD25" s="409">
        <v>0.25388509209999999</v>
      </c>
      <c r="BE25" s="409">
        <v>0.25388860169999999</v>
      </c>
      <c r="BF25" s="409">
        <v>0.25388301669000002</v>
      </c>
      <c r="BG25" s="409">
        <v>0.25388945270000002</v>
      </c>
      <c r="BH25" s="409">
        <v>0.25387061723999998</v>
      </c>
      <c r="BI25" s="409">
        <v>0.25388408008000002</v>
      </c>
      <c r="BJ25" s="409">
        <v>0.25390908223000003</v>
      </c>
      <c r="BK25" s="409">
        <v>0.24023346971000001</v>
      </c>
      <c r="BL25" s="409">
        <v>0.24028139107999999</v>
      </c>
      <c r="BM25" s="409">
        <v>0.24026780562</v>
      </c>
      <c r="BN25" s="409">
        <v>0.24026118634999999</v>
      </c>
      <c r="BO25" s="409">
        <v>0.24025702718</v>
      </c>
      <c r="BP25" s="409">
        <v>0.24028825924</v>
      </c>
      <c r="BQ25" s="409">
        <v>0.24028974294</v>
      </c>
      <c r="BR25" s="409">
        <v>0.24028322818</v>
      </c>
      <c r="BS25" s="409">
        <v>0.24029286009</v>
      </c>
      <c r="BT25" s="409">
        <v>0.24027122392</v>
      </c>
      <c r="BU25" s="409">
        <v>0.24028439069999999</v>
      </c>
      <c r="BV25" s="409">
        <v>0.24030960028000001</v>
      </c>
    </row>
    <row r="26" spans="1:74" ht="11.1" customHeight="1" x14ac:dyDescent="0.2">
      <c r="A26" s="162" t="s">
        <v>499</v>
      </c>
      <c r="B26" s="173" t="s">
        <v>1137</v>
      </c>
      <c r="C26" s="252">
        <v>0.18582099999999999</v>
      </c>
      <c r="D26" s="252">
        <v>0.19669900000000001</v>
      </c>
      <c r="E26" s="252">
        <v>0.184812</v>
      </c>
      <c r="F26" s="252">
        <v>0.178619</v>
      </c>
      <c r="G26" s="252">
        <v>0.17736499999999999</v>
      </c>
      <c r="H26" s="252">
        <v>0.175952</v>
      </c>
      <c r="I26" s="252">
        <v>0.17589399999999999</v>
      </c>
      <c r="J26" s="252">
        <v>0.17238800000000001</v>
      </c>
      <c r="K26" s="252">
        <v>0.17172999999999999</v>
      </c>
      <c r="L26" s="252">
        <v>0.16902200000000001</v>
      </c>
      <c r="M26" s="252">
        <v>0.168349</v>
      </c>
      <c r="N26" s="252">
        <v>0.16647600000000001</v>
      </c>
      <c r="O26" s="252">
        <v>0.17493500000000001</v>
      </c>
      <c r="P26" s="252">
        <v>0.17593500000000001</v>
      </c>
      <c r="Q26" s="252">
        <v>0.17493500000000001</v>
      </c>
      <c r="R26" s="252">
        <v>0.17593500000000001</v>
      </c>
      <c r="S26" s="252">
        <v>0.17493500000000001</v>
      </c>
      <c r="T26" s="252">
        <v>0.17293500000000001</v>
      </c>
      <c r="U26" s="252">
        <v>0.17393500000000001</v>
      </c>
      <c r="V26" s="252">
        <v>0.17293500000000001</v>
      </c>
      <c r="W26" s="252">
        <v>0.170935</v>
      </c>
      <c r="X26" s="252">
        <v>0.166935</v>
      </c>
      <c r="Y26" s="252">
        <v>0.169935</v>
      </c>
      <c r="Z26" s="252">
        <v>0.168935</v>
      </c>
      <c r="AA26" s="252">
        <v>0.164909</v>
      </c>
      <c r="AB26" s="252">
        <v>0.165909</v>
      </c>
      <c r="AC26" s="252">
        <v>0.164909</v>
      </c>
      <c r="AD26" s="252">
        <v>0.165909</v>
      </c>
      <c r="AE26" s="252">
        <v>0.166909</v>
      </c>
      <c r="AF26" s="252">
        <v>0.165909</v>
      </c>
      <c r="AG26" s="252">
        <v>0.15790899999999999</v>
      </c>
      <c r="AH26" s="252">
        <v>0.15490899999999999</v>
      </c>
      <c r="AI26" s="252">
        <v>0.15690899999999999</v>
      </c>
      <c r="AJ26" s="252">
        <v>0.15490899999999999</v>
      </c>
      <c r="AK26" s="252">
        <v>0.15590899999999999</v>
      </c>
      <c r="AL26" s="252">
        <v>0.159909</v>
      </c>
      <c r="AM26" s="252">
        <v>0.15690899999999999</v>
      </c>
      <c r="AN26" s="252">
        <v>0.15690899999999999</v>
      </c>
      <c r="AO26" s="252">
        <v>0.15590899999999999</v>
      </c>
      <c r="AP26" s="252">
        <v>0.15490899999999999</v>
      </c>
      <c r="AQ26" s="252">
        <v>0.15490899999999999</v>
      </c>
      <c r="AR26" s="252">
        <v>0.15490899999999999</v>
      </c>
      <c r="AS26" s="252">
        <v>0.15490899999999999</v>
      </c>
      <c r="AT26" s="252">
        <v>0.15490899999999999</v>
      </c>
      <c r="AU26" s="252">
        <v>0.15490899999999999</v>
      </c>
      <c r="AV26" s="252">
        <v>0.16856909271000001</v>
      </c>
      <c r="AW26" s="252">
        <v>0.16976818339999999</v>
      </c>
      <c r="AX26" s="252">
        <v>0.16865567017999999</v>
      </c>
      <c r="AY26" s="409">
        <v>0.16061605370000001</v>
      </c>
      <c r="AZ26" s="409">
        <v>0.16195413618999999</v>
      </c>
      <c r="BA26" s="409">
        <v>0.15942665624999999</v>
      </c>
      <c r="BB26" s="409">
        <v>0.15908850221000001</v>
      </c>
      <c r="BC26" s="409">
        <v>0.16068964581</v>
      </c>
      <c r="BD26" s="409">
        <v>0.16031525244</v>
      </c>
      <c r="BE26" s="409">
        <v>0.16080781766999999</v>
      </c>
      <c r="BF26" s="409">
        <v>0.15971327677</v>
      </c>
      <c r="BG26" s="409">
        <v>0.15926272383000001</v>
      </c>
      <c r="BH26" s="409">
        <v>0.15685699437</v>
      </c>
      <c r="BI26" s="409">
        <v>0.15810776489</v>
      </c>
      <c r="BJ26" s="409">
        <v>0.15711815922</v>
      </c>
      <c r="BK26" s="409">
        <v>0.14933677250999999</v>
      </c>
      <c r="BL26" s="409">
        <v>0.15069512125000001</v>
      </c>
      <c r="BM26" s="409">
        <v>0.14820407030999999</v>
      </c>
      <c r="BN26" s="409">
        <v>0.14790695355</v>
      </c>
      <c r="BO26" s="409">
        <v>0.14950487970000001</v>
      </c>
      <c r="BP26" s="409">
        <v>0.14920109606000001</v>
      </c>
      <c r="BQ26" s="409">
        <v>0.14970117231999999</v>
      </c>
      <c r="BR26" s="409">
        <v>0.14862059508</v>
      </c>
      <c r="BS26" s="409">
        <v>0.14821276516000001</v>
      </c>
      <c r="BT26" s="409">
        <v>0.14580448897000001</v>
      </c>
      <c r="BU26" s="409">
        <v>0.14706980799</v>
      </c>
      <c r="BV26" s="409">
        <v>0.14609728093999999</v>
      </c>
    </row>
    <row r="27" spans="1:74" ht="11.1" customHeight="1" x14ac:dyDescent="0.2">
      <c r="C27" s="223"/>
      <c r="D27" s="223"/>
      <c r="E27" s="223"/>
      <c r="F27" s="223"/>
      <c r="G27" s="223"/>
      <c r="H27" s="223"/>
      <c r="I27" s="223"/>
      <c r="J27" s="223"/>
      <c r="K27" s="223"/>
      <c r="L27" s="223"/>
      <c r="M27" s="223"/>
      <c r="N27" s="223"/>
      <c r="O27" s="223"/>
      <c r="P27" s="223"/>
      <c r="Q27" s="223"/>
      <c r="R27" s="223"/>
      <c r="S27" s="223"/>
      <c r="T27" s="223"/>
      <c r="U27" s="223"/>
      <c r="V27" s="223"/>
      <c r="W27" s="223"/>
      <c r="X27" s="223"/>
      <c r="Y27" s="223"/>
      <c r="Z27" s="223"/>
      <c r="AA27" s="223"/>
      <c r="AB27" s="223"/>
      <c r="AC27" s="223"/>
      <c r="AD27" s="223"/>
      <c r="AE27" s="223"/>
      <c r="AF27" s="223"/>
      <c r="AG27" s="223"/>
      <c r="AH27" s="223"/>
      <c r="AI27" s="223"/>
      <c r="AJ27" s="223"/>
      <c r="AK27" s="223"/>
      <c r="AL27" s="223"/>
      <c r="AM27" s="223"/>
      <c r="AN27" s="223"/>
      <c r="AO27" s="223"/>
      <c r="AP27" s="223"/>
      <c r="AQ27" s="223"/>
      <c r="AR27" s="223"/>
      <c r="AS27" s="223"/>
      <c r="AT27" s="223"/>
      <c r="AU27" s="223"/>
      <c r="AV27" s="223"/>
      <c r="AW27" s="223"/>
      <c r="AX27" s="223"/>
      <c r="AY27" s="410"/>
      <c r="AZ27" s="410"/>
      <c r="BA27" s="410"/>
      <c r="BB27" s="410"/>
      <c r="BC27" s="410"/>
      <c r="BD27" s="410"/>
      <c r="BE27" s="410"/>
      <c r="BF27" s="410"/>
      <c r="BG27" s="410"/>
      <c r="BH27" s="410"/>
      <c r="BI27" s="410"/>
      <c r="BJ27" s="410"/>
      <c r="BK27" s="410"/>
      <c r="BL27" s="410"/>
      <c r="BM27" s="410"/>
      <c r="BN27" s="410"/>
      <c r="BO27" s="410"/>
      <c r="BP27" s="410"/>
      <c r="BQ27" s="410"/>
      <c r="BR27" s="410"/>
      <c r="BS27" s="410"/>
      <c r="BT27" s="410"/>
      <c r="BU27" s="410"/>
      <c r="BV27" s="410"/>
    </row>
    <row r="28" spans="1:74" ht="11.1" customHeight="1" x14ac:dyDescent="0.2">
      <c r="A28" s="162" t="s">
        <v>502</v>
      </c>
      <c r="B28" s="172" t="s">
        <v>512</v>
      </c>
      <c r="C28" s="252">
        <v>3.175567</v>
      </c>
      <c r="D28" s="252">
        <v>3.1728170000000002</v>
      </c>
      <c r="E28" s="252">
        <v>3.1758829999999998</v>
      </c>
      <c r="F28" s="252">
        <v>3.1725569999999998</v>
      </c>
      <c r="G28" s="252">
        <v>3.1412450000000001</v>
      </c>
      <c r="H28" s="252">
        <v>3.1589809999999998</v>
      </c>
      <c r="I28" s="252">
        <v>3.1623389999999998</v>
      </c>
      <c r="J28" s="252">
        <v>3.151071</v>
      </c>
      <c r="K28" s="252">
        <v>3.1467510000000001</v>
      </c>
      <c r="L28" s="252">
        <v>3.141257</v>
      </c>
      <c r="M28" s="252">
        <v>3.156965</v>
      </c>
      <c r="N28" s="252">
        <v>3.1681620000000001</v>
      </c>
      <c r="O28" s="252">
        <v>3.106665</v>
      </c>
      <c r="P28" s="252">
        <v>3.133257</v>
      </c>
      <c r="Q28" s="252">
        <v>3.1472570000000002</v>
      </c>
      <c r="R28" s="252">
        <v>3.1342569999999998</v>
      </c>
      <c r="S28" s="252">
        <v>3.1402570000000001</v>
      </c>
      <c r="T28" s="252">
        <v>3.153257</v>
      </c>
      <c r="U28" s="252">
        <v>3.1512570000000002</v>
      </c>
      <c r="V28" s="252">
        <v>3.153257</v>
      </c>
      <c r="W28" s="252">
        <v>3.0782569999999998</v>
      </c>
      <c r="X28" s="252">
        <v>3.1072570000000002</v>
      </c>
      <c r="Y28" s="252">
        <v>3.1302569999999998</v>
      </c>
      <c r="Z28" s="252">
        <v>3.1102569999999998</v>
      </c>
      <c r="AA28" s="252">
        <v>3.0412569999999999</v>
      </c>
      <c r="AB28" s="252">
        <v>3.0252569999999999</v>
      </c>
      <c r="AC28" s="252">
        <v>3.0232570000000001</v>
      </c>
      <c r="AD28" s="252">
        <v>3.0432570000000001</v>
      </c>
      <c r="AE28" s="252">
        <v>3.0462570000000002</v>
      </c>
      <c r="AF28" s="252">
        <v>3.044257</v>
      </c>
      <c r="AG28" s="252">
        <v>3.0572569999999999</v>
      </c>
      <c r="AH28" s="252">
        <v>3.0552570000000001</v>
      </c>
      <c r="AI28" s="252">
        <v>3.0622569999999998</v>
      </c>
      <c r="AJ28" s="252">
        <v>3.0632570000000001</v>
      </c>
      <c r="AK28" s="252">
        <v>3.0492569999999999</v>
      </c>
      <c r="AL28" s="252">
        <v>3.0812569999999999</v>
      </c>
      <c r="AM28" s="252">
        <v>3.0092569999999998</v>
      </c>
      <c r="AN28" s="252">
        <v>3.020257</v>
      </c>
      <c r="AO28" s="252">
        <v>3.0302570000000002</v>
      </c>
      <c r="AP28" s="252">
        <v>3.020257</v>
      </c>
      <c r="AQ28" s="252">
        <v>3.0222570000000002</v>
      </c>
      <c r="AR28" s="252">
        <v>3.0372569999999999</v>
      </c>
      <c r="AS28" s="252">
        <v>3.0392570000000001</v>
      </c>
      <c r="AT28" s="252">
        <v>3.048257</v>
      </c>
      <c r="AU28" s="252">
        <v>3.0432570000000001</v>
      </c>
      <c r="AV28" s="252">
        <v>3.0316572935999999</v>
      </c>
      <c r="AW28" s="252">
        <v>3.0326134571000001</v>
      </c>
      <c r="AX28" s="252">
        <v>3.0333923562999998</v>
      </c>
      <c r="AY28" s="409">
        <v>3.1269155432</v>
      </c>
      <c r="AZ28" s="409">
        <v>3.1275224013999998</v>
      </c>
      <c r="BA28" s="409">
        <v>3.127338526</v>
      </c>
      <c r="BB28" s="409">
        <v>3.1272787530000001</v>
      </c>
      <c r="BC28" s="409">
        <v>3.1276098636</v>
      </c>
      <c r="BD28" s="409">
        <v>3.1285412983000001</v>
      </c>
      <c r="BE28" s="409">
        <v>3.1291335078000002</v>
      </c>
      <c r="BF28" s="409">
        <v>3.1302044583000002</v>
      </c>
      <c r="BG28" s="409">
        <v>3.1311648023999998</v>
      </c>
      <c r="BH28" s="409">
        <v>3.1316701562000002</v>
      </c>
      <c r="BI28" s="409">
        <v>3.1328675699000001</v>
      </c>
      <c r="BJ28" s="409">
        <v>3.1339928270000001</v>
      </c>
      <c r="BK28" s="409">
        <v>3.1819224709</v>
      </c>
      <c r="BL28" s="409">
        <v>3.1827693676000002</v>
      </c>
      <c r="BM28" s="409">
        <v>3.1833276714999998</v>
      </c>
      <c r="BN28" s="409">
        <v>3.1835387036</v>
      </c>
      <c r="BO28" s="409">
        <v>3.1840763611999998</v>
      </c>
      <c r="BP28" s="409">
        <v>3.1853213611000002</v>
      </c>
      <c r="BQ28" s="409">
        <v>3.1861332004</v>
      </c>
      <c r="BR28" s="409">
        <v>3.1871997586999998</v>
      </c>
      <c r="BS28" s="409">
        <v>3.1881995994999999</v>
      </c>
      <c r="BT28" s="409">
        <v>3.1886806978000002</v>
      </c>
      <c r="BU28" s="409">
        <v>3.1898805184999999</v>
      </c>
      <c r="BV28" s="409">
        <v>3.1910135685999999</v>
      </c>
    </row>
    <row r="29" spans="1:74" ht="11.1" customHeight="1" x14ac:dyDescent="0.2">
      <c r="A29" s="162" t="s">
        <v>272</v>
      </c>
      <c r="B29" s="173" t="s">
        <v>501</v>
      </c>
      <c r="C29" s="252">
        <v>0.96859499999999998</v>
      </c>
      <c r="D29" s="252">
        <v>0.96584499999999995</v>
      </c>
      <c r="E29" s="252">
        <v>0.98491099999999998</v>
      </c>
      <c r="F29" s="252">
        <v>0.96858500000000003</v>
      </c>
      <c r="G29" s="252">
        <v>0.98327299999999995</v>
      </c>
      <c r="H29" s="252">
        <v>1.001009</v>
      </c>
      <c r="I29" s="252">
        <v>1.0093669999999999</v>
      </c>
      <c r="J29" s="252">
        <v>0.99809899999999996</v>
      </c>
      <c r="K29" s="252">
        <v>0.99377899999999997</v>
      </c>
      <c r="L29" s="252">
        <v>0.98828499999999997</v>
      </c>
      <c r="M29" s="252">
        <v>1.0039929999999999</v>
      </c>
      <c r="N29" s="252">
        <v>1.01519</v>
      </c>
      <c r="O29" s="252">
        <v>1.0146930000000001</v>
      </c>
      <c r="P29" s="252">
        <v>1.021285</v>
      </c>
      <c r="Q29" s="252">
        <v>1.015285</v>
      </c>
      <c r="R29" s="252">
        <v>1.0022850000000001</v>
      </c>
      <c r="S29" s="252">
        <v>1.0082850000000001</v>
      </c>
      <c r="T29" s="252">
        <v>1.021285</v>
      </c>
      <c r="U29" s="252">
        <v>1.019285</v>
      </c>
      <c r="V29" s="252">
        <v>1.021285</v>
      </c>
      <c r="W29" s="252">
        <v>1.011285</v>
      </c>
      <c r="X29" s="252">
        <v>1.0202850000000001</v>
      </c>
      <c r="Y29" s="252">
        <v>1.023285</v>
      </c>
      <c r="Z29" s="252">
        <v>1.003285</v>
      </c>
      <c r="AA29" s="252">
        <v>0.97528499999999996</v>
      </c>
      <c r="AB29" s="252">
        <v>0.97928499999999996</v>
      </c>
      <c r="AC29" s="252">
        <v>0.97728499999999996</v>
      </c>
      <c r="AD29" s="252">
        <v>0.97728499999999996</v>
      </c>
      <c r="AE29" s="252">
        <v>0.98028499999999996</v>
      </c>
      <c r="AF29" s="252">
        <v>0.97828499999999996</v>
      </c>
      <c r="AG29" s="252">
        <v>0.97628499999999996</v>
      </c>
      <c r="AH29" s="252">
        <v>0.97728499999999996</v>
      </c>
      <c r="AI29" s="252">
        <v>0.98428499999999997</v>
      </c>
      <c r="AJ29" s="252">
        <v>0.98528499999999997</v>
      </c>
      <c r="AK29" s="252">
        <v>0.97128499999999995</v>
      </c>
      <c r="AL29" s="252">
        <v>0.99328499999999997</v>
      </c>
      <c r="AM29" s="252">
        <v>0.97628499999999996</v>
      </c>
      <c r="AN29" s="252">
        <v>0.97628499999999996</v>
      </c>
      <c r="AO29" s="252">
        <v>0.97628499999999996</v>
      </c>
      <c r="AP29" s="252">
        <v>0.97628499999999996</v>
      </c>
      <c r="AQ29" s="252">
        <v>0.97828499999999996</v>
      </c>
      <c r="AR29" s="252">
        <v>0.98328499999999996</v>
      </c>
      <c r="AS29" s="252">
        <v>0.98528499999999997</v>
      </c>
      <c r="AT29" s="252">
        <v>0.98428499999999997</v>
      </c>
      <c r="AU29" s="252">
        <v>0.99928499999999998</v>
      </c>
      <c r="AV29" s="252">
        <v>0.98789787873000001</v>
      </c>
      <c r="AW29" s="252">
        <v>0.98877475292000006</v>
      </c>
      <c r="AX29" s="252">
        <v>0.98976316771999995</v>
      </c>
      <c r="AY29" s="409">
        <v>0.99065187977000002</v>
      </c>
      <c r="AZ29" s="409">
        <v>0.99149408099000003</v>
      </c>
      <c r="BA29" s="409">
        <v>0.99234992283000001</v>
      </c>
      <c r="BB29" s="409">
        <v>0.99318172944000005</v>
      </c>
      <c r="BC29" s="409">
        <v>0.99406070837000005</v>
      </c>
      <c r="BD29" s="409">
        <v>0.99494319407999998</v>
      </c>
      <c r="BE29" s="409">
        <v>0.99582403846000001</v>
      </c>
      <c r="BF29" s="409">
        <v>0.99669087031000003</v>
      </c>
      <c r="BG29" s="409">
        <v>0.99763374466999999</v>
      </c>
      <c r="BH29" s="409">
        <v>0.99850233706000002</v>
      </c>
      <c r="BI29" s="409">
        <v>0.99939722975</v>
      </c>
      <c r="BJ29" s="409">
        <v>1.0004111964</v>
      </c>
      <c r="BK29" s="409">
        <v>1.0013126997999999</v>
      </c>
      <c r="BL29" s="409">
        <v>1.0021698495</v>
      </c>
      <c r="BM29" s="409">
        <v>1.0030423751999999</v>
      </c>
      <c r="BN29" s="409">
        <v>1.0038913823</v>
      </c>
      <c r="BO29" s="409">
        <v>1.0047829601</v>
      </c>
      <c r="BP29" s="409">
        <v>1.0056857807999999</v>
      </c>
      <c r="BQ29" s="409">
        <v>1.0065803726</v>
      </c>
      <c r="BR29" s="409">
        <v>1.0074616299000001</v>
      </c>
      <c r="BS29" s="409">
        <v>1.0084219343</v>
      </c>
      <c r="BT29" s="409">
        <v>1.0093032164</v>
      </c>
      <c r="BU29" s="409">
        <v>1.0102125747999999</v>
      </c>
      <c r="BV29" s="409">
        <v>1.0112412567</v>
      </c>
    </row>
    <row r="30" spans="1:74" ht="11.1" customHeight="1" x14ac:dyDescent="0.2">
      <c r="A30" s="162" t="s">
        <v>1369</v>
      </c>
      <c r="B30" s="173" t="s">
        <v>1368</v>
      </c>
      <c r="C30" s="252">
        <v>1.98814</v>
      </c>
      <c r="D30" s="252">
        <v>1.98814</v>
      </c>
      <c r="E30" s="252">
        <v>1.9931399999999999</v>
      </c>
      <c r="F30" s="252">
        <v>2.0221399999999998</v>
      </c>
      <c r="G30" s="252">
        <v>2.0241400000000001</v>
      </c>
      <c r="H30" s="252">
        <v>2.0241400000000001</v>
      </c>
      <c r="I30" s="252">
        <v>2.0241400000000001</v>
      </c>
      <c r="J30" s="252">
        <v>2.0241400000000001</v>
      </c>
      <c r="K30" s="252">
        <v>2.0241400000000001</v>
      </c>
      <c r="L30" s="252">
        <v>2.0241400000000001</v>
      </c>
      <c r="M30" s="252">
        <v>2.0241400000000001</v>
      </c>
      <c r="N30" s="252">
        <v>2.0241400000000001</v>
      </c>
      <c r="O30" s="252">
        <v>1.9651400000000001</v>
      </c>
      <c r="P30" s="252">
        <v>1.9851399999999999</v>
      </c>
      <c r="Q30" s="252">
        <v>2.0051399999999999</v>
      </c>
      <c r="R30" s="252">
        <v>2.0051399999999999</v>
      </c>
      <c r="S30" s="252">
        <v>2.0051399999999999</v>
      </c>
      <c r="T30" s="252">
        <v>2.0051399999999999</v>
      </c>
      <c r="U30" s="252">
        <v>2.0051399999999999</v>
      </c>
      <c r="V30" s="252">
        <v>2.0051399999999999</v>
      </c>
      <c r="W30" s="252">
        <v>1.9451400000000001</v>
      </c>
      <c r="X30" s="252">
        <v>1.9651400000000001</v>
      </c>
      <c r="Y30" s="252">
        <v>1.9851399999999999</v>
      </c>
      <c r="Z30" s="252">
        <v>1.9851399999999999</v>
      </c>
      <c r="AA30" s="252">
        <v>1.97014</v>
      </c>
      <c r="AB30" s="252">
        <v>1.95014</v>
      </c>
      <c r="AC30" s="252">
        <v>1.95014</v>
      </c>
      <c r="AD30" s="252">
        <v>1.97014</v>
      </c>
      <c r="AE30" s="252">
        <v>1.97014</v>
      </c>
      <c r="AF30" s="252">
        <v>1.97014</v>
      </c>
      <c r="AG30" s="252">
        <v>1.9851399999999999</v>
      </c>
      <c r="AH30" s="252">
        <v>1.9851399999999999</v>
      </c>
      <c r="AI30" s="252">
        <v>1.9851399999999999</v>
      </c>
      <c r="AJ30" s="252">
        <v>1.98014</v>
      </c>
      <c r="AK30" s="252">
        <v>1.98014</v>
      </c>
      <c r="AL30" s="252">
        <v>1.99014</v>
      </c>
      <c r="AM30" s="252">
        <v>1.94014</v>
      </c>
      <c r="AN30" s="252">
        <v>1.94014</v>
      </c>
      <c r="AO30" s="252">
        <v>1.95014</v>
      </c>
      <c r="AP30" s="252">
        <v>1.94014</v>
      </c>
      <c r="AQ30" s="252">
        <v>1.94014</v>
      </c>
      <c r="AR30" s="252">
        <v>1.95014</v>
      </c>
      <c r="AS30" s="252">
        <v>1.95014</v>
      </c>
      <c r="AT30" s="252">
        <v>1.96014</v>
      </c>
      <c r="AU30" s="252">
        <v>1.94014</v>
      </c>
      <c r="AV30" s="252">
        <v>1.9303126783</v>
      </c>
      <c r="AW30" s="252">
        <v>1.9303849518</v>
      </c>
      <c r="AX30" s="252">
        <v>1.9304657264</v>
      </c>
      <c r="AY30" s="409">
        <v>2.0001924152999999</v>
      </c>
      <c r="AZ30" s="409">
        <v>2.0004920088000002</v>
      </c>
      <c r="BA30" s="409">
        <v>2.0004046546000001</v>
      </c>
      <c r="BB30" s="409">
        <v>2.0003538106000001</v>
      </c>
      <c r="BC30" s="409">
        <v>2.0003526987</v>
      </c>
      <c r="BD30" s="409">
        <v>2.0005030194</v>
      </c>
      <c r="BE30" s="409">
        <v>2.0005242276000001</v>
      </c>
      <c r="BF30" s="409">
        <v>2.0004904779000001</v>
      </c>
      <c r="BG30" s="409">
        <v>2.0005293701000002</v>
      </c>
      <c r="BH30" s="409">
        <v>2.0004155492</v>
      </c>
      <c r="BI30" s="409">
        <v>2.0004969038999998</v>
      </c>
      <c r="BJ30" s="409">
        <v>2.0006479896</v>
      </c>
      <c r="BK30" s="409">
        <v>2.0603460068000001</v>
      </c>
      <c r="BL30" s="409">
        <v>2.0606355913000001</v>
      </c>
      <c r="BM30" s="409">
        <v>2.0605534955999998</v>
      </c>
      <c r="BN30" s="409">
        <v>2.060513496</v>
      </c>
      <c r="BO30" s="409">
        <v>2.0604883625000001</v>
      </c>
      <c r="BP30" s="409">
        <v>2.0606770949</v>
      </c>
      <c r="BQ30" s="409">
        <v>2.0606860608000002</v>
      </c>
      <c r="BR30" s="409">
        <v>2.0606466926999998</v>
      </c>
      <c r="BS30" s="409">
        <v>2.0607048975</v>
      </c>
      <c r="BT30" s="409">
        <v>2.0605741521000001</v>
      </c>
      <c r="BU30" s="409">
        <v>2.0606537177000002</v>
      </c>
      <c r="BV30" s="409">
        <v>2.0608060569000002</v>
      </c>
    </row>
    <row r="31" spans="1:74" ht="11.1" customHeight="1" x14ac:dyDescent="0.2">
      <c r="C31" s="223"/>
      <c r="D31" s="223"/>
      <c r="E31" s="223"/>
      <c r="F31" s="223"/>
      <c r="G31" s="223"/>
      <c r="H31" s="223"/>
      <c r="I31" s="223"/>
      <c r="J31" s="223"/>
      <c r="K31" s="223"/>
      <c r="L31" s="223"/>
      <c r="M31" s="223"/>
      <c r="N31" s="223"/>
      <c r="O31" s="223"/>
      <c r="P31" s="223"/>
      <c r="Q31" s="223"/>
      <c r="R31" s="223"/>
      <c r="S31" s="223"/>
      <c r="T31" s="223"/>
      <c r="U31" s="223"/>
      <c r="V31" s="223"/>
      <c r="W31" s="223"/>
      <c r="X31" s="223"/>
      <c r="Y31" s="223"/>
      <c r="Z31" s="223"/>
      <c r="AA31" s="223"/>
      <c r="AB31" s="223"/>
      <c r="AC31" s="223"/>
      <c r="AD31" s="223"/>
      <c r="AE31" s="223"/>
      <c r="AF31" s="223"/>
      <c r="AG31" s="223"/>
      <c r="AH31" s="223"/>
      <c r="AI31" s="223"/>
      <c r="AJ31" s="223"/>
      <c r="AK31" s="223"/>
      <c r="AL31" s="223"/>
      <c r="AM31" s="223"/>
      <c r="AN31" s="223"/>
      <c r="AO31" s="223"/>
      <c r="AP31" s="223"/>
      <c r="AQ31" s="223"/>
      <c r="AR31" s="223"/>
      <c r="AS31" s="223"/>
      <c r="AT31" s="223"/>
      <c r="AU31" s="223"/>
      <c r="AV31" s="223"/>
      <c r="AW31" s="223"/>
      <c r="AX31" s="223"/>
      <c r="AY31" s="410"/>
      <c r="AZ31" s="410"/>
      <c r="BA31" s="410"/>
      <c r="BB31" s="410"/>
      <c r="BC31" s="410"/>
      <c r="BD31" s="410"/>
      <c r="BE31" s="410"/>
      <c r="BF31" s="410"/>
      <c r="BG31" s="410"/>
      <c r="BH31" s="410"/>
      <c r="BI31" s="410"/>
      <c r="BJ31" s="410"/>
      <c r="BK31" s="410"/>
      <c r="BL31" s="410"/>
      <c r="BM31" s="410"/>
      <c r="BN31" s="410"/>
      <c r="BO31" s="410"/>
      <c r="BP31" s="410"/>
      <c r="BQ31" s="410"/>
      <c r="BR31" s="410"/>
      <c r="BS31" s="410"/>
      <c r="BT31" s="410"/>
      <c r="BU31" s="410"/>
      <c r="BV31" s="410"/>
    </row>
    <row r="32" spans="1:74" ht="11.1" customHeight="1" x14ac:dyDescent="0.2">
      <c r="A32" s="162" t="s">
        <v>503</v>
      </c>
      <c r="B32" s="172" t="s">
        <v>513</v>
      </c>
      <c r="C32" s="252">
        <v>9.7836580000000009</v>
      </c>
      <c r="D32" s="252">
        <v>9.7341490000000004</v>
      </c>
      <c r="E32" s="252">
        <v>9.7315760000000004</v>
      </c>
      <c r="F32" s="252">
        <v>9.7863640000000007</v>
      </c>
      <c r="G32" s="252">
        <v>9.7365499999999994</v>
      </c>
      <c r="H32" s="252">
        <v>9.9596099999999996</v>
      </c>
      <c r="I32" s="252">
        <v>9.7929860000000009</v>
      </c>
      <c r="J32" s="252">
        <v>9.7357230000000001</v>
      </c>
      <c r="K32" s="252">
        <v>9.8905320000000003</v>
      </c>
      <c r="L32" s="252">
        <v>9.7651570000000003</v>
      </c>
      <c r="M32" s="252">
        <v>9.9035829999999994</v>
      </c>
      <c r="N32" s="252">
        <v>9.8552459999999993</v>
      </c>
      <c r="O32" s="252">
        <v>9.8059159999999999</v>
      </c>
      <c r="P32" s="252">
        <v>9.808916</v>
      </c>
      <c r="Q32" s="252">
        <v>9.6869160000000001</v>
      </c>
      <c r="R32" s="252">
        <v>9.5689159999999998</v>
      </c>
      <c r="S32" s="252">
        <v>9.4829159999999995</v>
      </c>
      <c r="T32" s="252">
        <v>9.6189160000000005</v>
      </c>
      <c r="U32" s="252">
        <v>9.5319160000000007</v>
      </c>
      <c r="V32" s="252">
        <v>9.3779160000000008</v>
      </c>
      <c r="W32" s="252">
        <v>9.3979160000000004</v>
      </c>
      <c r="X32" s="252">
        <v>9.3349159999999998</v>
      </c>
      <c r="Y32" s="252">
        <v>9.4479159999999993</v>
      </c>
      <c r="Z32" s="252">
        <v>9.4219159999999995</v>
      </c>
      <c r="AA32" s="252">
        <v>9.3609989999999996</v>
      </c>
      <c r="AB32" s="252">
        <v>9.3029989999999998</v>
      </c>
      <c r="AC32" s="252">
        <v>9.3509989999999998</v>
      </c>
      <c r="AD32" s="252">
        <v>9.2539990000000003</v>
      </c>
      <c r="AE32" s="252">
        <v>9.2529990000000009</v>
      </c>
      <c r="AF32" s="252">
        <v>9.4349989999999995</v>
      </c>
      <c r="AG32" s="252">
        <v>9.3389989999999994</v>
      </c>
      <c r="AH32" s="252">
        <v>9.1779989999999998</v>
      </c>
      <c r="AI32" s="252">
        <v>9.1819989999999994</v>
      </c>
      <c r="AJ32" s="252">
        <v>9.2169989999999995</v>
      </c>
      <c r="AK32" s="252">
        <v>9.2799990000000001</v>
      </c>
      <c r="AL32" s="252">
        <v>9.1849989999999995</v>
      </c>
      <c r="AM32" s="252">
        <v>9.2639990000000001</v>
      </c>
      <c r="AN32" s="252">
        <v>9.2689990000000009</v>
      </c>
      <c r="AO32" s="252">
        <v>9.2419989999999999</v>
      </c>
      <c r="AP32" s="252">
        <v>9.1539990000000007</v>
      </c>
      <c r="AQ32" s="252">
        <v>9.1439990000000009</v>
      </c>
      <c r="AR32" s="252">
        <v>9.3109990000000007</v>
      </c>
      <c r="AS32" s="252">
        <v>9.1929990000000004</v>
      </c>
      <c r="AT32" s="252">
        <v>9.1809989999999999</v>
      </c>
      <c r="AU32" s="252">
        <v>9.0979989999999997</v>
      </c>
      <c r="AV32" s="252">
        <v>9.2843639232000008</v>
      </c>
      <c r="AW32" s="252">
        <v>9.2741336864000008</v>
      </c>
      <c r="AX32" s="252">
        <v>9.2933971485000004</v>
      </c>
      <c r="AY32" s="409">
        <v>9.2454040857000006</v>
      </c>
      <c r="AZ32" s="409">
        <v>9.2639677771999995</v>
      </c>
      <c r="BA32" s="409">
        <v>9.2526237188000007</v>
      </c>
      <c r="BB32" s="409">
        <v>9.2463908748999994</v>
      </c>
      <c r="BC32" s="409">
        <v>9.2746801315000003</v>
      </c>
      <c r="BD32" s="409">
        <v>9.3199298269999993</v>
      </c>
      <c r="BE32" s="409">
        <v>9.2473866940999994</v>
      </c>
      <c r="BF32" s="409">
        <v>9.2809600070999991</v>
      </c>
      <c r="BG32" s="409">
        <v>9.2982791657000003</v>
      </c>
      <c r="BH32" s="409">
        <v>9.3178598361000002</v>
      </c>
      <c r="BI32" s="409">
        <v>9.3365679668000006</v>
      </c>
      <c r="BJ32" s="409">
        <v>9.3217672116999992</v>
      </c>
      <c r="BK32" s="409">
        <v>9.3054044667000007</v>
      </c>
      <c r="BL32" s="409">
        <v>9.3153084218999993</v>
      </c>
      <c r="BM32" s="409">
        <v>9.2994827113999996</v>
      </c>
      <c r="BN32" s="409">
        <v>9.2824293388000001</v>
      </c>
      <c r="BO32" s="409">
        <v>9.2940155925999992</v>
      </c>
      <c r="BP32" s="409">
        <v>9.3309575708000008</v>
      </c>
      <c r="BQ32" s="409">
        <v>9.2447309045000008</v>
      </c>
      <c r="BR32" s="409">
        <v>9.2663458004999999</v>
      </c>
      <c r="BS32" s="409">
        <v>9.2701519146999996</v>
      </c>
      <c r="BT32" s="409">
        <v>9.2708521501999996</v>
      </c>
      <c r="BU32" s="409">
        <v>9.2798549134999995</v>
      </c>
      <c r="BV32" s="409">
        <v>9.2574364501000002</v>
      </c>
    </row>
    <row r="33" spans="1:74" ht="11.1" customHeight="1" x14ac:dyDescent="0.2">
      <c r="A33" s="162" t="s">
        <v>273</v>
      </c>
      <c r="B33" s="173" t="s">
        <v>348</v>
      </c>
      <c r="C33" s="252">
        <v>0.41816599999999998</v>
      </c>
      <c r="D33" s="252">
        <v>0.38516600000000001</v>
      </c>
      <c r="E33" s="252">
        <v>0.313166</v>
      </c>
      <c r="F33" s="252">
        <v>0.38316600000000001</v>
      </c>
      <c r="G33" s="252">
        <v>0.33416600000000002</v>
      </c>
      <c r="H33" s="252">
        <v>0.42716599999999999</v>
      </c>
      <c r="I33" s="252">
        <v>0.45316600000000001</v>
      </c>
      <c r="J33" s="252">
        <v>0.44716600000000001</v>
      </c>
      <c r="K33" s="252">
        <v>0.42116599999999998</v>
      </c>
      <c r="L33" s="252">
        <v>0.40416600000000003</v>
      </c>
      <c r="M33" s="252">
        <v>0.42416599999999999</v>
      </c>
      <c r="N33" s="252">
        <v>0.41716599999999998</v>
      </c>
      <c r="O33" s="252">
        <v>0.39500000000000002</v>
      </c>
      <c r="P33" s="252">
        <v>0.38700000000000001</v>
      </c>
      <c r="Q33" s="252">
        <v>0.377</v>
      </c>
      <c r="R33" s="252">
        <v>0.36799999999999999</v>
      </c>
      <c r="S33" s="252">
        <v>0.35399999999999998</v>
      </c>
      <c r="T33" s="252">
        <v>0.378</v>
      </c>
      <c r="U33" s="252">
        <v>0.40300000000000002</v>
      </c>
      <c r="V33" s="252">
        <v>0.40500000000000003</v>
      </c>
      <c r="W33" s="252">
        <v>0.39200000000000002</v>
      </c>
      <c r="X33" s="252">
        <v>0.38700000000000001</v>
      </c>
      <c r="Y33" s="252">
        <v>0.378</v>
      </c>
      <c r="Z33" s="252">
        <v>0.34699999999999998</v>
      </c>
      <c r="AA33" s="252">
        <v>0.33900000000000002</v>
      </c>
      <c r="AB33" s="252">
        <v>0.33600000000000002</v>
      </c>
      <c r="AC33" s="252">
        <v>0.35299999999999998</v>
      </c>
      <c r="AD33" s="252">
        <v>0.33800000000000002</v>
      </c>
      <c r="AE33" s="252">
        <v>0.36</v>
      </c>
      <c r="AF33" s="252">
        <v>0.36299999999999999</v>
      </c>
      <c r="AG33" s="252">
        <v>0.373</v>
      </c>
      <c r="AH33" s="252">
        <v>0.374</v>
      </c>
      <c r="AI33" s="252">
        <v>0.34</v>
      </c>
      <c r="AJ33" s="252">
        <v>0.35599999999999998</v>
      </c>
      <c r="AK33" s="252">
        <v>0.34399999999999997</v>
      </c>
      <c r="AL33" s="252">
        <v>0.32800000000000001</v>
      </c>
      <c r="AM33" s="252">
        <v>0.36899999999999999</v>
      </c>
      <c r="AN33" s="252">
        <v>0.371</v>
      </c>
      <c r="AO33" s="252">
        <v>0.371</v>
      </c>
      <c r="AP33" s="252">
        <v>0.36099999999999999</v>
      </c>
      <c r="AQ33" s="252">
        <v>0.32500000000000001</v>
      </c>
      <c r="AR33" s="252">
        <v>0.36399999999999999</v>
      </c>
      <c r="AS33" s="252">
        <v>0.37</v>
      </c>
      <c r="AT33" s="252">
        <v>0.379</v>
      </c>
      <c r="AU33" s="252">
        <v>0.4</v>
      </c>
      <c r="AV33" s="252">
        <v>0.42323430908999998</v>
      </c>
      <c r="AW33" s="252">
        <v>0.41630822098999998</v>
      </c>
      <c r="AX33" s="252">
        <v>0.41861845208999998</v>
      </c>
      <c r="AY33" s="409">
        <v>0.43005243945999999</v>
      </c>
      <c r="AZ33" s="409">
        <v>0.43601429279999998</v>
      </c>
      <c r="BA33" s="409">
        <v>0.44083089033</v>
      </c>
      <c r="BB33" s="409">
        <v>0.45075507789000002</v>
      </c>
      <c r="BC33" s="409">
        <v>0.45582598410000003</v>
      </c>
      <c r="BD33" s="409">
        <v>0.46134450870999999</v>
      </c>
      <c r="BE33" s="409">
        <v>0.46648064746000001</v>
      </c>
      <c r="BF33" s="409">
        <v>0.47345380254000002</v>
      </c>
      <c r="BG33" s="409">
        <v>0.48164149808000001</v>
      </c>
      <c r="BH33" s="409">
        <v>0.49437701299999998</v>
      </c>
      <c r="BI33" s="409">
        <v>0.49768961324</v>
      </c>
      <c r="BJ33" s="409">
        <v>0.50320817008999996</v>
      </c>
      <c r="BK33" s="409">
        <v>0.50755762691999995</v>
      </c>
      <c r="BL33" s="409">
        <v>0.51849015681999999</v>
      </c>
      <c r="BM33" s="409">
        <v>0.52332259402000003</v>
      </c>
      <c r="BN33" s="409">
        <v>0.52827913991999997</v>
      </c>
      <c r="BO33" s="409">
        <v>0.53327924388000003</v>
      </c>
      <c r="BP33" s="409">
        <v>0.53591167354000002</v>
      </c>
      <c r="BQ33" s="409">
        <v>0.53801184623999998</v>
      </c>
      <c r="BR33" s="409">
        <v>0.53996862632999998</v>
      </c>
      <c r="BS33" s="409">
        <v>0.54221370082999998</v>
      </c>
      <c r="BT33" s="409">
        <v>0.54089937811</v>
      </c>
      <c r="BU33" s="409">
        <v>0.53820691419</v>
      </c>
      <c r="BV33" s="409">
        <v>0.53572940268000002</v>
      </c>
    </row>
    <row r="34" spans="1:74" ht="11.1" customHeight="1" x14ac:dyDescent="0.2">
      <c r="A34" s="162" t="s">
        <v>274</v>
      </c>
      <c r="B34" s="173" t="s">
        <v>349</v>
      </c>
      <c r="C34" s="252">
        <v>5.0999999999999996</v>
      </c>
      <c r="D34" s="252">
        <v>5.0860000000000003</v>
      </c>
      <c r="E34" s="252">
        <v>5.1239999999999997</v>
      </c>
      <c r="F34" s="252">
        <v>5.1260000000000003</v>
      </c>
      <c r="G34" s="252">
        <v>5.1390000000000002</v>
      </c>
      <c r="H34" s="252">
        <v>5.2759999999999998</v>
      </c>
      <c r="I34" s="252">
        <v>5.1310000000000002</v>
      </c>
      <c r="J34" s="252">
        <v>5.1459999999999999</v>
      </c>
      <c r="K34" s="252">
        <v>5.1849999999999996</v>
      </c>
      <c r="L34" s="252">
        <v>5.1269999999999998</v>
      </c>
      <c r="M34" s="252">
        <v>5.165</v>
      </c>
      <c r="N34" s="252">
        <v>5.1429999999999998</v>
      </c>
      <c r="O34" s="252">
        <v>5.048</v>
      </c>
      <c r="P34" s="252">
        <v>5.032</v>
      </c>
      <c r="Q34" s="252">
        <v>4.9729999999999999</v>
      </c>
      <c r="R34" s="252">
        <v>4.9210000000000003</v>
      </c>
      <c r="S34" s="252">
        <v>4.859</v>
      </c>
      <c r="T34" s="252">
        <v>4.92</v>
      </c>
      <c r="U34" s="252">
        <v>4.8230000000000004</v>
      </c>
      <c r="V34" s="252">
        <v>4.76</v>
      </c>
      <c r="W34" s="252">
        <v>4.774</v>
      </c>
      <c r="X34" s="252">
        <v>4.6660000000000004</v>
      </c>
      <c r="Y34" s="252">
        <v>4.8</v>
      </c>
      <c r="Z34" s="252">
        <v>4.819</v>
      </c>
      <c r="AA34" s="252">
        <v>4.7679999999999998</v>
      </c>
      <c r="AB34" s="252">
        <v>4.7210000000000001</v>
      </c>
      <c r="AC34" s="252">
        <v>4.766</v>
      </c>
      <c r="AD34" s="252">
        <v>4.7910000000000004</v>
      </c>
      <c r="AE34" s="252">
        <v>4.7549999999999999</v>
      </c>
      <c r="AF34" s="252">
        <v>4.8849999999999998</v>
      </c>
      <c r="AG34" s="252">
        <v>4.7750000000000004</v>
      </c>
      <c r="AH34" s="252">
        <v>4.7080000000000002</v>
      </c>
      <c r="AI34" s="252">
        <v>4.7320000000000002</v>
      </c>
      <c r="AJ34" s="252">
        <v>4.7270000000000003</v>
      </c>
      <c r="AK34" s="252">
        <v>4.7830000000000004</v>
      </c>
      <c r="AL34" s="252">
        <v>4.7320000000000002</v>
      </c>
      <c r="AM34" s="252">
        <v>4.7569999999999997</v>
      </c>
      <c r="AN34" s="252">
        <v>4.7489999999999997</v>
      </c>
      <c r="AO34" s="252">
        <v>4.7549999999999999</v>
      </c>
      <c r="AP34" s="252">
        <v>4.7729999999999997</v>
      </c>
      <c r="AQ34" s="252">
        <v>4.7619999999999996</v>
      </c>
      <c r="AR34" s="252">
        <v>4.8600000000000003</v>
      </c>
      <c r="AS34" s="252">
        <v>4.7359999999999998</v>
      </c>
      <c r="AT34" s="252">
        <v>4.774</v>
      </c>
      <c r="AU34" s="252">
        <v>4.6980000000000004</v>
      </c>
      <c r="AV34" s="252">
        <v>4.8046197079999997</v>
      </c>
      <c r="AW34" s="252">
        <v>4.7979718049000004</v>
      </c>
      <c r="AX34" s="252">
        <v>4.7927715685000001</v>
      </c>
      <c r="AY34" s="409">
        <v>4.7642596148000003</v>
      </c>
      <c r="AZ34" s="409">
        <v>4.7623589912000002</v>
      </c>
      <c r="BA34" s="409">
        <v>4.7596532844999997</v>
      </c>
      <c r="BB34" s="409">
        <v>4.7693287087999998</v>
      </c>
      <c r="BC34" s="409">
        <v>4.7913722310000004</v>
      </c>
      <c r="BD34" s="409">
        <v>4.8260905009000004</v>
      </c>
      <c r="BE34" s="409">
        <v>4.7706219515999999</v>
      </c>
      <c r="BF34" s="409">
        <v>4.8045770837999999</v>
      </c>
      <c r="BG34" s="409">
        <v>4.8276173766000001</v>
      </c>
      <c r="BH34" s="409">
        <v>4.8457085914000002</v>
      </c>
      <c r="BI34" s="409">
        <v>4.8646430861000001</v>
      </c>
      <c r="BJ34" s="409">
        <v>4.8294965910999998</v>
      </c>
      <c r="BK34" s="409">
        <v>4.7967325012000002</v>
      </c>
      <c r="BL34" s="409">
        <v>4.7904999166</v>
      </c>
      <c r="BM34" s="409">
        <v>4.7849642084999999</v>
      </c>
      <c r="BN34" s="409">
        <v>4.7909954685000002</v>
      </c>
      <c r="BO34" s="409">
        <v>4.8092648084</v>
      </c>
      <c r="BP34" s="409">
        <v>4.8422438315000003</v>
      </c>
      <c r="BQ34" s="409">
        <v>4.7823529458999996</v>
      </c>
      <c r="BR34" s="409">
        <v>4.8131379741</v>
      </c>
      <c r="BS34" s="409">
        <v>4.8328138496999999</v>
      </c>
      <c r="BT34" s="409">
        <v>4.8473617385000001</v>
      </c>
      <c r="BU34" s="409">
        <v>4.8632432917999999</v>
      </c>
      <c r="BV34" s="409">
        <v>4.8241200739999996</v>
      </c>
    </row>
    <row r="35" spans="1:74" ht="11.1" customHeight="1" x14ac:dyDescent="0.2">
      <c r="A35" s="162" t="s">
        <v>275</v>
      </c>
      <c r="B35" s="173" t="s">
        <v>350</v>
      </c>
      <c r="C35" s="252">
        <v>1.010364</v>
      </c>
      <c r="D35" s="252">
        <v>1.0029999999999999</v>
      </c>
      <c r="E35" s="252">
        <v>1.0205340000000001</v>
      </c>
      <c r="F35" s="252">
        <v>0.99128099999999997</v>
      </c>
      <c r="G35" s="252">
        <v>1.006521</v>
      </c>
      <c r="H35" s="252">
        <v>1.003287</v>
      </c>
      <c r="I35" s="252">
        <v>0.98185999999999996</v>
      </c>
      <c r="J35" s="252">
        <v>1.026513</v>
      </c>
      <c r="K35" s="252">
        <v>1.0076959999999999</v>
      </c>
      <c r="L35" s="252">
        <v>1.019576</v>
      </c>
      <c r="M35" s="252">
        <v>1.023363</v>
      </c>
      <c r="N35" s="252">
        <v>1.000281</v>
      </c>
      <c r="O35" s="252">
        <v>0.99199999999999999</v>
      </c>
      <c r="P35" s="252">
        <v>1.016</v>
      </c>
      <c r="Q35" s="252">
        <v>0.98299999999999998</v>
      </c>
      <c r="R35" s="252">
        <v>0.98099999999999998</v>
      </c>
      <c r="S35" s="252">
        <v>0.997</v>
      </c>
      <c r="T35" s="252">
        <v>0.99099999999999999</v>
      </c>
      <c r="U35" s="252">
        <v>0.999</v>
      </c>
      <c r="V35" s="252">
        <v>0.996</v>
      </c>
      <c r="W35" s="252">
        <v>0.98099999999999998</v>
      </c>
      <c r="X35" s="252">
        <v>0.99099999999999999</v>
      </c>
      <c r="Y35" s="252">
        <v>0.97499999999999998</v>
      </c>
      <c r="Z35" s="252">
        <v>1.0069999999999999</v>
      </c>
      <c r="AA35" s="252">
        <v>1.0109999999999999</v>
      </c>
      <c r="AB35" s="252">
        <v>1.0129999999999999</v>
      </c>
      <c r="AC35" s="252">
        <v>1.0109999999999999</v>
      </c>
      <c r="AD35" s="252">
        <v>0.98899999999999999</v>
      </c>
      <c r="AE35" s="252">
        <v>0.999</v>
      </c>
      <c r="AF35" s="252">
        <v>1.016</v>
      </c>
      <c r="AG35" s="252">
        <v>1.016</v>
      </c>
      <c r="AH35" s="252">
        <v>0.998</v>
      </c>
      <c r="AI35" s="252">
        <v>0.999</v>
      </c>
      <c r="AJ35" s="252">
        <v>1.0069999999999999</v>
      </c>
      <c r="AK35" s="252">
        <v>0.99</v>
      </c>
      <c r="AL35" s="252">
        <v>0.99299999999999999</v>
      </c>
      <c r="AM35" s="252">
        <v>0.995</v>
      </c>
      <c r="AN35" s="252">
        <v>1.0109999999999999</v>
      </c>
      <c r="AO35" s="252">
        <v>1.0289999999999999</v>
      </c>
      <c r="AP35" s="252">
        <v>1.0089999999999999</v>
      </c>
      <c r="AQ35" s="252">
        <v>1.0029999999999999</v>
      </c>
      <c r="AR35" s="252">
        <v>1.006</v>
      </c>
      <c r="AS35" s="252">
        <v>0.98499999999999999</v>
      </c>
      <c r="AT35" s="252">
        <v>0.995</v>
      </c>
      <c r="AU35" s="252">
        <v>0.99399999999999999</v>
      </c>
      <c r="AV35" s="252">
        <v>0.96431030900000003</v>
      </c>
      <c r="AW35" s="252">
        <v>0.96258248940000002</v>
      </c>
      <c r="AX35" s="252">
        <v>0.97960685259000002</v>
      </c>
      <c r="AY35" s="409">
        <v>0.97785234996000003</v>
      </c>
      <c r="AZ35" s="409">
        <v>0.98698499406999995</v>
      </c>
      <c r="BA35" s="409">
        <v>0.98454355411000005</v>
      </c>
      <c r="BB35" s="409">
        <v>0.97124075909999996</v>
      </c>
      <c r="BC35" s="409">
        <v>0.97545874649999997</v>
      </c>
      <c r="BD35" s="409">
        <v>0.97695955169000004</v>
      </c>
      <c r="BE35" s="409">
        <v>0.96322472357</v>
      </c>
      <c r="BF35" s="409">
        <v>0.96355616779999997</v>
      </c>
      <c r="BG35" s="409">
        <v>0.95871629352999999</v>
      </c>
      <c r="BH35" s="409">
        <v>0.95859934603999997</v>
      </c>
      <c r="BI35" s="409">
        <v>0.96154537929999995</v>
      </c>
      <c r="BJ35" s="409">
        <v>0.98381133442000002</v>
      </c>
      <c r="BK35" s="409">
        <v>0.99258150131</v>
      </c>
      <c r="BL35" s="409">
        <v>1.0015106937</v>
      </c>
      <c r="BM35" s="409">
        <v>0.99908273451999996</v>
      </c>
      <c r="BN35" s="409">
        <v>0.98592029143000004</v>
      </c>
      <c r="BO35" s="409">
        <v>0.98975108320000005</v>
      </c>
      <c r="BP35" s="409">
        <v>0.99168921030000001</v>
      </c>
      <c r="BQ35" s="409">
        <v>0.97781101987999997</v>
      </c>
      <c r="BR35" s="409">
        <v>0.97800984090999998</v>
      </c>
      <c r="BS35" s="409">
        <v>0.97337766936000003</v>
      </c>
      <c r="BT35" s="409">
        <v>0.97297542930000003</v>
      </c>
      <c r="BU35" s="409">
        <v>0.97582482126000003</v>
      </c>
      <c r="BV35" s="409">
        <v>0.99794084738</v>
      </c>
    </row>
    <row r="36" spans="1:74" ht="11.1" customHeight="1" x14ac:dyDescent="0.2">
      <c r="A36" s="162" t="s">
        <v>1245</v>
      </c>
      <c r="B36" s="173" t="s">
        <v>1244</v>
      </c>
      <c r="C36" s="252">
        <v>0.84471799999999997</v>
      </c>
      <c r="D36" s="252">
        <v>0.84071799999999997</v>
      </c>
      <c r="E36" s="252">
        <v>0.84071799999999997</v>
      </c>
      <c r="F36" s="252">
        <v>0.86171799999999998</v>
      </c>
      <c r="G36" s="252">
        <v>0.86771799999999999</v>
      </c>
      <c r="H36" s="252">
        <v>0.875718</v>
      </c>
      <c r="I36" s="252">
        <v>0.87371799999999999</v>
      </c>
      <c r="J36" s="252">
        <v>0.85571799999999998</v>
      </c>
      <c r="K36" s="252">
        <v>0.874718</v>
      </c>
      <c r="L36" s="252">
        <v>0.874718</v>
      </c>
      <c r="M36" s="252">
        <v>0.86771799999999999</v>
      </c>
      <c r="N36" s="252">
        <v>0.87071799999999999</v>
      </c>
      <c r="O36" s="252">
        <v>0.93138399999999999</v>
      </c>
      <c r="P36" s="252">
        <v>0.95338400000000001</v>
      </c>
      <c r="Q36" s="252">
        <v>0.95938400000000001</v>
      </c>
      <c r="R36" s="252">
        <v>0.93438399999999999</v>
      </c>
      <c r="S36" s="252">
        <v>0.95538400000000001</v>
      </c>
      <c r="T36" s="252">
        <v>0.95338400000000001</v>
      </c>
      <c r="U36" s="252">
        <v>0.944384</v>
      </c>
      <c r="V36" s="252">
        <v>0.945384</v>
      </c>
      <c r="W36" s="252">
        <v>0.946384</v>
      </c>
      <c r="X36" s="252">
        <v>0.947384</v>
      </c>
      <c r="Y36" s="252">
        <v>0.946384</v>
      </c>
      <c r="Z36" s="252">
        <v>0.92338399999999998</v>
      </c>
      <c r="AA36" s="252">
        <v>0.93138399999999999</v>
      </c>
      <c r="AB36" s="252">
        <v>0.91538399999999998</v>
      </c>
      <c r="AC36" s="252">
        <v>0.92338399999999998</v>
      </c>
      <c r="AD36" s="252">
        <v>0.91738399999999998</v>
      </c>
      <c r="AE36" s="252">
        <v>0.91138399999999997</v>
      </c>
      <c r="AF36" s="252">
        <v>0.90738399999999997</v>
      </c>
      <c r="AG36" s="252">
        <v>0.91538399999999998</v>
      </c>
      <c r="AH36" s="252">
        <v>0.89938399999999996</v>
      </c>
      <c r="AI36" s="252">
        <v>0.89738399999999996</v>
      </c>
      <c r="AJ36" s="252">
        <v>0.89738399999999996</v>
      </c>
      <c r="AK36" s="252">
        <v>0.89538399999999996</v>
      </c>
      <c r="AL36" s="252">
        <v>0.90938399999999997</v>
      </c>
      <c r="AM36" s="252">
        <v>0.88338399999999995</v>
      </c>
      <c r="AN36" s="252">
        <v>0.90138399999999996</v>
      </c>
      <c r="AO36" s="252">
        <v>0.89538399999999996</v>
      </c>
      <c r="AP36" s="252">
        <v>0.89238399999999996</v>
      </c>
      <c r="AQ36" s="252">
        <v>0.89438399999999996</v>
      </c>
      <c r="AR36" s="252">
        <v>0.90338399999999996</v>
      </c>
      <c r="AS36" s="252">
        <v>0.90238399999999996</v>
      </c>
      <c r="AT36" s="252">
        <v>0.90238399999999996</v>
      </c>
      <c r="AU36" s="252">
        <v>0.90138399999999996</v>
      </c>
      <c r="AV36" s="252">
        <v>0.89134598057000003</v>
      </c>
      <c r="AW36" s="252">
        <v>0.88870563105</v>
      </c>
      <c r="AX36" s="252">
        <v>0.88407817896999996</v>
      </c>
      <c r="AY36" s="409">
        <v>0.87671352239</v>
      </c>
      <c r="AZ36" s="409">
        <v>0.87241805365000002</v>
      </c>
      <c r="BA36" s="409">
        <v>0.86753552330000006</v>
      </c>
      <c r="BB36" s="409">
        <v>0.86270838490000001</v>
      </c>
      <c r="BC36" s="409">
        <v>0.85795669795999996</v>
      </c>
      <c r="BD36" s="409">
        <v>0.85343475839000005</v>
      </c>
      <c r="BE36" s="409">
        <v>0.84871693464999998</v>
      </c>
      <c r="BF36" s="409">
        <v>0.84391573096000005</v>
      </c>
      <c r="BG36" s="409">
        <v>0.83922473661999997</v>
      </c>
      <c r="BH36" s="409">
        <v>0.83430205210999997</v>
      </c>
      <c r="BI36" s="409">
        <v>0.82967548018000004</v>
      </c>
      <c r="BJ36" s="409">
        <v>0.82515470133000002</v>
      </c>
      <c r="BK36" s="409">
        <v>0.81894654528999999</v>
      </c>
      <c r="BL36" s="409">
        <v>0.81463589119000002</v>
      </c>
      <c r="BM36" s="409">
        <v>0.80976133892000002</v>
      </c>
      <c r="BN36" s="409">
        <v>0.80495065308000002</v>
      </c>
      <c r="BO36" s="409">
        <v>0.80016252157000001</v>
      </c>
      <c r="BP36" s="409">
        <v>0.79569885884000002</v>
      </c>
      <c r="BQ36" s="409">
        <v>0.79096246147000004</v>
      </c>
      <c r="BR36" s="409">
        <v>0.78615273378999995</v>
      </c>
      <c r="BS36" s="409">
        <v>0.78149103975</v>
      </c>
      <c r="BT36" s="409">
        <v>0.77654267802999999</v>
      </c>
      <c r="BU36" s="409">
        <v>0.77191339182999996</v>
      </c>
      <c r="BV36" s="409">
        <v>0.76739451474999998</v>
      </c>
    </row>
    <row r="37" spans="1:74" ht="11.1" customHeight="1" x14ac:dyDescent="0.2">
      <c r="A37" s="162" t="s">
        <v>276</v>
      </c>
      <c r="B37" s="173" t="s">
        <v>351</v>
      </c>
      <c r="C37" s="252">
        <v>0.75600000000000001</v>
      </c>
      <c r="D37" s="252">
        <v>0.76900000000000002</v>
      </c>
      <c r="E37" s="252">
        <v>0.77300000000000002</v>
      </c>
      <c r="F37" s="252">
        <v>0.752</v>
      </c>
      <c r="G37" s="252">
        <v>0.77</v>
      </c>
      <c r="H37" s="252">
        <v>0.69599999999999995</v>
      </c>
      <c r="I37" s="252">
        <v>0.67500000000000004</v>
      </c>
      <c r="J37" s="252">
        <v>0.66700000000000004</v>
      </c>
      <c r="K37" s="252">
        <v>0.72799999999999998</v>
      </c>
      <c r="L37" s="252">
        <v>0.69499999999999995</v>
      </c>
      <c r="M37" s="252">
        <v>0.748</v>
      </c>
      <c r="N37" s="252">
        <v>0.73699999999999999</v>
      </c>
      <c r="O37" s="252">
        <v>0.77900000000000003</v>
      </c>
      <c r="P37" s="252">
        <v>0.77900000000000003</v>
      </c>
      <c r="Q37" s="252">
        <v>0.77200000000000002</v>
      </c>
      <c r="R37" s="252">
        <v>0.75800000000000001</v>
      </c>
      <c r="S37" s="252">
        <v>0.74399999999999999</v>
      </c>
      <c r="T37" s="252">
        <v>0.78800000000000003</v>
      </c>
      <c r="U37" s="252">
        <v>0.78900000000000003</v>
      </c>
      <c r="V37" s="252">
        <v>0.73299999999999998</v>
      </c>
      <c r="W37" s="252">
        <v>0.73399999999999999</v>
      </c>
      <c r="X37" s="252">
        <v>0.75</v>
      </c>
      <c r="Y37" s="252">
        <v>0.77</v>
      </c>
      <c r="Z37" s="252">
        <v>0.77200000000000002</v>
      </c>
      <c r="AA37" s="252">
        <v>0.77100000000000002</v>
      </c>
      <c r="AB37" s="252">
        <v>0.76300000000000001</v>
      </c>
      <c r="AC37" s="252">
        <v>0.75700000000000001</v>
      </c>
      <c r="AD37" s="252">
        <v>0.71899999999999997</v>
      </c>
      <c r="AE37" s="252">
        <v>0.71799999999999997</v>
      </c>
      <c r="AF37" s="252">
        <v>0.77800000000000002</v>
      </c>
      <c r="AG37" s="252">
        <v>0.755</v>
      </c>
      <c r="AH37" s="252">
        <v>0.71599999999999997</v>
      </c>
      <c r="AI37" s="252">
        <v>0.74</v>
      </c>
      <c r="AJ37" s="252">
        <v>0.74</v>
      </c>
      <c r="AK37" s="252">
        <v>0.75800000000000001</v>
      </c>
      <c r="AL37" s="252">
        <v>0.73799999999999999</v>
      </c>
      <c r="AM37" s="252">
        <v>0.77800000000000002</v>
      </c>
      <c r="AN37" s="252">
        <v>0.76200000000000001</v>
      </c>
      <c r="AO37" s="252">
        <v>0.75900000000000001</v>
      </c>
      <c r="AP37" s="252">
        <v>0.73399999999999999</v>
      </c>
      <c r="AQ37" s="252">
        <v>0.73799999999999999</v>
      </c>
      <c r="AR37" s="252">
        <v>0.75800000000000001</v>
      </c>
      <c r="AS37" s="252">
        <v>0.77200000000000002</v>
      </c>
      <c r="AT37" s="252">
        <v>0.70299999999999996</v>
      </c>
      <c r="AU37" s="252">
        <v>0.69399999999999995</v>
      </c>
      <c r="AV37" s="252">
        <v>0.73052891991000002</v>
      </c>
      <c r="AW37" s="252">
        <v>0.74759971788000001</v>
      </c>
      <c r="AX37" s="252">
        <v>0.74392064474999997</v>
      </c>
      <c r="AY37" s="409">
        <v>0.74540889948</v>
      </c>
      <c r="AZ37" s="409">
        <v>0.74350301215000003</v>
      </c>
      <c r="BA37" s="409">
        <v>0.74117881368000005</v>
      </c>
      <c r="BB37" s="409">
        <v>0.73840204666999998</v>
      </c>
      <c r="BC37" s="409">
        <v>0.73524235013999995</v>
      </c>
      <c r="BD37" s="409">
        <v>0.73237865755999998</v>
      </c>
      <c r="BE37" s="409">
        <v>0.72925770344999996</v>
      </c>
      <c r="BF37" s="409">
        <v>0.72602582451999997</v>
      </c>
      <c r="BG37" s="409">
        <v>0.72293477010999996</v>
      </c>
      <c r="BH37" s="409">
        <v>0.72054012415000002</v>
      </c>
      <c r="BI37" s="409">
        <v>0.71852812665999999</v>
      </c>
      <c r="BJ37" s="409">
        <v>0.71165141941999999</v>
      </c>
      <c r="BK37" s="409">
        <v>0.72236650941000002</v>
      </c>
      <c r="BL37" s="409">
        <v>0.71975830652999995</v>
      </c>
      <c r="BM37" s="409">
        <v>0.71676236700999996</v>
      </c>
      <c r="BN37" s="409">
        <v>0.71332532368000001</v>
      </c>
      <c r="BO37" s="409">
        <v>0.7054370163</v>
      </c>
      <c r="BP37" s="409">
        <v>0.70296827757000002</v>
      </c>
      <c r="BQ37" s="409">
        <v>0.70014277738999997</v>
      </c>
      <c r="BR37" s="409">
        <v>0.69721981526999999</v>
      </c>
      <c r="BS37" s="409">
        <v>0.68948723751999996</v>
      </c>
      <c r="BT37" s="409">
        <v>0.68637996969000004</v>
      </c>
      <c r="BU37" s="409">
        <v>0.68368556759999999</v>
      </c>
      <c r="BV37" s="409">
        <v>0.68113281054999997</v>
      </c>
    </row>
    <row r="38" spans="1:74" ht="11.1" customHeight="1" x14ac:dyDescent="0.2">
      <c r="A38" s="162" t="s">
        <v>277</v>
      </c>
      <c r="B38" s="173" t="s">
        <v>352</v>
      </c>
      <c r="C38" s="252">
        <v>0.35682799999999998</v>
      </c>
      <c r="D38" s="252">
        <v>0.34982799999999997</v>
      </c>
      <c r="E38" s="252">
        <v>0.34682800000000003</v>
      </c>
      <c r="F38" s="252">
        <v>0.33382800000000001</v>
      </c>
      <c r="G38" s="252">
        <v>0.31082799999999999</v>
      </c>
      <c r="H38" s="252">
        <v>0.36482799999999999</v>
      </c>
      <c r="I38" s="252">
        <v>0.35382799999999998</v>
      </c>
      <c r="J38" s="252">
        <v>0.317828</v>
      </c>
      <c r="K38" s="252">
        <v>0.35882799999999998</v>
      </c>
      <c r="L38" s="252">
        <v>0.34382800000000002</v>
      </c>
      <c r="M38" s="252">
        <v>0.35582799999999998</v>
      </c>
      <c r="N38" s="252">
        <v>0.33982800000000002</v>
      </c>
      <c r="O38" s="252">
        <v>0.32838600000000001</v>
      </c>
      <c r="P38" s="252">
        <v>0.32438600000000001</v>
      </c>
      <c r="Q38" s="252">
        <v>0.32338600000000001</v>
      </c>
      <c r="R38" s="252">
        <v>0.32938600000000001</v>
      </c>
      <c r="S38" s="252">
        <v>0.316386</v>
      </c>
      <c r="T38" s="252">
        <v>0.319386</v>
      </c>
      <c r="U38" s="252">
        <v>0.30238599999999999</v>
      </c>
      <c r="V38" s="252">
        <v>0.29538599999999998</v>
      </c>
      <c r="W38" s="252">
        <v>0.29938599999999999</v>
      </c>
      <c r="X38" s="252">
        <v>0.30938599999999999</v>
      </c>
      <c r="Y38" s="252">
        <v>0.30738599999999999</v>
      </c>
      <c r="Z38" s="252">
        <v>0.30438599999999999</v>
      </c>
      <c r="AA38" s="252">
        <v>0.29138599999999998</v>
      </c>
      <c r="AB38" s="252">
        <v>0.29038599999999998</v>
      </c>
      <c r="AC38" s="252">
        <v>0.29038599999999998</v>
      </c>
      <c r="AD38" s="252">
        <v>0.29038599999999998</v>
      </c>
      <c r="AE38" s="252">
        <v>0.29038599999999998</v>
      </c>
      <c r="AF38" s="252">
        <v>0.29038599999999998</v>
      </c>
      <c r="AG38" s="252">
        <v>0.28638599999999997</v>
      </c>
      <c r="AH38" s="252">
        <v>0.27038600000000002</v>
      </c>
      <c r="AI38" s="252">
        <v>0.27038600000000002</v>
      </c>
      <c r="AJ38" s="252">
        <v>0.27638600000000002</v>
      </c>
      <c r="AK38" s="252">
        <v>0.28038600000000002</v>
      </c>
      <c r="AL38" s="252">
        <v>0.26638600000000001</v>
      </c>
      <c r="AM38" s="252">
        <v>0.27338600000000002</v>
      </c>
      <c r="AN38" s="252">
        <v>0.27038600000000002</v>
      </c>
      <c r="AO38" s="252">
        <v>0.26038600000000001</v>
      </c>
      <c r="AP38" s="252">
        <v>0.257386</v>
      </c>
      <c r="AQ38" s="252">
        <v>0.257386</v>
      </c>
      <c r="AR38" s="252">
        <v>0.24538599999999999</v>
      </c>
      <c r="AS38" s="252">
        <v>0.252386</v>
      </c>
      <c r="AT38" s="252">
        <v>0.250386</v>
      </c>
      <c r="AU38" s="252">
        <v>0.23638600000000001</v>
      </c>
      <c r="AV38" s="252">
        <v>0.24356762535000001</v>
      </c>
      <c r="AW38" s="252">
        <v>0.24660496231000001</v>
      </c>
      <c r="AX38" s="252">
        <v>0.25664662563000001</v>
      </c>
      <c r="AY38" s="409">
        <v>0.25463668978999998</v>
      </c>
      <c r="AZ38" s="409">
        <v>0.25512373713999997</v>
      </c>
      <c r="BA38" s="409">
        <v>0.25541351830999998</v>
      </c>
      <c r="BB38" s="409">
        <v>0.25572189692000002</v>
      </c>
      <c r="BC38" s="409">
        <v>0.25805561313999997</v>
      </c>
      <c r="BD38" s="409">
        <v>0.26046651034000001</v>
      </c>
      <c r="BE38" s="409">
        <v>0.26281157719999998</v>
      </c>
      <c r="BF38" s="409">
        <v>0.26512861516000003</v>
      </c>
      <c r="BG38" s="409">
        <v>0.26348267010999998</v>
      </c>
      <c r="BH38" s="409">
        <v>0.26175886454000002</v>
      </c>
      <c r="BI38" s="409">
        <v>0.26013453953999999</v>
      </c>
      <c r="BJ38" s="409">
        <v>0.25854574823999998</v>
      </c>
      <c r="BK38" s="409">
        <v>0.25777156129000001</v>
      </c>
      <c r="BL38" s="409">
        <v>0.25625386574999998</v>
      </c>
      <c r="BM38" s="409">
        <v>0.2545466817</v>
      </c>
      <c r="BN38" s="409">
        <v>0.25286093735999998</v>
      </c>
      <c r="BO38" s="409">
        <v>0.24918275222</v>
      </c>
      <c r="BP38" s="409">
        <v>0.24561356932</v>
      </c>
      <c r="BQ38" s="409">
        <v>0.24195272953999999</v>
      </c>
      <c r="BR38" s="409">
        <v>0.24026723267</v>
      </c>
      <c r="BS38" s="409">
        <v>0.23863145692000001</v>
      </c>
      <c r="BT38" s="409">
        <v>0.23689934359000001</v>
      </c>
      <c r="BU38" s="409">
        <v>0.23527442170000001</v>
      </c>
      <c r="BV38" s="409">
        <v>0.23368657992</v>
      </c>
    </row>
    <row r="39" spans="1:74" ht="11.1" customHeight="1" x14ac:dyDescent="0.2">
      <c r="C39" s="223"/>
      <c r="D39" s="223"/>
      <c r="E39" s="223"/>
      <c r="F39" s="223"/>
      <c r="G39" s="223"/>
      <c r="H39" s="223"/>
      <c r="I39" s="223"/>
      <c r="J39" s="223"/>
      <c r="K39" s="223"/>
      <c r="L39" s="223"/>
      <c r="M39" s="223"/>
      <c r="N39" s="223"/>
      <c r="O39" s="223"/>
      <c r="P39" s="223"/>
      <c r="Q39" s="223"/>
      <c r="R39" s="223"/>
      <c r="S39" s="223"/>
      <c r="T39" s="223"/>
      <c r="U39" s="223"/>
      <c r="V39" s="223"/>
      <c r="W39" s="223"/>
      <c r="X39" s="223"/>
      <c r="Y39" s="223"/>
      <c r="Z39" s="223"/>
      <c r="AA39" s="223"/>
      <c r="AB39" s="223"/>
      <c r="AC39" s="223"/>
      <c r="AD39" s="223"/>
      <c r="AE39" s="223"/>
      <c r="AF39" s="223"/>
      <c r="AG39" s="223"/>
      <c r="AH39" s="223"/>
      <c r="AI39" s="223"/>
      <c r="AJ39" s="223"/>
      <c r="AK39" s="223"/>
      <c r="AL39" s="223"/>
      <c r="AM39" s="223"/>
      <c r="AN39" s="223"/>
      <c r="AO39" s="223"/>
      <c r="AP39" s="223"/>
      <c r="AQ39" s="223"/>
      <c r="AR39" s="223"/>
      <c r="AS39" s="223"/>
      <c r="AT39" s="223"/>
      <c r="AU39" s="223"/>
      <c r="AV39" s="223"/>
      <c r="AW39" s="223"/>
      <c r="AX39" s="223"/>
      <c r="AY39" s="410"/>
      <c r="AZ39" s="410"/>
      <c r="BA39" s="410"/>
      <c r="BB39" s="410"/>
      <c r="BC39" s="410"/>
      <c r="BD39" s="410"/>
      <c r="BE39" s="410"/>
      <c r="BF39" s="410"/>
      <c r="BG39" s="410"/>
      <c r="BH39" s="410"/>
      <c r="BI39" s="410"/>
      <c r="BJ39" s="410"/>
      <c r="BK39" s="410"/>
      <c r="BL39" s="410"/>
      <c r="BM39" s="410"/>
      <c r="BN39" s="410"/>
      <c r="BO39" s="410"/>
      <c r="BP39" s="410"/>
      <c r="BQ39" s="410"/>
      <c r="BR39" s="410"/>
      <c r="BS39" s="410"/>
      <c r="BT39" s="410"/>
      <c r="BU39" s="410"/>
      <c r="BV39" s="410"/>
    </row>
    <row r="40" spans="1:74" ht="11.1" customHeight="1" x14ac:dyDescent="0.2">
      <c r="A40" s="162" t="s">
        <v>505</v>
      </c>
      <c r="B40" s="172" t="s">
        <v>514</v>
      </c>
      <c r="C40" s="252">
        <v>1.5435589999999999</v>
      </c>
      <c r="D40" s="252">
        <v>1.552559</v>
      </c>
      <c r="E40" s="252">
        <v>1.566559</v>
      </c>
      <c r="F40" s="252">
        <v>1.5635589999999999</v>
      </c>
      <c r="G40" s="252">
        <v>1.5375589999999999</v>
      </c>
      <c r="H40" s="252">
        <v>1.564559</v>
      </c>
      <c r="I40" s="252">
        <v>1.5255590000000001</v>
      </c>
      <c r="J40" s="252">
        <v>1.558559</v>
      </c>
      <c r="K40" s="252">
        <v>1.5535589999999999</v>
      </c>
      <c r="L40" s="252">
        <v>1.5515589999999999</v>
      </c>
      <c r="M40" s="252">
        <v>1.542559</v>
      </c>
      <c r="N40" s="252">
        <v>1.540559</v>
      </c>
      <c r="O40" s="252">
        <v>1.5359449999999999</v>
      </c>
      <c r="P40" s="252">
        <v>1.5199450000000001</v>
      </c>
      <c r="Q40" s="252">
        <v>1.4529449999999999</v>
      </c>
      <c r="R40" s="252">
        <v>1.4899450000000001</v>
      </c>
      <c r="S40" s="252">
        <v>1.512945</v>
      </c>
      <c r="T40" s="252">
        <v>1.5079450000000001</v>
      </c>
      <c r="U40" s="252">
        <v>1.508945</v>
      </c>
      <c r="V40" s="252">
        <v>1.5119450000000001</v>
      </c>
      <c r="W40" s="252">
        <v>1.536945</v>
      </c>
      <c r="X40" s="252">
        <v>1.528945</v>
      </c>
      <c r="Y40" s="252">
        <v>1.516945</v>
      </c>
      <c r="Z40" s="252">
        <v>1.5079450000000001</v>
      </c>
      <c r="AA40" s="252">
        <v>1.5276289999999999</v>
      </c>
      <c r="AB40" s="252">
        <v>1.5176289999999999</v>
      </c>
      <c r="AC40" s="252">
        <v>1.5036290000000001</v>
      </c>
      <c r="AD40" s="252">
        <v>1.510629</v>
      </c>
      <c r="AE40" s="252">
        <v>1.522629</v>
      </c>
      <c r="AF40" s="252">
        <v>1.516629</v>
      </c>
      <c r="AG40" s="252">
        <v>1.528629</v>
      </c>
      <c r="AH40" s="252">
        <v>1.5336289999999999</v>
      </c>
      <c r="AI40" s="252">
        <v>1.5596289999999999</v>
      </c>
      <c r="AJ40" s="252">
        <v>1.5556289999999999</v>
      </c>
      <c r="AK40" s="252">
        <v>1.5536289999999999</v>
      </c>
      <c r="AL40" s="252">
        <v>1.554629</v>
      </c>
      <c r="AM40" s="252">
        <v>1.5056290000000001</v>
      </c>
      <c r="AN40" s="252">
        <v>1.5076290000000001</v>
      </c>
      <c r="AO40" s="252">
        <v>1.508629</v>
      </c>
      <c r="AP40" s="252">
        <v>1.5096290000000001</v>
      </c>
      <c r="AQ40" s="252">
        <v>1.5156289999999999</v>
      </c>
      <c r="AR40" s="252">
        <v>1.480629</v>
      </c>
      <c r="AS40" s="252">
        <v>1.518629</v>
      </c>
      <c r="AT40" s="252">
        <v>1.5256289999999999</v>
      </c>
      <c r="AU40" s="252">
        <v>1.494629</v>
      </c>
      <c r="AV40" s="252">
        <v>1.5261956186000001</v>
      </c>
      <c r="AW40" s="252">
        <v>1.5263962483</v>
      </c>
      <c r="AX40" s="252">
        <v>1.5266031872000001</v>
      </c>
      <c r="AY40" s="409">
        <v>1.5040296032</v>
      </c>
      <c r="AZ40" s="409">
        <v>1.5044108847</v>
      </c>
      <c r="BA40" s="409">
        <v>1.5044078030000001</v>
      </c>
      <c r="BB40" s="409">
        <v>1.5044643630000001</v>
      </c>
      <c r="BC40" s="409">
        <v>1.5045728279999999</v>
      </c>
      <c r="BD40" s="409">
        <v>1.5048464884999999</v>
      </c>
      <c r="BE40" s="409">
        <v>1.5049733325000001</v>
      </c>
      <c r="BF40" s="409">
        <v>1.5050359885</v>
      </c>
      <c r="BG40" s="409">
        <v>1.5051765434</v>
      </c>
      <c r="BH40" s="409">
        <v>1.5051443722</v>
      </c>
      <c r="BI40" s="409">
        <v>1.5053266492999999</v>
      </c>
      <c r="BJ40" s="409">
        <v>1.5055839016999999</v>
      </c>
      <c r="BK40" s="409">
        <v>1.4671211117</v>
      </c>
      <c r="BL40" s="409">
        <v>1.4674650242</v>
      </c>
      <c r="BM40" s="409">
        <v>1.4674577663999999</v>
      </c>
      <c r="BN40" s="409">
        <v>1.4675005584</v>
      </c>
      <c r="BO40" s="409">
        <v>1.4675569637999999</v>
      </c>
      <c r="BP40" s="409">
        <v>1.4678485224</v>
      </c>
      <c r="BQ40" s="409">
        <v>1.4679373908</v>
      </c>
      <c r="BR40" s="409">
        <v>1.4679699185999999</v>
      </c>
      <c r="BS40" s="409">
        <v>1.4681085536</v>
      </c>
      <c r="BT40" s="409">
        <v>1.4680346062</v>
      </c>
      <c r="BU40" s="409">
        <v>1.4681924013000001</v>
      </c>
      <c r="BV40" s="409">
        <v>1.4684290035000001</v>
      </c>
    </row>
    <row r="41" spans="1:74" ht="11.1" customHeight="1" x14ac:dyDescent="0.2">
      <c r="A41" s="162" t="s">
        <v>278</v>
      </c>
      <c r="B41" s="173" t="s">
        <v>504</v>
      </c>
      <c r="C41" s="252">
        <v>0.70260199999999995</v>
      </c>
      <c r="D41" s="252">
        <v>0.71160199999999996</v>
      </c>
      <c r="E41" s="252">
        <v>0.72560199999999997</v>
      </c>
      <c r="F41" s="252">
        <v>0.71860199999999996</v>
      </c>
      <c r="G41" s="252">
        <v>0.70760199999999995</v>
      </c>
      <c r="H41" s="252">
        <v>0.71960199999999996</v>
      </c>
      <c r="I41" s="252">
        <v>0.72360199999999997</v>
      </c>
      <c r="J41" s="252">
        <v>0.72160199999999997</v>
      </c>
      <c r="K41" s="252">
        <v>0.71360199999999996</v>
      </c>
      <c r="L41" s="252">
        <v>0.71360199999999996</v>
      </c>
      <c r="M41" s="252">
        <v>0.70460199999999995</v>
      </c>
      <c r="N41" s="252">
        <v>0.70260199999999995</v>
      </c>
      <c r="O41" s="252">
        <v>0.69668799999999997</v>
      </c>
      <c r="P41" s="252">
        <v>0.68668799999999997</v>
      </c>
      <c r="Q41" s="252">
        <v>0.68668799999999997</v>
      </c>
      <c r="R41" s="252">
        <v>0.69068799999999997</v>
      </c>
      <c r="S41" s="252">
        <v>0.68968799999999997</v>
      </c>
      <c r="T41" s="252">
        <v>0.68468799999999996</v>
      </c>
      <c r="U41" s="252">
        <v>0.68368799999999996</v>
      </c>
      <c r="V41" s="252">
        <v>0.67768799999999996</v>
      </c>
      <c r="W41" s="252">
        <v>0.67168799999999995</v>
      </c>
      <c r="X41" s="252">
        <v>0.67068799999999995</v>
      </c>
      <c r="Y41" s="252">
        <v>0.65968800000000005</v>
      </c>
      <c r="Z41" s="252">
        <v>0.65068800000000004</v>
      </c>
      <c r="AA41" s="252">
        <v>0.65368800000000005</v>
      </c>
      <c r="AB41" s="252">
        <v>0.64668800000000004</v>
      </c>
      <c r="AC41" s="252">
        <v>0.63568800000000003</v>
      </c>
      <c r="AD41" s="252">
        <v>0.64568800000000004</v>
      </c>
      <c r="AE41" s="252">
        <v>0.65268800000000005</v>
      </c>
      <c r="AF41" s="252">
        <v>0.65468800000000005</v>
      </c>
      <c r="AG41" s="252">
        <v>0.65168800000000005</v>
      </c>
      <c r="AH41" s="252">
        <v>0.65968800000000005</v>
      </c>
      <c r="AI41" s="252">
        <v>0.66868799999999995</v>
      </c>
      <c r="AJ41" s="252">
        <v>0.66268800000000005</v>
      </c>
      <c r="AK41" s="252">
        <v>0.65868800000000005</v>
      </c>
      <c r="AL41" s="252">
        <v>0.66068800000000005</v>
      </c>
      <c r="AM41" s="252">
        <v>0.65868800000000005</v>
      </c>
      <c r="AN41" s="252">
        <v>0.66368799999999994</v>
      </c>
      <c r="AO41" s="252">
        <v>0.66368799999999994</v>
      </c>
      <c r="AP41" s="252">
        <v>0.66968799999999995</v>
      </c>
      <c r="AQ41" s="252">
        <v>0.67268799999999995</v>
      </c>
      <c r="AR41" s="252">
        <v>0.63768800000000003</v>
      </c>
      <c r="AS41" s="252">
        <v>0.66168800000000005</v>
      </c>
      <c r="AT41" s="252">
        <v>0.66968799999999995</v>
      </c>
      <c r="AU41" s="252">
        <v>0.62868800000000002</v>
      </c>
      <c r="AV41" s="252">
        <v>0.65959330440999997</v>
      </c>
      <c r="AW41" s="252">
        <v>0.65955827241999998</v>
      </c>
      <c r="AX41" s="252">
        <v>0.65951911986</v>
      </c>
      <c r="AY41" s="409">
        <v>0.60995417864000001</v>
      </c>
      <c r="AZ41" s="409">
        <v>0.60980896144999996</v>
      </c>
      <c r="BA41" s="409">
        <v>0.60985130328000003</v>
      </c>
      <c r="BB41" s="409">
        <v>0.60987594806000001</v>
      </c>
      <c r="BC41" s="409">
        <v>0.60987648700999997</v>
      </c>
      <c r="BD41" s="409">
        <v>0.60980362449000003</v>
      </c>
      <c r="BE41" s="409">
        <v>0.60979334457000001</v>
      </c>
      <c r="BF41" s="409">
        <v>0.60980970351999997</v>
      </c>
      <c r="BG41" s="409">
        <v>0.60979085194000004</v>
      </c>
      <c r="BH41" s="409">
        <v>0.60984602252999998</v>
      </c>
      <c r="BI41" s="409">
        <v>0.60980658877000005</v>
      </c>
      <c r="BJ41" s="409">
        <v>0.60973335540999996</v>
      </c>
      <c r="BK41" s="409">
        <v>0.58321249090000005</v>
      </c>
      <c r="BL41" s="409">
        <v>0.58307212524999996</v>
      </c>
      <c r="BM41" s="409">
        <v>0.58311191817999997</v>
      </c>
      <c r="BN41" s="409">
        <v>0.58313130657000001</v>
      </c>
      <c r="BO41" s="409">
        <v>0.58314348912000002</v>
      </c>
      <c r="BP41" s="409">
        <v>0.58305200786</v>
      </c>
      <c r="BQ41" s="409">
        <v>0.58304766198000002</v>
      </c>
      <c r="BR41" s="409">
        <v>0.58306674425000005</v>
      </c>
      <c r="BS41" s="409">
        <v>0.58303853156999996</v>
      </c>
      <c r="BT41" s="409">
        <v>0.58310190571999998</v>
      </c>
      <c r="BU41" s="409">
        <v>0.58306333913999997</v>
      </c>
      <c r="BV41" s="409">
        <v>0.58298949819000001</v>
      </c>
    </row>
    <row r="42" spans="1:74" ht="11.1" customHeight="1" x14ac:dyDescent="0.2">
      <c r="A42" s="162" t="s">
        <v>1254</v>
      </c>
      <c r="B42" s="173" t="s">
        <v>1253</v>
      </c>
      <c r="C42" s="252">
        <v>0.15430199999999999</v>
      </c>
      <c r="D42" s="252">
        <v>0.154055</v>
      </c>
      <c r="E42" s="252">
        <v>0.154807</v>
      </c>
      <c r="F42" s="252">
        <v>0.154559</v>
      </c>
      <c r="G42" s="252">
        <v>0.14555100000000001</v>
      </c>
      <c r="H42" s="252">
        <v>0.15465599999999999</v>
      </c>
      <c r="I42" s="252">
        <v>0.154835</v>
      </c>
      <c r="J42" s="252">
        <v>0.15165200000000001</v>
      </c>
      <c r="K42" s="252">
        <v>0.15183099999999999</v>
      </c>
      <c r="L42" s="252">
        <v>0.15157100000000001</v>
      </c>
      <c r="M42" s="252">
        <v>0.15193699999999999</v>
      </c>
      <c r="N42" s="252">
        <v>0.15212500000000001</v>
      </c>
      <c r="O42" s="252">
        <v>0.151</v>
      </c>
      <c r="P42" s="252">
        <v>0.152</v>
      </c>
      <c r="Q42" s="252">
        <v>0.154</v>
      </c>
      <c r="R42" s="252">
        <v>0.155</v>
      </c>
      <c r="S42" s="252">
        <v>0.156</v>
      </c>
      <c r="T42" s="252">
        <v>0.157</v>
      </c>
      <c r="U42" s="252">
        <v>0.152</v>
      </c>
      <c r="V42" s="252">
        <v>0.14699999999999999</v>
      </c>
      <c r="W42" s="252">
        <v>0.14099999999999999</v>
      </c>
      <c r="X42" s="252">
        <v>0.14899999999999999</v>
      </c>
      <c r="Y42" s="252">
        <v>0.17299999999999999</v>
      </c>
      <c r="Z42" s="252">
        <v>0.14299999999999999</v>
      </c>
      <c r="AA42" s="252">
        <v>0.13900000000000001</v>
      </c>
      <c r="AB42" s="252">
        <v>0.16200000000000001</v>
      </c>
      <c r="AC42" s="252">
        <v>0.152</v>
      </c>
      <c r="AD42" s="252">
        <v>0.152</v>
      </c>
      <c r="AE42" s="252">
        <v>0.14799999999999999</v>
      </c>
      <c r="AF42" s="252">
        <v>0.14799999999999999</v>
      </c>
      <c r="AG42" s="252">
        <v>0.14799999999999999</v>
      </c>
      <c r="AH42" s="252">
        <v>0.14899999999999999</v>
      </c>
      <c r="AI42" s="252">
        <v>0.15</v>
      </c>
      <c r="AJ42" s="252">
        <v>0.151</v>
      </c>
      <c r="AK42" s="252">
        <v>0.152</v>
      </c>
      <c r="AL42" s="252">
        <v>0.153</v>
      </c>
      <c r="AM42" s="252">
        <v>0.12</v>
      </c>
      <c r="AN42" s="252">
        <v>0.12</v>
      </c>
      <c r="AO42" s="252">
        <v>0.12</v>
      </c>
      <c r="AP42" s="252">
        <v>0.12</v>
      </c>
      <c r="AQ42" s="252">
        <v>0.12</v>
      </c>
      <c r="AR42" s="252">
        <v>0.12</v>
      </c>
      <c r="AS42" s="252">
        <v>0.12</v>
      </c>
      <c r="AT42" s="252">
        <v>0.12</v>
      </c>
      <c r="AU42" s="252">
        <v>0.13</v>
      </c>
      <c r="AV42" s="252">
        <v>0.1404658</v>
      </c>
      <c r="AW42" s="252">
        <v>0.1404658</v>
      </c>
      <c r="AX42" s="252">
        <v>0.1404658</v>
      </c>
      <c r="AY42" s="409">
        <v>0.15247404010999999</v>
      </c>
      <c r="AZ42" s="409">
        <v>0.15247404010999999</v>
      </c>
      <c r="BA42" s="409">
        <v>0.15247404010999999</v>
      </c>
      <c r="BB42" s="409">
        <v>0.15247404010999999</v>
      </c>
      <c r="BC42" s="409">
        <v>0.15247404010999999</v>
      </c>
      <c r="BD42" s="409">
        <v>0.15247404010999999</v>
      </c>
      <c r="BE42" s="409">
        <v>0.15247404010999999</v>
      </c>
      <c r="BF42" s="409">
        <v>0.15247404010999999</v>
      </c>
      <c r="BG42" s="409">
        <v>0.15247404010999999</v>
      </c>
      <c r="BH42" s="409">
        <v>0.15247404010999999</v>
      </c>
      <c r="BI42" s="409">
        <v>0.15247404010999999</v>
      </c>
      <c r="BJ42" s="409">
        <v>0.15247404010999999</v>
      </c>
      <c r="BK42" s="409">
        <v>0.15247404010999999</v>
      </c>
      <c r="BL42" s="409">
        <v>0.15247404010999999</v>
      </c>
      <c r="BM42" s="409">
        <v>0.15247404010999999</v>
      </c>
      <c r="BN42" s="409">
        <v>0.15247404010999999</v>
      </c>
      <c r="BO42" s="409">
        <v>0.15247404010999999</v>
      </c>
      <c r="BP42" s="409">
        <v>0.15247404010999999</v>
      </c>
      <c r="BQ42" s="409">
        <v>0.15247404010999999</v>
      </c>
      <c r="BR42" s="409">
        <v>0.15247404010999999</v>
      </c>
      <c r="BS42" s="409">
        <v>0.15247404010999999</v>
      </c>
      <c r="BT42" s="409">
        <v>0.15247404010999999</v>
      </c>
      <c r="BU42" s="409">
        <v>0.15247404010999999</v>
      </c>
      <c r="BV42" s="409">
        <v>0.15247404010999999</v>
      </c>
    </row>
    <row r="43" spans="1:74" ht="11.1" customHeight="1" x14ac:dyDescent="0.2">
      <c r="C43" s="223"/>
      <c r="D43" s="223"/>
      <c r="E43" s="223"/>
      <c r="F43" s="223"/>
      <c r="G43" s="223"/>
      <c r="H43" s="223"/>
      <c r="I43" s="223"/>
      <c r="J43" s="223"/>
      <c r="K43" s="223"/>
      <c r="L43" s="223"/>
      <c r="M43" s="223"/>
      <c r="N43" s="223"/>
      <c r="O43" s="223"/>
      <c r="P43" s="223"/>
      <c r="Q43" s="223"/>
      <c r="R43" s="223"/>
      <c r="S43" s="223"/>
      <c r="T43" s="223"/>
      <c r="U43" s="223"/>
      <c r="V43" s="223"/>
      <c r="W43" s="223"/>
      <c r="X43" s="223"/>
      <c r="Y43" s="223"/>
      <c r="Z43" s="223"/>
      <c r="AA43" s="223"/>
      <c r="AB43" s="223"/>
      <c r="AC43" s="223"/>
      <c r="AD43" s="223"/>
      <c r="AE43" s="223"/>
      <c r="AF43" s="223"/>
      <c r="AG43" s="223"/>
      <c r="AH43" s="223"/>
      <c r="AI43" s="223"/>
      <c r="AJ43" s="223"/>
      <c r="AK43" s="223"/>
      <c r="AL43" s="223"/>
      <c r="AM43" s="223"/>
      <c r="AN43" s="223"/>
      <c r="AO43" s="223"/>
      <c r="AP43" s="223"/>
      <c r="AQ43" s="223"/>
      <c r="AR43" s="223"/>
      <c r="AS43" s="223"/>
      <c r="AT43" s="223"/>
      <c r="AU43" s="223"/>
      <c r="AV43" s="223"/>
      <c r="AW43" s="223"/>
      <c r="AX43" s="223"/>
      <c r="AY43" s="410"/>
      <c r="AZ43" s="410"/>
      <c r="BA43" s="410"/>
      <c r="BB43" s="410"/>
      <c r="BC43" s="410"/>
      <c r="BD43" s="410"/>
      <c r="BE43" s="410"/>
      <c r="BF43" s="410"/>
      <c r="BG43" s="410"/>
      <c r="BH43" s="410"/>
      <c r="BI43" s="410"/>
      <c r="BJ43" s="410"/>
      <c r="BK43" s="410"/>
      <c r="BL43" s="410"/>
      <c r="BM43" s="410"/>
      <c r="BN43" s="410"/>
      <c r="BO43" s="410"/>
      <c r="BP43" s="410"/>
      <c r="BQ43" s="410"/>
      <c r="BR43" s="410"/>
      <c r="BS43" s="410"/>
      <c r="BT43" s="410"/>
      <c r="BU43" s="410"/>
      <c r="BV43" s="410"/>
    </row>
    <row r="44" spans="1:74" ht="11.1" customHeight="1" x14ac:dyDescent="0.2">
      <c r="A44" s="162" t="s">
        <v>507</v>
      </c>
      <c r="B44" s="172" t="s">
        <v>85</v>
      </c>
      <c r="C44" s="252">
        <v>60.094723387000002</v>
      </c>
      <c r="D44" s="252">
        <v>60.110456143</v>
      </c>
      <c r="E44" s="252">
        <v>60.362590419</v>
      </c>
      <c r="F44" s="252">
        <v>60.243259999999999</v>
      </c>
      <c r="G44" s="252">
        <v>60.180873290000001</v>
      </c>
      <c r="H44" s="252">
        <v>60.455380667</v>
      </c>
      <c r="I44" s="252">
        <v>60.870074676999998</v>
      </c>
      <c r="J44" s="252">
        <v>61.090741418999997</v>
      </c>
      <c r="K44" s="252">
        <v>60.468597666999997</v>
      </c>
      <c r="L44" s="252">
        <v>60.925420289999998</v>
      </c>
      <c r="M44" s="252">
        <v>61.108764667000003</v>
      </c>
      <c r="N44" s="252">
        <v>61.089677031999997</v>
      </c>
      <c r="O44" s="252">
        <v>60.528112710000002</v>
      </c>
      <c r="P44" s="252">
        <v>60.137325379000004</v>
      </c>
      <c r="Q44" s="252">
        <v>60.040076128999999</v>
      </c>
      <c r="R44" s="252">
        <v>59.642830666999998</v>
      </c>
      <c r="S44" s="252">
        <v>59.291650097000002</v>
      </c>
      <c r="T44" s="252">
        <v>59.365003999999999</v>
      </c>
      <c r="U44" s="252">
        <v>60.214631548</v>
      </c>
      <c r="V44" s="252">
        <v>59.328823677000003</v>
      </c>
      <c r="W44" s="252">
        <v>59.442057333000001</v>
      </c>
      <c r="X44" s="252">
        <v>60.324224903000001</v>
      </c>
      <c r="Y44" s="252">
        <v>61.057851333000002</v>
      </c>
      <c r="Z44" s="252">
        <v>60.197996387000003</v>
      </c>
      <c r="AA44" s="252">
        <v>60.023762419000001</v>
      </c>
      <c r="AB44" s="252">
        <v>60.379737286000001</v>
      </c>
      <c r="AC44" s="252">
        <v>60.221606710000003</v>
      </c>
      <c r="AD44" s="252">
        <v>59.828957000000003</v>
      </c>
      <c r="AE44" s="252">
        <v>60.286611387000001</v>
      </c>
      <c r="AF44" s="252">
        <v>60.620020332999999</v>
      </c>
      <c r="AG44" s="252">
        <v>61.113324677000001</v>
      </c>
      <c r="AH44" s="252">
        <v>60.563149289999998</v>
      </c>
      <c r="AI44" s="252">
        <v>60.499934000000003</v>
      </c>
      <c r="AJ44" s="252">
        <v>61.355436355000002</v>
      </c>
      <c r="AK44" s="252">
        <v>62.099449333000003</v>
      </c>
      <c r="AL44" s="252">
        <v>61.455689387</v>
      </c>
      <c r="AM44" s="252">
        <v>61.353300451999999</v>
      </c>
      <c r="AN44" s="252">
        <v>61.706161713999997</v>
      </c>
      <c r="AO44" s="252">
        <v>62.045441773999997</v>
      </c>
      <c r="AP44" s="252">
        <v>62.270395000000001</v>
      </c>
      <c r="AQ44" s="252">
        <v>62.387832838999998</v>
      </c>
      <c r="AR44" s="252">
        <v>63.083711667000003</v>
      </c>
      <c r="AS44" s="252">
        <v>63.856223161000003</v>
      </c>
      <c r="AT44" s="252">
        <v>63.784633968000001</v>
      </c>
      <c r="AU44" s="252">
        <v>63.693143667000001</v>
      </c>
      <c r="AV44" s="252">
        <v>64.295365648000001</v>
      </c>
      <c r="AW44" s="252">
        <v>64.595495659999997</v>
      </c>
      <c r="AX44" s="252">
        <v>64.829640784000006</v>
      </c>
      <c r="AY44" s="409">
        <v>64.420223902999993</v>
      </c>
      <c r="AZ44" s="409">
        <v>64.425753520000001</v>
      </c>
      <c r="BA44" s="409">
        <v>64.613117712000005</v>
      </c>
      <c r="BB44" s="409">
        <v>65.220718309999995</v>
      </c>
      <c r="BC44" s="409">
        <v>65.466012820000003</v>
      </c>
      <c r="BD44" s="409">
        <v>65.720304217000006</v>
      </c>
      <c r="BE44" s="409">
        <v>65.928203631000002</v>
      </c>
      <c r="BF44" s="409">
        <v>65.679716724000002</v>
      </c>
      <c r="BG44" s="409">
        <v>66.063769961999995</v>
      </c>
      <c r="BH44" s="409">
        <v>66.167054555000007</v>
      </c>
      <c r="BI44" s="409">
        <v>66.493405487999993</v>
      </c>
      <c r="BJ44" s="409">
        <v>66.245237842999998</v>
      </c>
      <c r="BK44" s="409">
        <v>66.230413956999996</v>
      </c>
      <c r="BL44" s="409">
        <v>66.261658964999995</v>
      </c>
      <c r="BM44" s="409">
        <v>66.592745454999999</v>
      </c>
      <c r="BN44" s="409">
        <v>67.262918094</v>
      </c>
      <c r="BO44" s="409">
        <v>67.407339887000006</v>
      </c>
      <c r="BP44" s="409">
        <v>67.711839763</v>
      </c>
      <c r="BQ44" s="409">
        <v>67.769677836</v>
      </c>
      <c r="BR44" s="409">
        <v>67.711278769000003</v>
      </c>
      <c r="BS44" s="409">
        <v>67.836498774000006</v>
      </c>
      <c r="BT44" s="409">
        <v>68.082944607000002</v>
      </c>
      <c r="BU44" s="409">
        <v>68.359073311000003</v>
      </c>
      <c r="BV44" s="409">
        <v>68.064214375999995</v>
      </c>
    </row>
    <row r="45" spans="1:74" ht="11.1" customHeight="1" x14ac:dyDescent="0.2">
      <c r="B45" s="172"/>
      <c r="C45" s="252"/>
      <c r="D45" s="252"/>
      <c r="E45" s="252"/>
      <c r="F45" s="252"/>
      <c r="G45" s="252"/>
      <c r="H45" s="252"/>
      <c r="I45" s="252"/>
      <c r="J45" s="252"/>
      <c r="K45" s="252"/>
      <c r="L45" s="252"/>
      <c r="M45" s="252"/>
      <c r="N45" s="252"/>
      <c r="O45" s="252"/>
      <c r="P45" s="252"/>
      <c r="Q45" s="252"/>
      <c r="R45" s="252"/>
      <c r="S45" s="252"/>
      <c r="T45" s="252"/>
      <c r="U45" s="252"/>
      <c r="V45" s="252"/>
      <c r="W45" s="252"/>
      <c r="X45" s="252"/>
      <c r="Y45" s="252"/>
      <c r="Z45" s="252"/>
      <c r="AA45" s="252"/>
      <c r="AB45" s="252"/>
      <c r="AC45" s="252"/>
      <c r="AD45" s="252"/>
      <c r="AE45" s="252"/>
      <c r="AF45" s="252"/>
      <c r="AG45" s="252"/>
      <c r="AH45" s="252"/>
      <c r="AI45" s="252"/>
      <c r="AJ45" s="252"/>
      <c r="AK45" s="252"/>
      <c r="AL45" s="252"/>
      <c r="AM45" s="252"/>
      <c r="AN45" s="252"/>
      <c r="AO45" s="252"/>
      <c r="AP45" s="252"/>
      <c r="AQ45" s="252"/>
      <c r="AR45" s="252"/>
      <c r="AS45" s="252"/>
      <c r="AT45" s="252"/>
      <c r="AU45" s="252"/>
      <c r="AV45" s="252"/>
      <c r="AW45" s="252"/>
      <c r="AX45" s="252"/>
      <c r="AY45" s="409"/>
      <c r="AZ45" s="409"/>
      <c r="BA45" s="409"/>
      <c r="BB45" s="409"/>
      <c r="BC45" s="409"/>
      <c r="BD45" s="409"/>
      <c r="BE45" s="409"/>
      <c r="BF45" s="409"/>
      <c r="BG45" s="409"/>
      <c r="BH45" s="409"/>
      <c r="BI45" s="409"/>
      <c r="BJ45" s="409"/>
      <c r="BK45" s="409"/>
      <c r="BL45" s="409"/>
      <c r="BM45" s="409"/>
      <c r="BN45" s="409"/>
      <c r="BO45" s="409"/>
      <c r="BP45" s="409"/>
      <c r="BQ45" s="409"/>
      <c r="BR45" s="409"/>
      <c r="BS45" s="409"/>
      <c r="BT45" s="409"/>
      <c r="BU45" s="409"/>
      <c r="BV45" s="409"/>
    </row>
    <row r="46" spans="1:74" ht="11.1" customHeight="1" x14ac:dyDescent="0.2">
      <c r="A46" s="162" t="s">
        <v>506</v>
      </c>
      <c r="B46" s="172" t="s">
        <v>515</v>
      </c>
      <c r="C46" s="252">
        <v>5.2070649363000001</v>
      </c>
      <c r="D46" s="252">
        <v>5.1873295968999997</v>
      </c>
      <c r="E46" s="252">
        <v>5.1521638657000004</v>
      </c>
      <c r="F46" s="252">
        <v>5.2028163739000002</v>
      </c>
      <c r="G46" s="252">
        <v>5.2638802974000001</v>
      </c>
      <c r="H46" s="252">
        <v>5.0806269250999998</v>
      </c>
      <c r="I46" s="252">
        <v>5.1390405397999999</v>
      </c>
      <c r="J46" s="252">
        <v>4.9514371129999999</v>
      </c>
      <c r="K46" s="252">
        <v>5.1998308208999999</v>
      </c>
      <c r="L46" s="252">
        <v>5.1808116494999998</v>
      </c>
      <c r="M46" s="252">
        <v>5.1621992448</v>
      </c>
      <c r="N46" s="252">
        <v>5.1576905531000001</v>
      </c>
      <c r="O46" s="252">
        <v>5.1981279293</v>
      </c>
      <c r="P46" s="252">
        <v>5.1471542231000003</v>
      </c>
      <c r="Q46" s="252">
        <v>5.2929477905000004</v>
      </c>
      <c r="R46" s="252">
        <v>5.2739958289000004</v>
      </c>
      <c r="S46" s="252">
        <v>5.1217564726000004</v>
      </c>
      <c r="T46" s="252">
        <v>5.1203173673000002</v>
      </c>
      <c r="U46" s="252">
        <v>5.2392952817999996</v>
      </c>
      <c r="V46" s="252">
        <v>5.2369147582000002</v>
      </c>
      <c r="W46" s="252">
        <v>5.1884828460000003</v>
      </c>
      <c r="X46" s="252">
        <v>5.2519527522000002</v>
      </c>
      <c r="Y46" s="252">
        <v>5.3380980945000003</v>
      </c>
      <c r="Z46" s="252">
        <v>5.2211903383999996</v>
      </c>
      <c r="AA46" s="252">
        <v>5.3805263731000004</v>
      </c>
      <c r="AB46" s="252">
        <v>5.2996078620000002</v>
      </c>
      <c r="AC46" s="252">
        <v>5.1886943590000003</v>
      </c>
      <c r="AD46" s="252">
        <v>5.3216453429000001</v>
      </c>
      <c r="AE46" s="252">
        <v>5.2968187780999996</v>
      </c>
      <c r="AF46" s="252">
        <v>5.2548139274999999</v>
      </c>
      <c r="AG46" s="252">
        <v>5.2692641030000003</v>
      </c>
      <c r="AH46" s="252">
        <v>5.2011052239</v>
      </c>
      <c r="AI46" s="252">
        <v>5.2189464888000003</v>
      </c>
      <c r="AJ46" s="252">
        <v>5.1520090206000004</v>
      </c>
      <c r="AK46" s="252">
        <v>5.2548125971999999</v>
      </c>
      <c r="AL46" s="252">
        <v>5.3143008478000002</v>
      </c>
      <c r="AM46" s="252">
        <v>5.3483746774999998</v>
      </c>
      <c r="AN46" s="252">
        <v>5.3614310431999996</v>
      </c>
      <c r="AO46" s="252">
        <v>5.2907981049000004</v>
      </c>
      <c r="AP46" s="252">
        <v>5.2504736693999998</v>
      </c>
      <c r="AQ46" s="252">
        <v>5.2359924999</v>
      </c>
      <c r="AR46" s="252">
        <v>5.2853101011000003</v>
      </c>
      <c r="AS46" s="252">
        <v>5.2751442677</v>
      </c>
      <c r="AT46" s="252">
        <v>5.2886728677999999</v>
      </c>
      <c r="AU46" s="252">
        <v>5.326371</v>
      </c>
      <c r="AV46" s="252">
        <v>5.3731985280999996</v>
      </c>
      <c r="AW46" s="252">
        <v>5.3496699634000002</v>
      </c>
      <c r="AX46" s="252">
        <v>5.4129655577999998</v>
      </c>
      <c r="AY46" s="409">
        <v>5.4674180715</v>
      </c>
      <c r="AZ46" s="409">
        <v>5.4472492868</v>
      </c>
      <c r="BA46" s="409">
        <v>5.4276544587000002</v>
      </c>
      <c r="BB46" s="409">
        <v>5.4082264081</v>
      </c>
      <c r="BC46" s="409">
        <v>5.3797965404000001</v>
      </c>
      <c r="BD46" s="409">
        <v>5.3635071542999997</v>
      </c>
      <c r="BE46" s="409">
        <v>5.3461292729999998</v>
      </c>
      <c r="BF46" s="409">
        <v>5.3284740915000004</v>
      </c>
      <c r="BG46" s="409">
        <v>5.3108829769000003</v>
      </c>
      <c r="BH46" s="409">
        <v>5.3031370792999999</v>
      </c>
      <c r="BI46" s="409">
        <v>5.2859569499000001</v>
      </c>
      <c r="BJ46" s="409">
        <v>5.2688555637999999</v>
      </c>
      <c r="BK46" s="409">
        <v>5.2291537548000004</v>
      </c>
      <c r="BL46" s="409">
        <v>5.2119287316999996</v>
      </c>
      <c r="BM46" s="409">
        <v>5.1942928140999998</v>
      </c>
      <c r="BN46" s="409">
        <v>5.1768147209000004</v>
      </c>
      <c r="BO46" s="409">
        <v>5.1593012605000004</v>
      </c>
      <c r="BP46" s="409">
        <v>5.1419892367999998</v>
      </c>
      <c r="BQ46" s="409">
        <v>5.1245398286999997</v>
      </c>
      <c r="BR46" s="409">
        <v>5.1068198637000002</v>
      </c>
      <c r="BS46" s="409">
        <v>5.1091884887000001</v>
      </c>
      <c r="BT46" s="409">
        <v>5.1113674391000004</v>
      </c>
      <c r="BU46" s="409">
        <v>5.1141271624</v>
      </c>
      <c r="BV46" s="409">
        <v>5.1819688863</v>
      </c>
    </row>
    <row r="47" spans="1:74" ht="11.1" customHeight="1" x14ac:dyDescent="0.2">
      <c r="A47" s="162" t="s">
        <v>508</v>
      </c>
      <c r="B47" s="172" t="s">
        <v>516</v>
      </c>
      <c r="C47" s="252">
        <v>65.301788322999997</v>
      </c>
      <c r="D47" s="252">
        <v>65.297785739999995</v>
      </c>
      <c r="E47" s="252">
        <v>65.514754284999995</v>
      </c>
      <c r="F47" s="252">
        <v>65.446076374</v>
      </c>
      <c r="G47" s="252">
        <v>65.444753587999998</v>
      </c>
      <c r="H47" s="252">
        <v>65.536007592000004</v>
      </c>
      <c r="I47" s="252">
        <v>66.009115217000002</v>
      </c>
      <c r="J47" s="252">
        <v>66.042178531999994</v>
      </c>
      <c r="K47" s="252">
        <v>65.668428488000004</v>
      </c>
      <c r="L47" s="252">
        <v>66.106231940000001</v>
      </c>
      <c r="M47" s="252">
        <v>66.270963910999996</v>
      </c>
      <c r="N47" s="252">
        <v>66.247367585000006</v>
      </c>
      <c r="O47" s="252">
        <v>65.726240638999997</v>
      </c>
      <c r="P47" s="252">
        <v>65.284479602000005</v>
      </c>
      <c r="Q47" s="252">
        <v>65.333023920000002</v>
      </c>
      <c r="R47" s="252">
        <v>64.916826495999999</v>
      </c>
      <c r="S47" s="252">
        <v>64.413406569000003</v>
      </c>
      <c r="T47" s="252">
        <v>64.485321366999997</v>
      </c>
      <c r="U47" s="252">
        <v>65.45392683</v>
      </c>
      <c r="V47" s="252">
        <v>64.565738436000004</v>
      </c>
      <c r="W47" s="252">
        <v>64.630540178999993</v>
      </c>
      <c r="X47" s="252">
        <v>65.576177654999995</v>
      </c>
      <c r="Y47" s="252">
        <v>66.395949427999994</v>
      </c>
      <c r="Z47" s="252">
        <v>65.419186725000003</v>
      </c>
      <c r="AA47" s="252">
        <v>65.404288792000003</v>
      </c>
      <c r="AB47" s="252">
        <v>65.679345147999996</v>
      </c>
      <c r="AC47" s="252">
        <v>65.410301068999999</v>
      </c>
      <c r="AD47" s="252">
        <v>65.150602343000003</v>
      </c>
      <c r="AE47" s="252">
        <v>65.583430164999996</v>
      </c>
      <c r="AF47" s="252">
        <v>65.874834261000004</v>
      </c>
      <c r="AG47" s="252">
        <v>66.382588780000006</v>
      </c>
      <c r="AH47" s="252">
        <v>65.764254514000001</v>
      </c>
      <c r="AI47" s="252">
        <v>65.718880489</v>
      </c>
      <c r="AJ47" s="252">
        <v>66.507445375000003</v>
      </c>
      <c r="AK47" s="252">
        <v>67.354261930999996</v>
      </c>
      <c r="AL47" s="252">
        <v>66.769990234999995</v>
      </c>
      <c r="AM47" s="252">
        <v>66.701675128999995</v>
      </c>
      <c r="AN47" s="252">
        <v>67.067592758000004</v>
      </c>
      <c r="AO47" s="252">
        <v>67.336239879000004</v>
      </c>
      <c r="AP47" s="252">
        <v>67.520868668999995</v>
      </c>
      <c r="AQ47" s="252">
        <v>67.623825339000007</v>
      </c>
      <c r="AR47" s="252">
        <v>68.369021767999996</v>
      </c>
      <c r="AS47" s="252">
        <v>69.131367428999994</v>
      </c>
      <c r="AT47" s="252">
        <v>69.073306836</v>
      </c>
      <c r="AU47" s="252">
        <v>69.019514666999996</v>
      </c>
      <c r="AV47" s="252">
        <v>69.668564176000004</v>
      </c>
      <c r="AW47" s="252">
        <v>69.945165622999994</v>
      </c>
      <c r="AX47" s="252">
        <v>70.242606340999998</v>
      </c>
      <c r="AY47" s="409">
        <v>69.887641974000005</v>
      </c>
      <c r="AZ47" s="409">
        <v>69.873002807000006</v>
      </c>
      <c r="BA47" s="409">
        <v>70.040772171</v>
      </c>
      <c r="BB47" s="409">
        <v>70.628944718</v>
      </c>
      <c r="BC47" s="409">
        <v>70.845809360000004</v>
      </c>
      <c r="BD47" s="409">
        <v>71.083811370999996</v>
      </c>
      <c r="BE47" s="409">
        <v>71.274332904000005</v>
      </c>
      <c r="BF47" s="409">
        <v>71.008190815000006</v>
      </c>
      <c r="BG47" s="409">
        <v>71.374652939000001</v>
      </c>
      <c r="BH47" s="409">
        <v>71.470191634000003</v>
      </c>
      <c r="BI47" s="409">
        <v>71.779362437000003</v>
      </c>
      <c r="BJ47" s="409">
        <v>71.514093407000004</v>
      </c>
      <c r="BK47" s="409">
        <v>71.459567711999995</v>
      </c>
      <c r="BL47" s="409">
        <v>71.473587696999999</v>
      </c>
      <c r="BM47" s="409">
        <v>71.787038269000007</v>
      </c>
      <c r="BN47" s="409">
        <v>72.439732814999999</v>
      </c>
      <c r="BO47" s="409">
        <v>72.566641146999999</v>
      </c>
      <c r="BP47" s="409">
        <v>72.853829000000005</v>
      </c>
      <c r="BQ47" s="409">
        <v>72.894217664999999</v>
      </c>
      <c r="BR47" s="409">
        <v>72.818098632000002</v>
      </c>
      <c r="BS47" s="409">
        <v>72.945687262999996</v>
      </c>
      <c r="BT47" s="409">
        <v>73.194312045999993</v>
      </c>
      <c r="BU47" s="409">
        <v>73.473200473000006</v>
      </c>
      <c r="BV47" s="409">
        <v>73.246183263000006</v>
      </c>
    </row>
    <row r="48" spans="1:74" ht="11.1" customHeight="1" x14ac:dyDescent="0.2">
      <c r="B48" s="172"/>
      <c r="C48" s="252"/>
      <c r="D48" s="252"/>
      <c r="E48" s="252"/>
      <c r="F48" s="252"/>
      <c r="G48" s="252"/>
      <c r="H48" s="252"/>
      <c r="I48" s="252"/>
      <c r="J48" s="252"/>
      <c r="K48" s="252"/>
      <c r="L48" s="252"/>
      <c r="M48" s="252"/>
      <c r="N48" s="252"/>
      <c r="O48" s="252"/>
      <c r="P48" s="252"/>
      <c r="Q48" s="252"/>
      <c r="R48" s="252"/>
      <c r="S48" s="252"/>
      <c r="T48" s="252"/>
      <c r="U48" s="252"/>
      <c r="V48" s="252"/>
      <c r="W48" s="252"/>
      <c r="X48" s="252"/>
      <c r="Y48" s="252"/>
      <c r="Z48" s="252"/>
      <c r="AA48" s="252"/>
      <c r="AB48" s="252"/>
      <c r="AC48" s="252"/>
      <c r="AD48" s="252"/>
      <c r="AE48" s="252"/>
      <c r="AF48" s="252"/>
      <c r="AG48" s="252"/>
      <c r="AH48" s="252"/>
      <c r="AI48" s="252"/>
      <c r="AJ48" s="252"/>
      <c r="AK48" s="252"/>
      <c r="AL48" s="252"/>
      <c r="AM48" s="252"/>
      <c r="AN48" s="252"/>
      <c r="AO48" s="252"/>
      <c r="AP48" s="252"/>
      <c r="AQ48" s="252"/>
      <c r="AR48" s="252"/>
      <c r="AS48" s="252"/>
      <c r="AT48" s="252"/>
      <c r="AU48" s="252"/>
      <c r="AV48" s="252"/>
      <c r="AW48" s="252"/>
      <c r="AX48" s="252"/>
      <c r="AY48" s="409"/>
      <c r="AZ48" s="409"/>
      <c r="BA48" s="409"/>
      <c r="BB48" s="409"/>
      <c r="BC48" s="409"/>
      <c r="BD48" s="409"/>
      <c r="BE48" s="409"/>
      <c r="BF48" s="409"/>
      <c r="BG48" s="409"/>
      <c r="BH48" s="409"/>
      <c r="BI48" s="409"/>
      <c r="BJ48" s="409"/>
      <c r="BK48" s="409"/>
      <c r="BL48" s="409"/>
      <c r="BM48" s="409"/>
      <c r="BN48" s="409"/>
      <c r="BO48" s="409"/>
      <c r="BP48" s="409"/>
      <c r="BQ48" s="409"/>
      <c r="BR48" s="409"/>
      <c r="BS48" s="409"/>
      <c r="BT48" s="409"/>
      <c r="BU48" s="409"/>
      <c r="BV48" s="409"/>
    </row>
    <row r="49" spans="1:74" ht="11.1" customHeight="1" x14ac:dyDescent="0.2">
      <c r="A49" s="162" t="s">
        <v>1116</v>
      </c>
      <c r="B49" s="174" t="s">
        <v>1117</v>
      </c>
      <c r="C49" s="253">
        <v>0.253</v>
      </c>
      <c r="D49" s="253">
        <v>0.25900000000000001</v>
      </c>
      <c r="E49" s="253">
        <v>0.30099999999999999</v>
      </c>
      <c r="F49" s="253">
        <v>0.505</v>
      </c>
      <c r="G49" s="253">
        <v>0.46300000000000002</v>
      </c>
      <c r="H49" s="253">
        <v>0.41599999999999998</v>
      </c>
      <c r="I49" s="253">
        <v>0.39129032258000002</v>
      </c>
      <c r="J49" s="253">
        <v>0.32</v>
      </c>
      <c r="K49" s="253">
        <v>0.5</v>
      </c>
      <c r="L49" s="253">
        <v>0.31467741934999999</v>
      </c>
      <c r="M49" s="253">
        <v>0.36199999999999999</v>
      </c>
      <c r="N49" s="253">
        <v>0.34699999999999998</v>
      </c>
      <c r="O49" s="253">
        <v>0.37</v>
      </c>
      <c r="P49" s="253">
        <v>0.3775</v>
      </c>
      <c r="Q49" s="253">
        <v>0.39400000000000002</v>
      </c>
      <c r="R49" s="253">
        <v>0.374</v>
      </c>
      <c r="S49" s="253">
        <v>1.089</v>
      </c>
      <c r="T49" s="253">
        <v>0.79400000000000004</v>
      </c>
      <c r="U49" s="253">
        <v>0.45500000000000002</v>
      </c>
      <c r="V49" s="253">
        <v>0.35713632258</v>
      </c>
      <c r="W49" s="253">
        <v>0.437</v>
      </c>
      <c r="X49" s="253">
        <v>0.32500000000000001</v>
      </c>
      <c r="Y49" s="253">
        <v>0.375</v>
      </c>
      <c r="Z49" s="253">
        <v>0.33500000000000002</v>
      </c>
      <c r="AA49" s="253">
        <v>0.43887096774000001</v>
      </c>
      <c r="AB49" s="253">
        <v>0.33714285713999997</v>
      </c>
      <c r="AC49" s="253">
        <v>0.50700000000000001</v>
      </c>
      <c r="AD49" s="253">
        <v>0.75133333332999996</v>
      </c>
      <c r="AE49" s="253">
        <v>0.68</v>
      </c>
      <c r="AF49" s="253">
        <v>0.60333333333000005</v>
      </c>
      <c r="AG49" s="253">
        <v>0.54241935484000003</v>
      </c>
      <c r="AH49" s="253">
        <v>0.71399999999999997</v>
      </c>
      <c r="AI49" s="253">
        <v>0.63300000000000001</v>
      </c>
      <c r="AJ49" s="253">
        <v>0.61632258065000001</v>
      </c>
      <c r="AK49" s="253">
        <v>0.35499999999999998</v>
      </c>
      <c r="AL49" s="253">
        <v>0.64798387096999999</v>
      </c>
      <c r="AM49" s="253">
        <v>0.44577419354999998</v>
      </c>
      <c r="AN49" s="253">
        <v>0.55012499999999998</v>
      </c>
      <c r="AO49" s="253">
        <v>0.58350000000000002</v>
      </c>
      <c r="AP49" s="253">
        <v>0.40150000000000002</v>
      </c>
      <c r="AQ49" s="253">
        <v>0.3705</v>
      </c>
      <c r="AR49" s="253">
        <v>0.4365</v>
      </c>
      <c r="AS49" s="253">
        <v>0.26548387096999998</v>
      </c>
      <c r="AT49" s="253">
        <v>0.27294354839000001</v>
      </c>
      <c r="AU49" s="253">
        <v>0.36399999999999999</v>
      </c>
      <c r="AV49" s="253">
        <v>0.39514516128999999</v>
      </c>
      <c r="AW49" s="253">
        <v>0.39500000000000002</v>
      </c>
      <c r="AX49" s="253">
        <v>0.38274193548000002</v>
      </c>
      <c r="AY49" s="631" t="s">
        <v>1371</v>
      </c>
      <c r="AZ49" s="631" t="s">
        <v>1371</v>
      </c>
      <c r="BA49" s="631" t="s">
        <v>1371</v>
      </c>
      <c r="BB49" s="631" t="s">
        <v>1371</v>
      </c>
      <c r="BC49" s="631" t="s">
        <v>1371</v>
      </c>
      <c r="BD49" s="631" t="s">
        <v>1371</v>
      </c>
      <c r="BE49" s="631" t="s">
        <v>1371</v>
      </c>
      <c r="BF49" s="631" t="s">
        <v>1371</v>
      </c>
      <c r="BG49" s="631" t="s">
        <v>1371</v>
      </c>
      <c r="BH49" s="631" t="s">
        <v>1371</v>
      </c>
      <c r="BI49" s="631" t="s">
        <v>1371</v>
      </c>
      <c r="BJ49" s="631" t="s">
        <v>1371</v>
      </c>
      <c r="BK49" s="631" t="s">
        <v>1371</v>
      </c>
      <c r="BL49" s="631" t="s">
        <v>1371</v>
      </c>
      <c r="BM49" s="631" t="s">
        <v>1371</v>
      </c>
      <c r="BN49" s="631" t="s">
        <v>1371</v>
      </c>
      <c r="BO49" s="631" t="s">
        <v>1371</v>
      </c>
      <c r="BP49" s="631" t="s">
        <v>1371</v>
      </c>
      <c r="BQ49" s="631" t="s">
        <v>1371</v>
      </c>
      <c r="BR49" s="631" t="s">
        <v>1371</v>
      </c>
      <c r="BS49" s="631" t="s">
        <v>1371</v>
      </c>
      <c r="BT49" s="631" t="s">
        <v>1371</v>
      </c>
      <c r="BU49" s="631" t="s">
        <v>1371</v>
      </c>
      <c r="BV49" s="631" t="s">
        <v>1371</v>
      </c>
    </row>
    <row r="50" spans="1:74" ht="11.1" customHeight="1" x14ac:dyDescent="0.2">
      <c r="B50" s="172"/>
      <c r="C50" s="252"/>
      <c r="D50" s="252"/>
      <c r="E50" s="252"/>
      <c r="F50" s="252"/>
      <c r="G50" s="252"/>
      <c r="H50" s="252"/>
      <c r="I50" s="252"/>
      <c r="J50" s="252"/>
      <c r="K50" s="252"/>
      <c r="L50" s="252"/>
      <c r="M50" s="252"/>
      <c r="N50" s="252"/>
      <c r="O50" s="252"/>
      <c r="P50" s="252"/>
      <c r="Q50" s="252"/>
      <c r="R50" s="252"/>
      <c r="S50" s="252"/>
      <c r="T50" s="252"/>
      <c r="U50" s="252"/>
      <c r="V50" s="252"/>
      <c r="W50" s="252"/>
      <c r="X50" s="252"/>
      <c r="Y50" s="252"/>
      <c r="Z50" s="252"/>
      <c r="AA50" s="252"/>
      <c r="AB50" s="252"/>
      <c r="AC50" s="252"/>
      <c r="AD50" s="252"/>
      <c r="AE50" s="252"/>
      <c r="AF50" s="252"/>
      <c r="AG50" s="252"/>
      <c r="AH50" s="252"/>
      <c r="AI50" s="252"/>
      <c r="AJ50" s="252"/>
      <c r="AK50" s="252"/>
      <c r="AL50" s="252"/>
      <c r="AM50" s="252"/>
      <c r="AN50" s="252"/>
      <c r="AO50" s="252"/>
      <c r="AP50" s="252"/>
      <c r="AQ50" s="252"/>
      <c r="AR50" s="252"/>
      <c r="AS50" s="252"/>
      <c r="AT50" s="252"/>
      <c r="AU50" s="252"/>
      <c r="AV50" s="252"/>
      <c r="AW50" s="252"/>
      <c r="AX50" s="252"/>
      <c r="AY50" s="252"/>
      <c r="AZ50" s="252"/>
      <c r="BA50" s="252"/>
      <c r="BB50" s="409"/>
      <c r="BC50" s="409"/>
      <c r="BD50" s="252"/>
      <c r="BE50" s="252"/>
      <c r="BF50" s="252"/>
      <c r="BG50" s="409"/>
      <c r="BH50" s="409"/>
      <c r="BI50" s="409"/>
      <c r="BJ50" s="409"/>
      <c r="BK50" s="409"/>
      <c r="BL50" s="409"/>
      <c r="BM50" s="409"/>
      <c r="BN50" s="409"/>
      <c r="BO50" s="409"/>
      <c r="BP50" s="409"/>
      <c r="BQ50" s="409"/>
      <c r="BR50" s="409"/>
      <c r="BS50" s="409"/>
      <c r="BT50" s="409"/>
      <c r="BU50" s="409"/>
      <c r="BV50" s="409"/>
    </row>
    <row r="51" spans="1:74" ht="11.1" customHeight="1" x14ac:dyDescent="0.2">
      <c r="BK51" s="411"/>
      <c r="BL51" s="411"/>
      <c r="BM51" s="411"/>
      <c r="BN51" s="411"/>
      <c r="BO51" s="411"/>
      <c r="BP51" s="411"/>
      <c r="BQ51" s="411"/>
      <c r="BR51" s="411"/>
      <c r="BS51" s="411"/>
      <c r="BT51" s="411"/>
      <c r="BU51" s="411"/>
      <c r="BV51" s="411"/>
    </row>
    <row r="52" spans="1:74" ht="12" customHeight="1" x14ac:dyDescent="0.2">
      <c r="B52" s="802" t="s">
        <v>1011</v>
      </c>
      <c r="C52" s="799"/>
      <c r="D52" s="799"/>
      <c r="E52" s="799"/>
      <c r="F52" s="799"/>
      <c r="G52" s="799"/>
      <c r="H52" s="799"/>
      <c r="I52" s="799"/>
      <c r="J52" s="799"/>
      <c r="K52" s="799"/>
      <c r="L52" s="799"/>
      <c r="M52" s="799"/>
      <c r="N52" s="799"/>
      <c r="O52" s="799"/>
      <c r="P52" s="799"/>
      <c r="Q52" s="799"/>
    </row>
    <row r="53" spans="1:74" ht="12" customHeight="1" x14ac:dyDescent="0.2">
      <c r="B53" s="814" t="s">
        <v>1367</v>
      </c>
      <c r="C53" s="789"/>
      <c r="D53" s="789"/>
      <c r="E53" s="789"/>
      <c r="F53" s="789"/>
      <c r="G53" s="789"/>
      <c r="H53" s="789"/>
      <c r="I53" s="789"/>
      <c r="J53" s="789"/>
      <c r="K53" s="789"/>
      <c r="L53" s="789"/>
      <c r="M53" s="789"/>
      <c r="N53" s="789"/>
      <c r="O53" s="789"/>
      <c r="P53" s="789"/>
      <c r="Q53" s="785"/>
    </row>
    <row r="54" spans="1:74" s="440" customFormat="1" ht="12" customHeight="1" x14ac:dyDescent="0.2">
      <c r="A54" s="441"/>
      <c r="B54" s="788" t="s">
        <v>1036</v>
      </c>
      <c r="C54" s="789"/>
      <c r="D54" s="789"/>
      <c r="E54" s="789"/>
      <c r="F54" s="789"/>
      <c r="G54" s="789"/>
      <c r="H54" s="789"/>
      <c r="I54" s="789"/>
      <c r="J54" s="789"/>
      <c r="K54" s="789"/>
      <c r="L54" s="789"/>
      <c r="M54" s="789"/>
      <c r="N54" s="789"/>
      <c r="O54" s="789"/>
      <c r="P54" s="789"/>
      <c r="Q54" s="785"/>
      <c r="AY54" s="536"/>
      <c r="AZ54" s="536"/>
      <c r="BA54" s="536"/>
      <c r="BB54" s="536"/>
      <c r="BC54" s="536"/>
      <c r="BD54" s="649"/>
      <c r="BE54" s="649"/>
      <c r="BF54" s="649"/>
      <c r="BG54" s="536"/>
      <c r="BH54" s="536"/>
      <c r="BI54" s="536"/>
      <c r="BJ54" s="536"/>
    </row>
    <row r="55" spans="1:74" s="440" customFormat="1" ht="12" customHeight="1" x14ac:dyDescent="0.2">
      <c r="A55" s="441"/>
      <c r="B55" s="814" t="s">
        <v>994</v>
      </c>
      <c r="C55" s="814"/>
      <c r="D55" s="814"/>
      <c r="E55" s="814"/>
      <c r="F55" s="814"/>
      <c r="G55" s="814"/>
      <c r="H55" s="814"/>
      <c r="I55" s="814"/>
      <c r="J55" s="814"/>
      <c r="K55" s="814"/>
      <c r="L55" s="814"/>
      <c r="M55" s="814"/>
      <c r="N55" s="814"/>
      <c r="O55" s="814"/>
      <c r="P55" s="814"/>
      <c r="Q55" s="785"/>
      <c r="AY55" s="536"/>
      <c r="AZ55" s="536"/>
      <c r="BA55" s="536"/>
      <c r="BB55" s="536"/>
      <c r="BC55" s="536"/>
      <c r="BD55" s="649"/>
      <c r="BE55" s="649"/>
      <c r="BF55" s="649"/>
      <c r="BG55" s="536"/>
      <c r="BH55" s="536"/>
      <c r="BI55" s="536"/>
      <c r="BJ55" s="536"/>
    </row>
    <row r="56" spans="1:74" s="440" customFormat="1" ht="12" customHeight="1" x14ac:dyDescent="0.2">
      <c r="A56" s="441"/>
      <c r="B56" s="814" t="s">
        <v>1070</v>
      </c>
      <c r="C56" s="785"/>
      <c r="D56" s="785"/>
      <c r="E56" s="785"/>
      <c r="F56" s="785"/>
      <c r="G56" s="785"/>
      <c r="H56" s="785"/>
      <c r="I56" s="785"/>
      <c r="J56" s="785"/>
      <c r="K56" s="785"/>
      <c r="L56" s="785"/>
      <c r="M56" s="785"/>
      <c r="N56" s="785"/>
      <c r="O56" s="785"/>
      <c r="P56" s="785"/>
      <c r="Q56" s="785"/>
      <c r="AY56" s="536"/>
      <c r="AZ56" s="536"/>
      <c r="BA56" s="536"/>
      <c r="BB56" s="536"/>
      <c r="BC56" s="536"/>
      <c r="BD56" s="649"/>
      <c r="BE56" s="649"/>
      <c r="BF56" s="649"/>
      <c r="BG56" s="536"/>
      <c r="BH56" s="536"/>
      <c r="BI56" s="536"/>
      <c r="BJ56" s="536"/>
    </row>
    <row r="57" spans="1:74" s="440" customFormat="1" ht="12.75" x14ac:dyDescent="0.2">
      <c r="A57" s="441"/>
      <c r="B57" s="813" t="s">
        <v>1059</v>
      </c>
      <c r="C57" s="785"/>
      <c r="D57" s="785"/>
      <c r="E57" s="785"/>
      <c r="F57" s="785"/>
      <c r="G57" s="785"/>
      <c r="H57" s="785"/>
      <c r="I57" s="785"/>
      <c r="J57" s="785"/>
      <c r="K57" s="785"/>
      <c r="L57" s="785"/>
      <c r="M57" s="785"/>
      <c r="N57" s="785"/>
      <c r="O57" s="785"/>
      <c r="P57" s="785"/>
      <c r="Q57" s="785"/>
      <c r="AY57" s="536"/>
      <c r="AZ57" s="536"/>
      <c r="BA57" s="536"/>
      <c r="BB57" s="536"/>
      <c r="BC57" s="536"/>
      <c r="BD57" s="649"/>
      <c r="BE57" s="649"/>
      <c r="BF57" s="649"/>
      <c r="BG57" s="536"/>
      <c r="BH57" s="536"/>
      <c r="BI57" s="536"/>
      <c r="BJ57" s="536"/>
    </row>
    <row r="58" spans="1:74" s="440" customFormat="1" ht="12" customHeight="1" x14ac:dyDescent="0.2">
      <c r="A58" s="441"/>
      <c r="B58" s="783" t="s">
        <v>1040</v>
      </c>
      <c r="C58" s="784"/>
      <c r="D58" s="784"/>
      <c r="E58" s="784"/>
      <c r="F58" s="784"/>
      <c r="G58" s="784"/>
      <c r="H58" s="784"/>
      <c r="I58" s="784"/>
      <c r="J58" s="784"/>
      <c r="K58" s="784"/>
      <c r="L58" s="784"/>
      <c r="M58" s="784"/>
      <c r="N58" s="784"/>
      <c r="O58" s="784"/>
      <c r="P58" s="784"/>
      <c r="Q58" s="785"/>
      <c r="AY58" s="536"/>
      <c r="AZ58" s="536"/>
      <c r="BA58" s="536"/>
      <c r="BB58" s="536"/>
      <c r="BC58" s="536"/>
      <c r="BD58" s="649"/>
      <c r="BE58" s="649"/>
      <c r="BF58" s="649"/>
      <c r="BG58" s="536"/>
      <c r="BH58" s="536"/>
      <c r="BI58" s="536"/>
      <c r="BJ58" s="536"/>
    </row>
    <row r="59" spans="1:74" s="440" customFormat="1" ht="12" customHeight="1" x14ac:dyDescent="0.2">
      <c r="A59" s="436"/>
      <c r="B59" s="805" t="s">
        <v>1138</v>
      </c>
      <c r="C59" s="785"/>
      <c r="D59" s="785"/>
      <c r="E59" s="785"/>
      <c r="F59" s="785"/>
      <c r="G59" s="785"/>
      <c r="H59" s="785"/>
      <c r="I59" s="785"/>
      <c r="J59" s="785"/>
      <c r="K59" s="785"/>
      <c r="L59" s="785"/>
      <c r="M59" s="785"/>
      <c r="N59" s="785"/>
      <c r="O59" s="785"/>
      <c r="P59" s="785"/>
      <c r="Q59" s="785"/>
      <c r="AY59" s="536"/>
      <c r="AZ59" s="536"/>
      <c r="BA59" s="536"/>
      <c r="BB59" s="536"/>
      <c r="BC59" s="536"/>
      <c r="BD59" s="649"/>
      <c r="BE59" s="649"/>
      <c r="BF59" s="649"/>
      <c r="BG59" s="536"/>
      <c r="BH59" s="536"/>
      <c r="BI59" s="536"/>
      <c r="BJ59" s="536"/>
    </row>
    <row r="60" spans="1:74" x14ac:dyDescent="0.2">
      <c r="BK60" s="411"/>
      <c r="BL60" s="411"/>
      <c r="BM60" s="411"/>
      <c r="BN60" s="411"/>
      <c r="BO60" s="411"/>
      <c r="BP60" s="411"/>
      <c r="BQ60" s="411"/>
      <c r="BR60" s="411"/>
      <c r="BS60" s="411"/>
      <c r="BT60" s="411"/>
      <c r="BU60" s="411"/>
      <c r="BV60" s="411"/>
    </row>
    <row r="61" spans="1:74" x14ac:dyDescent="0.2">
      <c r="BK61" s="411"/>
      <c r="BL61" s="411"/>
      <c r="BM61" s="411"/>
      <c r="BN61" s="411"/>
      <c r="BO61" s="411"/>
      <c r="BP61" s="411"/>
      <c r="BQ61" s="411"/>
      <c r="BR61" s="411"/>
      <c r="BS61" s="411"/>
      <c r="BT61" s="411"/>
      <c r="BU61" s="411"/>
      <c r="BV61" s="411"/>
    </row>
    <row r="62" spans="1:74" x14ac:dyDescent="0.2">
      <c r="BK62" s="411"/>
      <c r="BL62" s="411"/>
      <c r="BM62" s="411"/>
      <c r="BN62" s="411"/>
      <c r="BO62" s="411"/>
      <c r="BP62" s="411"/>
      <c r="BQ62" s="411"/>
      <c r="BR62" s="411"/>
      <c r="BS62" s="411"/>
      <c r="BT62" s="411"/>
      <c r="BU62" s="411"/>
      <c r="BV62" s="411"/>
    </row>
    <row r="63" spans="1:74" x14ac:dyDescent="0.2">
      <c r="BK63" s="411"/>
      <c r="BL63" s="411"/>
      <c r="BM63" s="411"/>
      <c r="BN63" s="411"/>
      <c r="BO63" s="411"/>
      <c r="BP63" s="411"/>
      <c r="BQ63" s="411"/>
      <c r="BR63" s="411"/>
      <c r="BS63" s="411"/>
      <c r="BT63" s="411"/>
      <c r="BU63" s="411"/>
      <c r="BV63" s="411"/>
    </row>
    <row r="64" spans="1: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row r="129" spans="63:74" x14ac:dyDescent="0.2">
      <c r="BK129" s="411"/>
      <c r="BL129" s="411"/>
      <c r="BM129" s="411"/>
      <c r="BN129" s="411"/>
      <c r="BO129" s="411"/>
      <c r="BP129" s="411"/>
      <c r="BQ129" s="411"/>
      <c r="BR129" s="411"/>
      <c r="BS129" s="411"/>
      <c r="BT129" s="411"/>
      <c r="BU129" s="411"/>
      <c r="BV129" s="411"/>
    </row>
    <row r="130" spans="63:74" x14ac:dyDescent="0.2">
      <c r="BK130" s="411"/>
      <c r="BL130" s="411"/>
      <c r="BM130" s="411"/>
      <c r="BN130" s="411"/>
      <c r="BO130" s="411"/>
      <c r="BP130" s="411"/>
      <c r="BQ130" s="411"/>
      <c r="BR130" s="411"/>
      <c r="BS130" s="411"/>
      <c r="BT130" s="411"/>
      <c r="BU130" s="411"/>
      <c r="BV130" s="411"/>
    </row>
    <row r="131" spans="63:74" x14ac:dyDescent="0.2">
      <c r="BK131" s="411"/>
      <c r="BL131" s="411"/>
      <c r="BM131" s="411"/>
      <c r="BN131" s="411"/>
      <c r="BO131" s="411"/>
      <c r="BP131" s="411"/>
      <c r="BQ131" s="411"/>
      <c r="BR131" s="411"/>
      <c r="BS131" s="411"/>
      <c r="BT131" s="411"/>
      <c r="BU131" s="411"/>
      <c r="BV131" s="411"/>
    </row>
    <row r="132" spans="63:74" x14ac:dyDescent="0.2">
      <c r="BK132" s="411"/>
      <c r="BL132" s="411"/>
      <c r="BM132" s="411"/>
      <c r="BN132" s="411"/>
      <c r="BO132" s="411"/>
      <c r="BP132" s="411"/>
      <c r="BQ132" s="411"/>
      <c r="BR132" s="411"/>
      <c r="BS132" s="411"/>
      <c r="BT132" s="411"/>
      <c r="BU132" s="411"/>
      <c r="BV132" s="411"/>
    </row>
    <row r="133" spans="63:74" x14ac:dyDescent="0.2">
      <c r="BK133" s="411"/>
      <c r="BL133" s="411"/>
      <c r="BM133" s="411"/>
      <c r="BN133" s="411"/>
      <c r="BO133" s="411"/>
      <c r="BP133" s="411"/>
      <c r="BQ133" s="411"/>
      <c r="BR133" s="411"/>
      <c r="BS133" s="411"/>
      <c r="BT133" s="411"/>
      <c r="BU133" s="411"/>
      <c r="BV133" s="411"/>
    </row>
    <row r="134" spans="63:74" x14ac:dyDescent="0.2">
      <c r="BK134" s="411"/>
      <c r="BL134" s="411"/>
      <c r="BM134" s="411"/>
      <c r="BN134" s="411"/>
      <c r="BO134" s="411"/>
      <c r="BP134" s="411"/>
      <c r="BQ134" s="411"/>
      <c r="BR134" s="411"/>
      <c r="BS134" s="411"/>
      <c r="BT134" s="411"/>
      <c r="BU134" s="411"/>
      <c r="BV134" s="411"/>
    </row>
    <row r="135" spans="63:74" x14ac:dyDescent="0.2">
      <c r="BK135" s="411"/>
      <c r="BL135" s="411"/>
      <c r="BM135" s="411"/>
      <c r="BN135" s="411"/>
      <c r="BO135" s="411"/>
      <c r="BP135" s="411"/>
      <c r="BQ135" s="411"/>
      <c r="BR135" s="411"/>
      <c r="BS135" s="411"/>
      <c r="BT135" s="411"/>
      <c r="BU135" s="411"/>
      <c r="BV135" s="411"/>
    </row>
    <row r="136" spans="63:74" x14ac:dyDescent="0.2">
      <c r="BK136" s="411"/>
      <c r="BL136" s="411"/>
      <c r="BM136" s="411"/>
      <c r="BN136" s="411"/>
      <c r="BO136" s="411"/>
      <c r="BP136" s="411"/>
      <c r="BQ136" s="411"/>
      <c r="BR136" s="411"/>
      <c r="BS136" s="411"/>
      <c r="BT136" s="411"/>
      <c r="BU136" s="411"/>
      <c r="BV136" s="411"/>
    </row>
    <row r="137" spans="63:74" x14ac:dyDescent="0.2">
      <c r="BK137" s="411"/>
      <c r="BL137" s="411"/>
      <c r="BM137" s="411"/>
      <c r="BN137" s="411"/>
      <c r="BO137" s="411"/>
      <c r="BP137" s="411"/>
      <c r="BQ137" s="411"/>
      <c r="BR137" s="411"/>
      <c r="BS137" s="411"/>
      <c r="BT137" s="411"/>
      <c r="BU137" s="411"/>
      <c r="BV137" s="411"/>
    </row>
    <row r="138" spans="63:74" x14ac:dyDescent="0.2">
      <c r="BK138" s="411"/>
      <c r="BL138" s="411"/>
      <c r="BM138" s="411"/>
      <c r="BN138" s="411"/>
      <c r="BO138" s="411"/>
      <c r="BP138" s="411"/>
      <c r="BQ138" s="411"/>
      <c r="BR138" s="411"/>
      <c r="BS138" s="411"/>
      <c r="BT138" s="411"/>
      <c r="BU138" s="411"/>
      <c r="BV138" s="411"/>
    </row>
    <row r="139" spans="63:74" x14ac:dyDescent="0.2">
      <c r="BK139" s="411"/>
      <c r="BL139" s="411"/>
      <c r="BM139" s="411"/>
      <c r="BN139" s="411"/>
      <c r="BO139" s="411"/>
      <c r="BP139" s="411"/>
      <c r="BQ139" s="411"/>
      <c r="BR139" s="411"/>
      <c r="BS139" s="411"/>
      <c r="BT139" s="411"/>
      <c r="BU139" s="411"/>
      <c r="BV139" s="411"/>
    </row>
    <row r="140" spans="63:74" x14ac:dyDescent="0.2">
      <c r="BK140" s="411"/>
      <c r="BL140" s="411"/>
      <c r="BM140" s="411"/>
      <c r="BN140" s="411"/>
      <c r="BO140" s="411"/>
      <c r="BP140" s="411"/>
      <c r="BQ140" s="411"/>
      <c r="BR140" s="411"/>
      <c r="BS140" s="411"/>
      <c r="BT140" s="411"/>
      <c r="BU140" s="411"/>
      <c r="BV140" s="411"/>
    </row>
    <row r="141" spans="63:74" x14ac:dyDescent="0.2">
      <c r="BK141" s="411"/>
      <c r="BL141" s="411"/>
      <c r="BM141" s="411"/>
      <c r="BN141" s="411"/>
      <c r="BO141" s="411"/>
      <c r="BP141" s="411"/>
      <c r="BQ141" s="411"/>
      <c r="BR141" s="411"/>
      <c r="BS141" s="411"/>
      <c r="BT141" s="411"/>
      <c r="BU141" s="411"/>
      <c r="BV141" s="411"/>
    </row>
    <row r="142" spans="63:74" x14ac:dyDescent="0.2">
      <c r="BK142" s="411"/>
      <c r="BL142" s="411"/>
      <c r="BM142" s="411"/>
      <c r="BN142" s="411"/>
      <c r="BO142" s="411"/>
      <c r="BP142" s="411"/>
      <c r="BQ142" s="411"/>
      <c r="BR142" s="411"/>
      <c r="BS142" s="411"/>
      <c r="BT142" s="411"/>
      <c r="BU142" s="411"/>
      <c r="BV142" s="411"/>
    </row>
    <row r="143" spans="63:74" x14ac:dyDescent="0.2">
      <c r="BK143" s="411"/>
      <c r="BL143" s="411"/>
      <c r="BM143" s="411"/>
      <c r="BN143" s="411"/>
      <c r="BO143" s="411"/>
      <c r="BP143" s="411"/>
      <c r="BQ143" s="411"/>
      <c r="BR143" s="411"/>
      <c r="BS143" s="411"/>
      <c r="BT143" s="411"/>
      <c r="BU143" s="411"/>
      <c r="BV143" s="411"/>
    </row>
    <row r="144" spans="63:74" x14ac:dyDescent="0.2">
      <c r="BK144" s="411"/>
      <c r="BL144" s="411"/>
      <c r="BM144" s="411"/>
      <c r="BN144" s="411"/>
      <c r="BO144" s="411"/>
      <c r="BP144" s="411"/>
      <c r="BQ144" s="411"/>
      <c r="BR144" s="411"/>
      <c r="BS144" s="411"/>
      <c r="BT144" s="411"/>
      <c r="BU144" s="411"/>
      <c r="BV144" s="411"/>
    </row>
  </sheetData>
  <mergeCells count="16">
    <mergeCell ref="A1:A2"/>
    <mergeCell ref="AM3:AX3"/>
    <mergeCell ref="AY3:BJ3"/>
    <mergeCell ref="BK3:BV3"/>
    <mergeCell ref="B1:AL1"/>
    <mergeCell ref="C3:N3"/>
    <mergeCell ref="O3:Z3"/>
    <mergeCell ref="AA3:AL3"/>
    <mergeCell ref="B57:Q57"/>
    <mergeCell ref="B58:Q58"/>
    <mergeCell ref="B59:Q59"/>
    <mergeCell ref="B52:Q52"/>
    <mergeCell ref="B54:Q54"/>
    <mergeCell ref="B55:Q55"/>
    <mergeCell ref="B56:Q56"/>
    <mergeCell ref="B53:Q53"/>
  </mergeCells>
  <phoneticPr fontId="3"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V128"/>
  <sheetViews>
    <sheetView zoomScaleNormal="100" workbookViewId="0">
      <pane xSplit="2" ySplit="4" topLeftCell="AG5" activePane="bottomRight" state="frozen"/>
      <selection activeCell="BF63" sqref="BF63"/>
      <selection pane="topRight" activeCell="BF63" sqref="BF63"/>
      <selection pane="bottomLeft" activeCell="BF63" sqref="BF63"/>
      <selection pane="bottomRight" activeCell="AK35" sqref="AK35"/>
    </sheetView>
  </sheetViews>
  <sheetFormatPr defaultColWidth="8.5703125" defaultRowHeight="11.25" x14ac:dyDescent="0.2"/>
  <cols>
    <col min="1" max="1" width="12.42578125" style="162" customWidth="1"/>
    <col min="2" max="2" width="32" style="153" customWidth="1"/>
    <col min="3" max="50" width="6.5703125" style="153" customWidth="1"/>
    <col min="51" max="55" width="6.5703125" style="494" customWidth="1"/>
    <col min="56" max="58" width="6.5703125" style="644" customWidth="1"/>
    <col min="59" max="62" width="6.5703125" style="494" customWidth="1"/>
    <col min="63" max="74" width="6.5703125" style="153" customWidth="1"/>
    <col min="75" max="16384" width="8.5703125" style="153"/>
  </cols>
  <sheetData>
    <row r="1" spans="1:74" ht="13.35" customHeight="1" x14ac:dyDescent="0.2">
      <c r="A1" s="791" t="s">
        <v>990</v>
      </c>
      <c r="B1" s="819" t="s">
        <v>877</v>
      </c>
      <c r="C1" s="820"/>
      <c r="D1" s="820"/>
      <c r="E1" s="820"/>
      <c r="F1" s="820"/>
      <c r="G1" s="820"/>
      <c r="H1" s="820"/>
      <c r="I1" s="820"/>
      <c r="J1" s="820"/>
      <c r="K1" s="820"/>
      <c r="L1" s="820"/>
      <c r="M1" s="820"/>
      <c r="N1" s="820"/>
      <c r="O1" s="820"/>
      <c r="P1" s="820"/>
      <c r="Q1" s="820"/>
      <c r="R1" s="820"/>
      <c r="S1" s="820"/>
      <c r="T1" s="820"/>
      <c r="U1" s="820"/>
      <c r="V1" s="820"/>
      <c r="W1" s="820"/>
      <c r="X1" s="820"/>
      <c r="Y1" s="820"/>
      <c r="Z1" s="820"/>
      <c r="AA1" s="820"/>
      <c r="AB1" s="820"/>
      <c r="AC1" s="820"/>
      <c r="AD1" s="820"/>
      <c r="AE1" s="820"/>
      <c r="AF1" s="820"/>
      <c r="AG1" s="820"/>
      <c r="AH1" s="820"/>
      <c r="AI1" s="820"/>
      <c r="AJ1" s="820"/>
      <c r="AK1" s="820"/>
      <c r="AL1" s="820"/>
    </row>
    <row r="2" spans="1:74" ht="12.75" x14ac:dyDescent="0.2">
      <c r="A2" s="792"/>
      <c r="B2" s="776" t="str">
        <f>"U.S. Energy Information Administration  |  Short-Term Energy Outlook  - "&amp;Dates!D1</f>
        <v>U.S. Energy Information Administration  |  Short-Term Energy Outlook  - January 2019</v>
      </c>
      <c r="C2" s="777"/>
      <c r="D2" s="777"/>
      <c r="E2" s="777"/>
      <c r="F2" s="777"/>
      <c r="G2" s="777"/>
      <c r="H2" s="777"/>
      <c r="I2" s="777"/>
      <c r="J2" s="777"/>
      <c r="K2" s="777"/>
      <c r="L2" s="777"/>
      <c r="M2" s="777"/>
      <c r="N2" s="777"/>
      <c r="O2" s="777"/>
      <c r="P2" s="777"/>
      <c r="Q2" s="777"/>
      <c r="R2" s="777"/>
      <c r="S2" s="777"/>
      <c r="T2" s="777"/>
      <c r="U2" s="777"/>
      <c r="V2" s="777"/>
      <c r="W2" s="777"/>
      <c r="X2" s="777"/>
      <c r="Y2" s="777"/>
      <c r="Z2" s="777"/>
      <c r="AA2" s="777"/>
      <c r="AB2" s="777"/>
      <c r="AC2" s="777"/>
      <c r="AD2" s="777"/>
      <c r="AE2" s="777"/>
      <c r="AF2" s="777"/>
      <c r="AG2" s="777"/>
      <c r="AH2" s="777"/>
      <c r="AI2" s="777"/>
      <c r="AJ2" s="777"/>
      <c r="AK2" s="777"/>
      <c r="AL2" s="777"/>
    </row>
    <row r="3" spans="1:74" s="12" customFormat="1" ht="12.75" x14ac:dyDescent="0.2">
      <c r="A3" s="14"/>
      <c r="B3" s="15"/>
      <c r="C3" s="800">
        <f>Dates!D3</f>
        <v>2015</v>
      </c>
      <c r="D3" s="796"/>
      <c r="E3" s="796"/>
      <c r="F3" s="796"/>
      <c r="G3" s="796"/>
      <c r="H3" s="796"/>
      <c r="I3" s="796"/>
      <c r="J3" s="796"/>
      <c r="K3" s="796"/>
      <c r="L3" s="796"/>
      <c r="M3" s="796"/>
      <c r="N3" s="797"/>
      <c r="O3" s="800">
        <f>C3+1</f>
        <v>2016</v>
      </c>
      <c r="P3" s="801"/>
      <c r="Q3" s="801"/>
      <c r="R3" s="801"/>
      <c r="S3" s="801"/>
      <c r="T3" s="801"/>
      <c r="U3" s="801"/>
      <c r="V3" s="801"/>
      <c r="W3" s="801"/>
      <c r="X3" s="796"/>
      <c r="Y3" s="796"/>
      <c r="Z3" s="797"/>
      <c r="AA3" s="793">
        <f>O3+1</f>
        <v>2017</v>
      </c>
      <c r="AB3" s="796"/>
      <c r="AC3" s="796"/>
      <c r="AD3" s="796"/>
      <c r="AE3" s="796"/>
      <c r="AF3" s="796"/>
      <c r="AG3" s="796"/>
      <c r="AH3" s="796"/>
      <c r="AI3" s="796"/>
      <c r="AJ3" s="796"/>
      <c r="AK3" s="796"/>
      <c r="AL3" s="797"/>
      <c r="AM3" s="793">
        <f>AA3+1</f>
        <v>2018</v>
      </c>
      <c r="AN3" s="796"/>
      <c r="AO3" s="796"/>
      <c r="AP3" s="796"/>
      <c r="AQ3" s="796"/>
      <c r="AR3" s="796"/>
      <c r="AS3" s="796"/>
      <c r="AT3" s="796"/>
      <c r="AU3" s="796"/>
      <c r="AV3" s="796"/>
      <c r="AW3" s="796"/>
      <c r="AX3" s="797"/>
      <c r="AY3" s="793">
        <f>AM3+1</f>
        <v>2019</v>
      </c>
      <c r="AZ3" s="794"/>
      <c r="BA3" s="794"/>
      <c r="BB3" s="794"/>
      <c r="BC3" s="794"/>
      <c r="BD3" s="794"/>
      <c r="BE3" s="794"/>
      <c r="BF3" s="794"/>
      <c r="BG3" s="794"/>
      <c r="BH3" s="794"/>
      <c r="BI3" s="794"/>
      <c r="BJ3" s="795"/>
      <c r="BK3" s="793">
        <f>AY3+1</f>
        <v>2020</v>
      </c>
      <c r="BL3" s="796"/>
      <c r="BM3" s="796"/>
      <c r="BN3" s="796"/>
      <c r="BO3" s="796"/>
      <c r="BP3" s="796"/>
      <c r="BQ3" s="796"/>
      <c r="BR3" s="796"/>
      <c r="BS3" s="796"/>
      <c r="BT3" s="796"/>
      <c r="BU3" s="796"/>
      <c r="BV3" s="797"/>
    </row>
    <row r="4" spans="1:74" s="12" customFormat="1" x14ac:dyDescent="0.2">
      <c r="A4" s="16"/>
      <c r="B4" s="17"/>
      <c r="C4" s="18" t="s">
        <v>603</v>
      </c>
      <c r="D4" s="18" t="s">
        <v>604</v>
      </c>
      <c r="E4" s="18" t="s">
        <v>605</v>
      </c>
      <c r="F4" s="18" t="s">
        <v>606</v>
      </c>
      <c r="G4" s="18" t="s">
        <v>607</v>
      </c>
      <c r="H4" s="18" t="s">
        <v>608</v>
      </c>
      <c r="I4" s="18" t="s">
        <v>609</v>
      </c>
      <c r="J4" s="18" t="s">
        <v>610</v>
      </c>
      <c r="K4" s="18" t="s">
        <v>611</v>
      </c>
      <c r="L4" s="18" t="s">
        <v>612</v>
      </c>
      <c r="M4" s="18" t="s">
        <v>613</v>
      </c>
      <c r="N4" s="18" t="s">
        <v>614</v>
      </c>
      <c r="O4" s="18" t="s">
        <v>603</v>
      </c>
      <c r="P4" s="18" t="s">
        <v>604</v>
      </c>
      <c r="Q4" s="18" t="s">
        <v>605</v>
      </c>
      <c r="R4" s="18" t="s">
        <v>606</v>
      </c>
      <c r="S4" s="18" t="s">
        <v>607</v>
      </c>
      <c r="T4" s="18" t="s">
        <v>608</v>
      </c>
      <c r="U4" s="18" t="s">
        <v>609</v>
      </c>
      <c r="V4" s="18" t="s">
        <v>610</v>
      </c>
      <c r="W4" s="18" t="s">
        <v>611</v>
      </c>
      <c r="X4" s="18" t="s">
        <v>612</v>
      </c>
      <c r="Y4" s="18" t="s">
        <v>613</v>
      </c>
      <c r="Z4" s="18" t="s">
        <v>614</v>
      </c>
      <c r="AA4" s="18" t="s">
        <v>603</v>
      </c>
      <c r="AB4" s="18" t="s">
        <v>604</v>
      </c>
      <c r="AC4" s="18" t="s">
        <v>605</v>
      </c>
      <c r="AD4" s="18" t="s">
        <v>606</v>
      </c>
      <c r="AE4" s="18" t="s">
        <v>607</v>
      </c>
      <c r="AF4" s="18" t="s">
        <v>608</v>
      </c>
      <c r="AG4" s="18" t="s">
        <v>609</v>
      </c>
      <c r="AH4" s="18" t="s">
        <v>610</v>
      </c>
      <c r="AI4" s="18" t="s">
        <v>611</v>
      </c>
      <c r="AJ4" s="18" t="s">
        <v>612</v>
      </c>
      <c r="AK4" s="18" t="s">
        <v>613</v>
      </c>
      <c r="AL4" s="18" t="s">
        <v>614</v>
      </c>
      <c r="AM4" s="18" t="s">
        <v>603</v>
      </c>
      <c r="AN4" s="18" t="s">
        <v>604</v>
      </c>
      <c r="AO4" s="18" t="s">
        <v>605</v>
      </c>
      <c r="AP4" s="18" t="s">
        <v>606</v>
      </c>
      <c r="AQ4" s="18" t="s">
        <v>607</v>
      </c>
      <c r="AR4" s="18" t="s">
        <v>608</v>
      </c>
      <c r="AS4" s="18" t="s">
        <v>609</v>
      </c>
      <c r="AT4" s="18" t="s">
        <v>610</v>
      </c>
      <c r="AU4" s="18" t="s">
        <v>611</v>
      </c>
      <c r="AV4" s="18" t="s">
        <v>612</v>
      </c>
      <c r="AW4" s="18" t="s">
        <v>613</v>
      </c>
      <c r="AX4" s="18" t="s">
        <v>614</v>
      </c>
      <c r="AY4" s="18" t="s">
        <v>603</v>
      </c>
      <c r="AZ4" s="18" t="s">
        <v>604</v>
      </c>
      <c r="BA4" s="18" t="s">
        <v>605</v>
      </c>
      <c r="BB4" s="18" t="s">
        <v>606</v>
      </c>
      <c r="BC4" s="18" t="s">
        <v>607</v>
      </c>
      <c r="BD4" s="18" t="s">
        <v>608</v>
      </c>
      <c r="BE4" s="18" t="s">
        <v>609</v>
      </c>
      <c r="BF4" s="18" t="s">
        <v>610</v>
      </c>
      <c r="BG4" s="18" t="s">
        <v>611</v>
      </c>
      <c r="BH4" s="18" t="s">
        <v>612</v>
      </c>
      <c r="BI4" s="18" t="s">
        <v>613</v>
      </c>
      <c r="BJ4" s="18" t="s">
        <v>614</v>
      </c>
      <c r="BK4" s="18" t="s">
        <v>603</v>
      </c>
      <c r="BL4" s="18" t="s">
        <v>604</v>
      </c>
      <c r="BM4" s="18" t="s">
        <v>605</v>
      </c>
      <c r="BN4" s="18" t="s">
        <v>606</v>
      </c>
      <c r="BO4" s="18" t="s">
        <v>607</v>
      </c>
      <c r="BP4" s="18" t="s">
        <v>608</v>
      </c>
      <c r="BQ4" s="18" t="s">
        <v>609</v>
      </c>
      <c r="BR4" s="18" t="s">
        <v>610</v>
      </c>
      <c r="BS4" s="18" t="s">
        <v>611</v>
      </c>
      <c r="BT4" s="18" t="s">
        <v>612</v>
      </c>
      <c r="BU4" s="18" t="s">
        <v>613</v>
      </c>
      <c r="BV4" s="18" t="s">
        <v>614</v>
      </c>
    </row>
    <row r="5" spans="1:74" ht="11.1" customHeight="1" x14ac:dyDescent="0.2">
      <c r="B5" s="254" t="s">
        <v>326</v>
      </c>
      <c r="C5" s="252"/>
      <c r="D5" s="252"/>
      <c r="E5" s="252"/>
      <c r="F5" s="252"/>
      <c r="G5" s="252"/>
      <c r="H5" s="252"/>
      <c r="I5" s="252"/>
      <c r="J5" s="252"/>
      <c r="K5" s="252"/>
      <c r="L5" s="252"/>
      <c r="M5" s="252"/>
      <c r="N5" s="252"/>
      <c r="O5" s="252"/>
      <c r="P5" s="252"/>
      <c r="Q5" s="252"/>
      <c r="R5" s="252"/>
      <c r="S5" s="252"/>
      <c r="T5" s="252"/>
      <c r="U5" s="252"/>
      <c r="V5" s="252"/>
      <c r="W5" s="252"/>
      <c r="X5" s="252"/>
      <c r="Y5" s="252"/>
      <c r="Z5" s="252"/>
      <c r="AA5" s="252"/>
      <c r="AB5" s="252"/>
      <c r="AC5" s="252"/>
      <c r="AD5" s="252"/>
      <c r="AE5" s="252"/>
      <c r="AF5" s="252"/>
      <c r="AG5" s="252"/>
      <c r="AH5" s="252"/>
      <c r="AI5" s="252"/>
      <c r="AJ5" s="252"/>
      <c r="AK5" s="252"/>
      <c r="AL5" s="252"/>
      <c r="AM5" s="252"/>
      <c r="AN5" s="252"/>
      <c r="AO5" s="252"/>
      <c r="AP5" s="252"/>
      <c r="AQ5" s="252"/>
      <c r="AR5" s="252"/>
      <c r="AS5" s="252"/>
      <c r="AT5" s="252"/>
      <c r="AU5" s="252"/>
      <c r="AV5" s="252"/>
      <c r="AW5" s="252"/>
      <c r="AX5" s="252"/>
      <c r="AY5" s="737"/>
      <c r="AZ5" s="737"/>
      <c r="BA5" s="252"/>
      <c r="BB5" s="737"/>
      <c r="BC5" s="737"/>
      <c r="BD5" s="252"/>
      <c r="BE5" s="252"/>
      <c r="BF5" s="252"/>
      <c r="BG5" s="252"/>
      <c r="BH5" s="252"/>
      <c r="BI5" s="252"/>
      <c r="BJ5" s="737"/>
      <c r="BK5" s="409"/>
      <c r="BL5" s="409"/>
      <c r="BM5" s="409"/>
      <c r="BN5" s="409"/>
      <c r="BO5" s="409"/>
      <c r="BP5" s="409"/>
      <c r="BQ5" s="409"/>
      <c r="BR5" s="409"/>
      <c r="BS5" s="409"/>
      <c r="BT5" s="409"/>
      <c r="BU5" s="409"/>
      <c r="BV5" s="409"/>
    </row>
    <row r="6" spans="1:74" ht="11.1" customHeight="1" x14ac:dyDescent="0.2">
      <c r="A6" s="162" t="s">
        <v>1228</v>
      </c>
      <c r="B6" s="173" t="s">
        <v>327</v>
      </c>
      <c r="C6" s="252">
        <v>1.1000000000000001</v>
      </c>
      <c r="D6" s="252">
        <v>1.1000000000000001</v>
      </c>
      <c r="E6" s="252">
        <v>1.1000000000000001</v>
      </c>
      <c r="F6" s="252">
        <v>1.1000000000000001</v>
      </c>
      <c r="G6" s="252">
        <v>1.1000000000000001</v>
      </c>
      <c r="H6" s="252">
        <v>1.1000000000000001</v>
      </c>
      <c r="I6" s="252">
        <v>1.1000000000000001</v>
      </c>
      <c r="J6" s="252">
        <v>1.1000000000000001</v>
      </c>
      <c r="K6" s="252">
        <v>1.1000000000000001</v>
      </c>
      <c r="L6" s="252">
        <v>1.1000000000000001</v>
      </c>
      <c r="M6" s="252">
        <v>1.1000000000000001</v>
      </c>
      <c r="N6" s="252">
        <v>1.1000000000000001</v>
      </c>
      <c r="O6" s="252">
        <v>1.05</v>
      </c>
      <c r="P6" s="252">
        <v>1.05</v>
      </c>
      <c r="Q6" s="252">
        <v>1.05</v>
      </c>
      <c r="R6" s="252">
        <v>1.05</v>
      </c>
      <c r="S6" s="252">
        <v>1.05</v>
      </c>
      <c r="T6" s="252">
        <v>1.03</v>
      </c>
      <c r="U6" s="252">
        <v>1.05</v>
      </c>
      <c r="V6" s="252">
        <v>1.05</v>
      </c>
      <c r="W6" s="252">
        <v>1.05</v>
      </c>
      <c r="X6" s="252">
        <v>1.05</v>
      </c>
      <c r="Y6" s="252">
        <v>1.05</v>
      </c>
      <c r="Z6" s="252">
        <v>1.05</v>
      </c>
      <c r="AA6" s="252">
        <v>1.04</v>
      </c>
      <c r="AB6" s="252">
        <v>1.04</v>
      </c>
      <c r="AC6" s="252">
        <v>1.04</v>
      </c>
      <c r="AD6" s="252">
        <v>1.03</v>
      </c>
      <c r="AE6" s="252">
        <v>1.03</v>
      </c>
      <c r="AF6" s="252">
        <v>1.03</v>
      </c>
      <c r="AG6" s="252">
        <v>1.03</v>
      </c>
      <c r="AH6" s="252">
        <v>1.03</v>
      </c>
      <c r="AI6" s="252">
        <v>1.03</v>
      </c>
      <c r="AJ6" s="252">
        <v>0.98</v>
      </c>
      <c r="AK6" s="252">
        <v>1</v>
      </c>
      <c r="AL6" s="252">
        <v>1.03</v>
      </c>
      <c r="AM6" s="252">
        <v>1.04</v>
      </c>
      <c r="AN6" s="252">
        <v>1.03</v>
      </c>
      <c r="AO6" s="252">
        <v>0.99</v>
      </c>
      <c r="AP6" s="252">
        <v>0.99</v>
      </c>
      <c r="AQ6" s="252">
        <v>1.02</v>
      </c>
      <c r="AR6" s="252">
        <v>1.04</v>
      </c>
      <c r="AS6" s="252">
        <v>1.05</v>
      </c>
      <c r="AT6" s="252">
        <v>1.04</v>
      </c>
      <c r="AU6" s="252">
        <v>1</v>
      </c>
      <c r="AV6" s="252">
        <v>1</v>
      </c>
      <c r="AW6" s="252">
        <v>1</v>
      </c>
      <c r="AX6" s="252">
        <v>1</v>
      </c>
      <c r="AY6" s="252" t="s">
        <v>1372</v>
      </c>
      <c r="AZ6" s="252" t="s">
        <v>1372</v>
      </c>
      <c r="BA6" s="252" t="s">
        <v>1372</v>
      </c>
      <c r="BB6" s="252" t="s">
        <v>1372</v>
      </c>
      <c r="BC6" s="252" t="s">
        <v>1372</v>
      </c>
      <c r="BD6" s="252" t="s">
        <v>1372</v>
      </c>
      <c r="BE6" s="252" t="s">
        <v>1372</v>
      </c>
      <c r="BF6" s="252" t="s">
        <v>1372</v>
      </c>
      <c r="BG6" s="252" t="s">
        <v>1372</v>
      </c>
      <c r="BH6" s="252" t="s">
        <v>1372</v>
      </c>
      <c r="BI6" s="252" t="s">
        <v>1372</v>
      </c>
      <c r="BJ6" s="252" t="s">
        <v>1372</v>
      </c>
      <c r="BK6" s="252" t="s">
        <v>1372</v>
      </c>
      <c r="BL6" s="252" t="s">
        <v>1372</v>
      </c>
      <c r="BM6" s="252" t="s">
        <v>1372</v>
      </c>
      <c r="BN6" s="252" t="s">
        <v>1372</v>
      </c>
      <c r="BO6" s="252" t="s">
        <v>1372</v>
      </c>
      <c r="BP6" s="252" t="s">
        <v>1372</v>
      </c>
      <c r="BQ6" s="252" t="s">
        <v>1372</v>
      </c>
      <c r="BR6" s="252" t="s">
        <v>1372</v>
      </c>
      <c r="BS6" s="252" t="s">
        <v>1372</v>
      </c>
      <c r="BT6" s="252" t="s">
        <v>1372</v>
      </c>
      <c r="BU6" s="252" t="s">
        <v>1372</v>
      </c>
      <c r="BV6" s="252" t="s">
        <v>1372</v>
      </c>
    </row>
    <row r="7" spans="1:74" ht="11.1" customHeight="1" x14ac:dyDescent="0.2">
      <c r="A7" s="162" t="s">
        <v>344</v>
      </c>
      <c r="B7" s="173" t="s">
        <v>335</v>
      </c>
      <c r="C7" s="252">
        <v>1.8</v>
      </c>
      <c r="D7" s="252">
        <v>1.75</v>
      </c>
      <c r="E7" s="252">
        <v>1.7</v>
      </c>
      <c r="F7" s="252">
        <v>1.77</v>
      </c>
      <c r="G7" s="252">
        <v>1.75</v>
      </c>
      <c r="H7" s="252">
        <v>1.8</v>
      </c>
      <c r="I7" s="252">
        <v>1.83</v>
      </c>
      <c r="J7" s="252">
        <v>1.85</v>
      </c>
      <c r="K7" s="252">
        <v>1.78</v>
      </c>
      <c r="L7" s="252">
        <v>1.75</v>
      </c>
      <c r="M7" s="252">
        <v>1.8</v>
      </c>
      <c r="N7" s="252">
        <v>1.8</v>
      </c>
      <c r="O7" s="252">
        <v>1.78</v>
      </c>
      <c r="P7" s="252">
        <v>1.7749999999999999</v>
      </c>
      <c r="Q7" s="252">
        <v>1.78</v>
      </c>
      <c r="R7" s="252">
        <v>1.7749999999999999</v>
      </c>
      <c r="S7" s="252">
        <v>1.8</v>
      </c>
      <c r="T7" s="252">
        <v>1.8049999999999999</v>
      </c>
      <c r="U7" s="252">
        <v>1.8109999999999999</v>
      </c>
      <c r="V7" s="252">
        <v>1.8149999999999999</v>
      </c>
      <c r="W7" s="252">
        <v>1.75</v>
      </c>
      <c r="X7" s="252">
        <v>1.6</v>
      </c>
      <c r="Y7" s="252">
        <v>1.68</v>
      </c>
      <c r="Z7" s="252">
        <v>1.65</v>
      </c>
      <c r="AA7" s="252">
        <v>1.64</v>
      </c>
      <c r="AB7" s="252">
        <v>1.67</v>
      </c>
      <c r="AC7" s="252">
        <v>1.61</v>
      </c>
      <c r="AD7" s="252">
        <v>1.68</v>
      </c>
      <c r="AE7" s="252">
        <v>1.64</v>
      </c>
      <c r="AF7" s="252">
        <v>1.67</v>
      </c>
      <c r="AG7" s="252">
        <v>1.65</v>
      </c>
      <c r="AH7" s="252">
        <v>1.67</v>
      </c>
      <c r="AI7" s="252">
        <v>1.65</v>
      </c>
      <c r="AJ7" s="252">
        <v>1.675</v>
      </c>
      <c r="AK7" s="252">
        <v>1.58</v>
      </c>
      <c r="AL7" s="252">
        <v>1.62</v>
      </c>
      <c r="AM7" s="252">
        <v>1.61</v>
      </c>
      <c r="AN7" s="252">
        <v>1.6</v>
      </c>
      <c r="AO7" s="252">
        <v>1.57</v>
      </c>
      <c r="AP7" s="252">
        <v>1.5649999999999999</v>
      </c>
      <c r="AQ7" s="252">
        <v>1.57</v>
      </c>
      <c r="AR7" s="252">
        <v>1.54</v>
      </c>
      <c r="AS7" s="252">
        <v>1.55</v>
      </c>
      <c r="AT7" s="252">
        <v>1.56</v>
      </c>
      <c r="AU7" s="252">
        <v>1.58</v>
      </c>
      <c r="AV7" s="252">
        <v>1.55</v>
      </c>
      <c r="AW7" s="252">
        <v>1.6</v>
      </c>
      <c r="AX7" s="252">
        <v>1.57</v>
      </c>
      <c r="AY7" s="252" t="s">
        <v>1372</v>
      </c>
      <c r="AZ7" s="252" t="s">
        <v>1372</v>
      </c>
      <c r="BA7" s="252" t="s">
        <v>1372</v>
      </c>
      <c r="BB7" s="252" t="s">
        <v>1372</v>
      </c>
      <c r="BC7" s="252" t="s">
        <v>1372</v>
      </c>
      <c r="BD7" s="252" t="s">
        <v>1372</v>
      </c>
      <c r="BE7" s="252" t="s">
        <v>1372</v>
      </c>
      <c r="BF7" s="252" t="s">
        <v>1372</v>
      </c>
      <c r="BG7" s="252" t="s">
        <v>1372</v>
      </c>
      <c r="BH7" s="252" t="s">
        <v>1372</v>
      </c>
      <c r="BI7" s="252" t="s">
        <v>1372</v>
      </c>
      <c r="BJ7" s="252" t="s">
        <v>1372</v>
      </c>
      <c r="BK7" s="252" t="s">
        <v>1372</v>
      </c>
      <c r="BL7" s="252" t="s">
        <v>1372</v>
      </c>
      <c r="BM7" s="252" t="s">
        <v>1372</v>
      </c>
      <c r="BN7" s="252" t="s">
        <v>1372</v>
      </c>
      <c r="BO7" s="252" t="s">
        <v>1372</v>
      </c>
      <c r="BP7" s="252" t="s">
        <v>1372</v>
      </c>
      <c r="BQ7" s="252" t="s">
        <v>1372</v>
      </c>
      <c r="BR7" s="252" t="s">
        <v>1372</v>
      </c>
      <c r="BS7" s="252" t="s">
        <v>1372</v>
      </c>
      <c r="BT7" s="252" t="s">
        <v>1372</v>
      </c>
      <c r="BU7" s="252" t="s">
        <v>1372</v>
      </c>
      <c r="BV7" s="252" t="s">
        <v>1372</v>
      </c>
    </row>
    <row r="8" spans="1:74" ht="11.1" customHeight="1" x14ac:dyDescent="0.2">
      <c r="A8" s="162" t="s">
        <v>1356</v>
      </c>
      <c r="B8" s="173" t="s">
        <v>1357</v>
      </c>
      <c r="C8" s="252">
        <v>0.25267800000000001</v>
      </c>
      <c r="D8" s="252">
        <v>0.26105600000000001</v>
      </c>
      <c r="E8" s="252">
        <v>0.27103899999999997</v>
      </c>
      <c r="F8" s="252">
        <v>0.23266899999999999</v>
      </c>
      <c r="G8" s="252">
        <v>0.222529</v>
      </c>
      <c r="H8" s="252">
        <v>0.22875400000000001</v>
      </c>
      <c r="I8" s="252">
        <v>0.25672400000000001</v>
      </c>
      <c r="J8" s="252">
        <v>0.25955299999999998</v>
      </c>
      <c r="K8" s="252">
        <v>0.22764300000000001</v>
      </c>
      <c r="L8" s="252">
        <v>0.198571</v>
      </c>
      <c r="M8" s="252">
        <v>0.19644900000000001</v>
      </c>
      <c r="N8" s="252">
        <v>0.20608000000000001</v>
      </c>
      <c r="O8" s="252">
        <v>0.20954200000000001</v>
      </c>
      <c r="P8" s="252">
        <v>0.20552999999999999</v>
      </c>
      <c r="Q8" s="252">
        <v>0.19054499999999999</v>
      </c>
      <c r="R8" s="252">
        <v>0.181058</v>
      </c>
      <c r="S8" s="252">
        <v>0.18735099999999999</v>
      </c>
      <c r="T8" s="252">
        <v>0.195463</v>
      </c>
      <c r="U8" s="252">
        <v>0.20899499999999999</v>
      </c>
      <c r="V8" s="252">
        <v>0.20374300000000001</v>
      </c>
      <c r="W8" s="252">
        <v>0.18052000000000001</v>
      </c>
      <c r="X8" s="252">
        <v>0.16932700000000001</v>
      </c>
      <c r="Y8" s="252">
        <v>0.16131499999999999</v>
      </c>
      <c r="Z8" s="252">
        <v>0.18970799999999999</v>
      </c>
      <c r="AA8" s="252">
        <v>0.185</v>
      </c>
      <c r="AB8" s="252">
        <v>0.192</v>
      </c>
      <c r="AC8" s="252">
        <v>0.155</v>
      </c>
      <c r="AD8" s="252">
        <v>0.16600000000000001</v>
      </c>
      <c r="AE8" s="252">
        <v>0.19400000000000001</v>
      </c>
      <c r="AF8" s="252">
        <v>0.25</v>
      </c>
      <c r="AG8" s="252">
        <v>0.27</v>
      </c>
      <c r="AH8" s="252">
        <v>0.26200000000000001</v>
      </c>
      <c r="AI8" s="252">
        <v>0.26500000000000001</v>
      </c>
      <c r="AJ8" s="252">
        <v>0.28999999999999998</v>
      </c>
      <c r="AK8" s="252">
        <v>0.30099999999999999</v>
      </c>
      <c r="AL8" s="252">
        <v>0.312</v>
      </c>
      <c r="AM8" s="252">
        <v>0.316</v>
      </c>
      <c r="AN8" s="252">
        <v>0.32600000000000001</v>
      </c>
      <c r="AO8" s="252">
        <v>0.36399999999999999</v>
      </c>
      <c r="AP8" s="252">
        <v>0.36299999999999999</v>
      </c>
      <c r="AQ8" s="252">
        <v>0.35799999999999998</v>
      </c>
      <c r="AR8" s="252">
        <v>0.33500000000000002</v>
      </c>
      <c r="AS8" s="252">
        <v>0.32500000000000001</v>
      </c>
      <c r="AT8" s="252">
        <v>0.34</v>
      </c>
      <c r="AU8" s="252">
        <v>0.33500000000000002</v>
      </c>
      <c r="AV8" s="252">
        <v>0.33</v>
      </c>
      <c r="AW8" s="252">
        <v>0.31</v>
      </c>
      <c r="AX8" s="252">
        <v>0.33500000000000002</v>
      </c>
      <c r="AY8" s="252" t="s">
        <v>1372</v>
      </c>
      <c r="AZ8" s="252" t="s">
        <v>1372</v>
      </c>
      <c r="BA8" s="252" t="s">
        <v>1372</v>
      </c>
      <c r="BB8" s="252" t="s">
        <v>1372</v>
      </c>
      <c r="BC8" s="252" t="s">
        <v>1372</v>
      </c>
      <c r="BD8" s="252" t="s">
        <v>1372</v>
      </c>
      <c r="BE8" s="252" t="s">
        <v>1372</v>
      </c>
      <c r="BF8" s="252" t="s">
        <v>1372</v>
      </c>
      <c r="BG8" s="252" t="s">
        <v>1372</v>
      </c>
      <c r="BH8" s="252" t="s">
        <v>1372</v>
      </c>
      <c r="BI8" s="252" t="s">
        <v>1372</v>
      </c>
      <c r="BJ8" s="252" t="s">
        <v>1372</v>
      </c>
      <c r="BK8" s="252" t="s">
        <v>1372</v>
      </c>
      <c r="BL8" s="252" t="s">
        <v>1372</v>
      </c>
      <c r="BM8" s="252" t="s">
        <v>1372</v>
      </c>
      <c r="BN8" s="252" t="s">
        <v>1372</v>
      </c>
      <c r="BO8" s="252" t="s">
        <v>1372</v>
      </c>
      <c r="BP8" s="252" t="s">
        <v>1372</v>
      </c>
      <c r="BQ8" s="252" t="s">
        <v>1372</v>
      </c>
      <c r="BR8" s="252" t="s">
        <v>1372</v>
      </c>
      <c r="BS8" s="252" t="s">
        <v>1372</v>
      </c>
      <c r="BT8" s="252" t="s">
        <v>1372</v>
      </c>
      <c r="BU8" s="252" t="s">
        <v>1372</v>
      </c>
      <c r="BV8" s="252" t="s">
        <v>1372</v>
      </c>
    </row>
    <row r="9" spans="1:74" ht="11.1" customHeight="1" x14ac:dyDescent="0.2">
      <c r="A9" s="162" t="s">
        <v>87</v>
      </c>
      <c r="B9" s="173" t="s">
        <v>86</v>
      </c>
      <c r="C9" s="252">
        <v>0.55771499999999996</v>
      </c>
      <c r="D9" s="252">
        <v>0.55312600000000001</v>
      </c>
      <c r="E9" s="252">
        <v>0.55272200000000005</v>
      </c>
      <c r="F9" s="252">
        <v>0.54789299999999996</v>
      </c>
      <c r="G9" s="252">
        <v>0.54319300000000004</v>
      </c>
      <c r="H9" s="252">
        <v>0.54103699999999999</v>
      </c>
      <c r="I9" s="252">
        <v>0.53779699999999997</v>
      </c>
      <c r="J9" s="252">
        <v>0.53713200000000005</v>
      </c>
      <c r="K9" s="252">
        <v>0.53897499999999998</v>
      </c>
      <c r="L9" s="252">
        <v>0.53798500000000005</v>
      </c>
      <c r="M9" s="252">
        <v>0.53700099999999995</v>
      </c>
      <c r="N9" s="252">
        <v>0.53327599999999997</v>
      </c>
      <c r="O9" s="252">
        <v>0.53400000000000003</v>
      </c>
      <c r="P9" s="252">
        <v>0.54</v>
      </c>
      <c r="Q9" s="252">
        <v>0.55200000000000005</v>
      </c>
      <c r="R9" s="252">
        <v>0.55500000000000005</v>
      </c>
      <c r="S9" s="252">
        <v>0.55600000000000005</v>
      </c>
      <c r="T9" s="252">
        <v>0.55000000000000004</v>
      </c>
      <c r="U9" s="252">
        <v>0.54500000000000004</v>
      </c>
      <c r="V9" s="252">
        <v>0.54900000000000004</v>
      </c>
      <c r="W9" s="252">
        <v>0.56000000000000005</v>
      </c>
      <c r="X9" s="252">
        <v>0.55200000000000005</v>
      </c>
      <c r="Y9" s="252">
        <v>0.54400000000000004</v>
      </c>
      <c r="Z9" s="252">
        <v>0.54400000000000004</v>
      </c>
      <c r="AA9" s="252">
        <v>0.53600000000000003</v>
      </c>
      <c r="AB9" s="252">
        <v>0.53500000000000003</v>
      </c>
      <c r="AC9" s="252">
        <v>0.53100000000000003</v>
      </c>
      <c r="AD9" s="252">
        <v>0.52800000000000002</v>
      </c>
      <c r="AE9" s="252">
        <v>0.53300000000000003</v>
      </c>
      <c r="AF9" s="252">
        <v>0.54</v>
      </c>
      <c r="AG9" s="252">
        <v>0.54100000000000004</v>
      </c>
      <c r="AH9" s="252">
        <v>0.53600000000000003</v>
      </c>
      <c r="AI9" s="252">
        <v>0.52900000000000003</v>
      </c>
      <c r="AJ9" s="252">
        <v>0.52600000000000002</v>
      </c>
      <c r="AK9" s="252">
        <v>0.52100000000000002</v>
      </c>
      <c r="AL9" s="252">
        <v>0.52</v>
      </c>
      <c r="AM9" s="252">
        <v>0.51300000000000001</v>
      </c>
      <c r="AN9" s="252">
        <v>0.51300000000000001</v>
      </c>
      <c r="AO9" s="252">
        <v>0.51100000000000001</v>
      </c>
      <c r="AP9" s="252">
        <v>0.51700000000000002</v>
      </c>
      <c r="AQ9" s="252">
        <v>0.51600000000000001</v>
      </c>
      <c r="AR9" s="252">
        <v>0.51700000000000002</v>
      </c>
      <c r="AS9" s="252">
        <v>0.52300000000000002</v>
      </c>
      <c r="AT9" s="252">
        <v>0.53</v>
      </c>
      <c r="AU9" s="252">
        <v>0.54</v>
      </c>
      <c r="AV9" s="252">
        <v>0.54</v>
      </c>
      <c r="AW9" s="252">
        <v>0.54300000000000004</v>
      </c>
      <c r="AX9" s="252">
        <v>0.53800000000000003</v>
      </c>
      <c r="AY9" s="252" t="s">
        <v>1372</v>
      </c>
      <c r="AZ9" s="252" t="s">
        <v>1372</v>
      </c>
      <c r="BA9" s="252" t="s">
        <v>1372</v>
      </c>
      <c r="BB9" s="252" t="s">
        <v>1372</v>
      </c>
      <c r="BC9" s="252" t="s">
        <v>1372</v>
      </c>
      <c r="BD9" s="252" t="s">
        <v>1372</v>
      </c>
      <c r="BE9" s="252" t="s">
        <v>1372</v>
      </c>
      <c r="BF9" s="252" t="s">
        <v>1372</v>
      </c>
      <c r="BG9" s="252" t="s">
        <v>1372</v>
      </c>
      <c r="BH9" s="252" t="s">
        <v>1372</v>
      </c>
      <c r="BI9" s="252" t="s">
        <v>1372</v>
      </c>
      <c r="BJ9" s="252" t="s">
        <v>1372</v>
      </c>
      <c r="BK9" s="252" t="s">
        <v>1372</v>
      </c>
      <c r="BL9" s="252" t="s">
        <v>1372</v>
      </c>
      <c r="BM9" s="252" t="s">
        <v>1372</v>
      </c>
      <c r="BN9" s="252" t="s">
        <v>1372</v>
      </c>
      <c r="BO9" s="252" t="s">
        <v>1372</v>
      </c>
      <c r="BP9" s="252" t="s">
        <v>1372</v>
      </c>
      <c r="BQ9" s="252" t="s">
        <v>1372</v>
      </c>
      <c r="BR9" s="252" t="s">
        <v>1372</v>
      </c>
      <c r="BS9" s="252" t="s">
        <v>1372</v>
      </c>
      <c r="BT9" s="252" t="s">
        <v>1372</v>
      </c>
      <c r="BU9" s="252" t="s">
        <v>1372</v>
      </c>
      <c r="BV9" s="252" t="s">
        <v>1372</v>
      </c>
    </row>
    <row r="10" spans="1:74" ht="11.1" customHeight="1" x14ac:dyDescent="0.2">
      <c r="A10" s="162" t="s">
        <v>1336</v>
      </c>
      <c r="B10" s="173" t="s">
        <v>1337</v>
      </c>
      <c r="C10" s="252">
        <v>0.17899999999999999</v>
      </c>
      <c r="D10" s="252">
        <v>0.17899999999999999</v>
      </c>
      <c r="E10" s="252">
        <v>0.17899999999999999</v>
      </c>
      <c r="F10" s="252">
        <v>0.17899999999999999</v>
      </c>
      <c r="G10" s="252">
        <v>0.17899999999999999</v>
      </c>
      <c r="H10" s="252">
        <v>0.17899999999999999</v>
      </c>
      <c r="I10" s="252">
        <v>0.17899999999999999</v>
      </c>
      <c r="J10" s="252">
        <v>0.17899999999999999</v>
      </c>
      <c r="K10" s="252">
        <v>0.17899999999999999</v>
      </c>
      <c r="L10" s="252">
        <v>0.17899999999999999</v>
      </c>
      <c r="M10" s="252">
        <v>0.17899999999999999</v>
      </c>
      <c r="N10" s="252">
        <v>0.17899999999999999</v>
      </c>
      <c r="O10" s="252">
        <v>0.16</v>
      </c>
      <c r="P10" s="252">
        <v>0.16</v>
      </c>
      <c r="Q10" s="252">
        <v>0.16</v>
      </c>
      <c r="R10" s="252">
        <v>0.16</v>
      </c>
      <c r="S10" s="252">
        <v>0.16</v>
      </c>
      <c r="T10" s="252">
        <v>0.16</v>
      </c>
      <c r="U10" s="252">
        <v>0.16</v>
      </c>
      <c r="V10" s="252">
        <v>0.16</v>
      </c>
      <c r="W10" s="252">
        <v>0.16</v>
      </c>
      <c r="X10" s="252">
        <v>0.16</v>
      </c>
      <c r="Y10" s="252">
        <v>0.16</v>
      </c>
      <c r="Z10" s="252">
        <v>0.16</v>
      </c>
      <c r="AA10" s="252">
        <v>0.13500000000000001</v>
      </c>
      <c r="AB10" s="252">
        <v>0.13500000000000001</v>
      </c>
      <c r="AC10" s="252">
        <v>0.13500000000000001</v>
      </c>
      <c r="AD10" s="252">
        <v>0.13500000000000001</v>
      </c>
      <c r="AE10" s="252">
        <v>0.13500000000000001</v>
      </c>
      <c r="AF10" s="252">
        <v>0.13500000000000001</v>
      </c>
      <c r="AG10" s="252">
        <v>0.13500000000000001</v>
      </c>
      <c r="AH10" s="252">
        <v>0.13</v>
      </c>
      <c r="AI10" s="252">
        <v>0.13</v>
      </c>
      <c r="AJ10" s="252">
        <v>0.13500000000000001</v>
      </c>
      <c r="AK10" s="252">
        <v>0.13</v>
      </c>
      <c r="AL10" s="252">
        <v>0.13</v>
      </c>
      <c r="AM10" s="252">
        <v>0.13500000000000001</v>
      </c>
      <c r="AN10" s="252">
        <v>0.13500000000000001</v>
      </c>
      <c r="AO10" s="252">
        <v>0.13500000000000001</v>
      </c>
      <c r="AP10" s="252">
        <v>0.13500000000000001</v>
      </c>
      <c r="AQ10" s="252">
        <v>0.13500000000000001</v>
      </c>
      <c r="AR10" s="252">
        <v>0.13</v>
      </c>
      <c r="AS10" s="252">
        <v>0.13500000000000001</v>
      </c>
      <c r="AT10" s="252">
        <v>0.13500000000000001</v>
      </c>
      <c r="AU10" s="252">
        <v>0.13500000000000001</v>
      </c>
      <c r="AV10" s="252">
        <v>0.13500000000000001</v>
      </c>
      <c r="AW10" s="252">
        <v>0.12</v>
      </c>
      <c r="AX10" s="252">
        <v>0.125</v>
      </c>
      <c r="AY10" s="252" t="s">
        <v>1372</v>
      </c>
      <c r="AZ10" s="252" t="s">
        <v>1372</v>
      </c>
      <c r="BA10" s="252" t="s">
        <v>1372</v>
      </c>
      <c r="BB10" s="252" t="s">
        <v>1372</v>
      </c>
      <c r="BC10" s="252" t="s">
        <v>1372</v>
      </c>
      <c r="BD10" s="252" t="s">
        <v>1372</v>
      </c>
      <c r="BE10" s="252" t="s">
        <v>1372</v>
      </c>
      <c r="BF10" s="252" t="s">
        <v>1372</v>
      </c>
      <c r="BG10" s="252" t="s">
        <v>1372</v>
      </c>
      <c r="BH10" s="252" t="s">
        <v>1372</v>
      </c>
      <c r="BI10" s="252" t="s">
        <v>1372</v>
      </c>
      <c r="BJ10" s="252" t="s">
        <v>1372</v>
      </c>
      <c r="BK10" s="252" t="s">
        <v>1372</v>
      </c>
      <c r="BL10" s="252" t="s">
        <v>1372</v>
      </c>
      <c r="BM10" s="252" t="s">
        <v>1372</v>
      </c>
      <c r="BN10" s="252" t="s">
        <v>1372</v>
      </c>
      <c r="BO10" s="252" t="s">
        <v>1372</v>
      </c>
      <c r="BP10" s="252" t="s">
        <v>1372</v>
      </c>
      <c r="BQ10" s="252" t="s">
        <v>1372</v>
      </c>
      <c r="BR10" s="252" t="s">
        <v>1372</v>
      </c>
      <c r="BS10" s="252" t="s">
        <v>1372</v>
      </c>
      <c r="BT10" s="252" t="s">
        <v>1372</v>
      </c>
      <c r="BU10" s="252" t="s">
        <v>1372</v>
      </c>
      <c r="BV10" s="252" t="s">
        <v>1372</v>
      </c>
    </row>
    <row r="11" spans="1:74" ht="11.1" customHeight="1" x14ac:dyDescent="0.2">
      <c r="A11" s="162" t="s">
        <v>1237</v>
      </c>
      <c r="B11" s="173" t="s">
        <v>1238</v>
      </c>
      <c r="C11" s="252">
        <v>0.215</v>
      </c>
      <c r="D11" s="252">
        <v>0.215</v>
      </c>
      <c r="E11" s="252">
        <v>0.215</v>
      </c>
      <c r="F11" s="252">
        <v>0.20499999999999999</v>
      </c>
      <c r="G11" s="252">
        <v>0.20499999999999999</v>
      </c>
      <c r="H11" s="252">
        <v>0.215</v>
      </c>
      <c r="I11" s="252">
        <v>0.215</v>
      </c>
      <c r="J11" s="252">
        <v>0.215</v>
      </c>
      <c r="K11" s="252">
        <v>0.215</v>
      </c>
      <c r="L11" s="252">
        <v>0.215</v>
      </c>
      <c r="M11" s="252">
        <v>0.215</v>
      </c>
      <c r="N11" s="252">
        <v>0.215</v>
      </c>
      <c r="O11" s="252">
        <v>0.21</v>
      </c>
      <c r="P11" s="252">
        <v>0.21</v>
      </c>
      <c r="Q11" s="252">
        <v>0.21</v>
      </c>
      <c r="R11" s="252">
        <v>0.21</v>
      </c>
      <c r="S11" s="252">
        <v>0.21</v>
      </c>
      <c r="T11" s="252">
        <v>0.21</v>
      </c>
      <c r="U11" s="252">
        <v>0.21</v>
      </c>
      <c r="V11" s="252">
        <v>0.21</v>
      </c>
      <c r="W11" s="252">
        <v>0.21</v>
      </c>
      <c r="X11" s="252">
        <v>0.2</v>
      </c>
      <c r="Y11" s="252">
        <v>0.22</v>
      </c>
      <c r="Z11" s="252">
        <v>0.22</v>
      </c>
      <c r="AA11" s="252">
        <v>0.2</v>
      </c>
      <c r="AB11" s="252">
        <v>0.185</v>
      </c>
      <c r="AC11" s="252">
        <v>0.19</v>
      </c>
      <c r="AD11" s="252">
        <v>0.21</v>
      </c>
      <c r="AE11" s="252">
        <v>0.2</v>
      </c>
      <c r="AF11" s="252">
        <v>0.2</v>
      </c>
      <c r="AG11" s="252">
        <v>0.21</v>
      </c>
      <c r="AH11" s="252">
        <v>0.2</v>
      </c>
      <c r="AI11" s="252">
        <v>0.2</v>
      </c>
      <c r="AJ11" s="252">
        <v>0.2</v>
      </c>
      <c r="AK11" s="252">
        <v>0.19</v>
      </c>
      <c r="AL11" s="252">
        <v>0.2</v>
      </c>
      <c r="AM11" s="252">
        <v>0.2</v>
      </c>
      <c r="AN11" s="252">
        <v>0.2</v>
      </c>
      <c r="AO11" s="252">
        <v>0.2</v>
      </c>
      <c r="AP11" s="252">
        <v>0.19</v>
      </c>
      <c r="AQ11" s="252">
        <v>0.2</v>
      </c>
      <c r="AR11" s="252">
        <v>0.2</v>
      </c>
      <c r="AS11" s="252">
        <v>0.18</v>
      </c>
      <c r="AT11" s="252">
        <v>0.2</v>
      </c>
      <c r="AU11" s="252">
        <v>0.2</v>
      </c>
      <c r="AV11" s="252">
        <v>0.2</v>
      </c>
      <c r="AW11" s="252">
        <v>0.18</v>
      </c>
      <c r="AX11" s="252">
        <v>0.2</v>
      </c>
      <c r="AY11" s="252" t="s">
        <v>1372</v>
      </c>
      <c r="AZ11" s="252" t="s">
        <v>1372</v>
      </c>
      <c r="BA11" s="252" t="s">
        <v>1372</v>
      </c>
      <c r="BB11" s="252" t="s">
        <v>1372</v>
      </c>
      <c r="BC11" s="252" t="s">
        <v>1372</v>
      </c>
      <c r="BD11" s="252" t="s">
        <v>1372</v>
      </c>
      <c r="BE11" s="252" t="s">
        <v>1372</v>
      </c>
      <c r="BF11" s="252" t="s">
        <v>1372</v>
      </c>
      <c r="BG11" s="252" t="s">
        <v>1372</v>
      </c>
      <c r="BH11" s="252" t="s">
        <v>1372</v>
      </c>
      <c r="BI11" s="252" t="s">
        <v>1372</v>
      </c>
      <c r="BJ11" s="252" t="s">
        <v>1372</v>
      </c>
      <c r="BK11" s="252" t="s">
        <v>1372</v>
      </c>
      <c r="BL11" s="252" t="s">
        <v>1372</v>
      </c>
      <c r="BM11" s="252" t="s">
        <v>1372</v>
      </c>
      <c r="BN11" s="252" t="s">
        <v>1372</v>
      </c>
      <c r="BO11" s="252" t="s">
        <v>1372</v>
      </c>
      <c r="BP11" s="252" t="s">
        <v>1372</v>
      </c>
      <c r="BQ11" s="252" t="s">
        <v>1372</v>
      </c>
      <c r="BR11" s="252" t="s">
        <v>1372</v>
      </c>
      <c r="BS11" s="252" t="s">
        <v>1372</v>
      </c>
      <c r="BT11" s="252" t="s">
        <v>1372</v>
      </c>
      <c r="BU11" s="252" t="s">
        <v>1372</v>
      </c>
      <c r="BV11" s="252" t="s">
        <v>1372</v>
      </c>
    </row>
    <row r="12" spans="1:74" ht="11.1" customHeight="1" x14ac:dyDescent="0.2">
      <c r="A12" s="162" t="s">
        <v>1227</v>
      </c>
      <c r="B12" s="173" t="s">
        <v>328</v>
      </c>
      <c r="C12" s="252">
        <v>2.8</v>
      </c>
      <c r="D12" s="252">
        <v>2.8</v>
      </c>
      <c r="E12" s="252">
        <v>2.8</v>
      </c>
      <c r="F12" s="252">
        <v>2.8</v>
      </c>
      <c r="G12" s="252">
        <v>2.8</v>
      </c>
      <c r="H12" s="252">
        <v>2.8</v>
      </c>
      <c r="I12" s="252">
        <v>2.8</v>
      </c>
      <c r="J12" s="252">
        <v>2.8</v>
      </c>
      <c r="K12" s="252">
        <v>2.8</v>
      </c>
      <c r="L12" s="252">
        <v>2.8</v>
      </c>
      <c r="M12" s="252">
        <v>2.8</v>
      </c>
      <c r="N12" s="252">
        <v>2.8</v>
      </c>
      <c r="O12" s="252">
        <v>3.05</v>
      </c>
      <c r="P12" s="252">
        <v>3.2</v>
      </c>
      <c r="Q12" s="252">
        <v>3.5</v>
      </c>
      <c r="R12" s="252">
        <v>3.59</v>
      </c>
      <c r="S12" s="252">
        <v>3.62</v>
      </c>
      <c r="T12" s="252">
        <v>3.63</v>
      </c>
      <c r="U12" s="252">
        <v>3.65</v>
      </c>
      <c r="V12" s="252">
        <v>3.67</v>
      </c>
      <c r="W12" s="252">
        <v>3.69</v>
      </c>
      <c r="X12" s="252">
        <v>3.7</v>
      </c>
      <c r="Y12" s="252">
        <v>3.72</v>
      </c>
      <c r="Z12" s="252">
        <v>3.78</v>
      </c>
      <c r="AA12" s="252">
        <v>3.8</v>
      </c>
      <c r="AB12" s="252">
        <v>3.8</v>
      </c>
      <c r="AC12" s="252">
        <v>3.81</v>
      </c>
      <c r="AD12" s="252">
        <v>3.81</v>
      </c>
      <c r="AE12" s="252">
        <v>3.81</v>
      </c>
      <c r="AF12" s="252">
        <v>3.82</v>
      </c>
      <c r="AG12" s="252">
        <v>3.83</v>
      </c>
      <c r="AH12" s="252">
        <v>3.83</v>
      </c>
      <c r="AI12" s="252">
        <v>3.84</v>
      </c>
      <c r="AJ12" s="252">
        <v>3.85</v>
      </c>
      <c r="AK12" s="252">
        <v>3.84</v>
      </c>
      <c r="AL12" s="252">
        <v>3.83</v>
      </c>
      <c r="AM12" s="252">
        <v>3.84</v>
      </c>
      <c r="AN12" s="252">
        <v>3.835</v>
      </c>
      <c r="AO12" s="252">
        <v>3.8149999999999999</v>
      </c>
      <c r="AP12" s="252">
        <v>3.8250000000000002</v>
      </c>
      <c r="AQ12" s="252">
        <v>3.8050000000000002</v>
      </c>
      <c r="AR12" s="252">
        <v>3.78</v>
      </c>
      <c r="AS12" s="252">
        <v>3.722</v>
      </c>
      <c r="AT12" s="252">
        <v>3.52</v>
      </c>
      <c r="AU12" s="252">
        <v>3.4</v>
      </c>
      <c r="AV12" s="252">
        <v>3.4</v>
      </c>
      <c r="AW12" s="252">
        <v>2.9</v>
      </c>
      <c r="AX12" s="252">
        <v>2.8</v>
      </c>
      <c r="AY12" s="252" t="s">
        <v>1372</v>
      </c>
      <c r="AZ12" s="252" t="s">
        <v>1372</v>
      </c>
      <c r="BA12" s="252" t="s">
        <v>1372</v>
      </c>
      <c r="BB12" s="252" t="s">
        <v>1372</v>
      </c>
      <c r="BC12" s="252" t="s">
        <v>1372</v>
      </c>
      <c r="BD12" s="252" t="s">
        <v>1372</v>
      </c>
      <c r="BE12" s="252" t="s">
        <v>1372</v>
      </c>
      <c r="BF12" s="252" t="s">
        <v>1372</v>
      </c>
      <c r="BG12" s="252" t="s">
        <v>1372</v>
      </c>
      <c r="BH12" s="252" t="s">
        <v>1372</v>
      </c>
      <c r="BI12" s="252" t="s">
        <v>1372</v>
      </c>
      <c r="BJ12" s="252" t="s">
        <v>1372</v>
      </c>
      <c r="BK12" s="252" t="s">
        <v>1372</v>
      </c>
      <c r="BL12" s="252" t="s">
        <v>1372</v>
      </c>
      <c r="BM12" s="252" t="s">
        <v>1372</v>
      </c>
      <c r="BN12" s="252" t="s">
        <v>1372</v>
      </c>
      <c r="BO12" s="252" t="s">
        <v>1372</v>
      </c>
      <c r="BP12" s="252" t="s">
        <v>1372</v>
      </c>
      <c r="BQ12" s="252" t="s">
        <v>1372</v>
      </c>
      <c r="BR12" s="252" t="s">
        <v>1372</v>
      </c>
      <c r="BS12" s="252" t="s">
        <v>1372</v>
      </c>
      <c r="BT12" s="252" t="s">
        <v>1372</v>
      </c>
      <c r="BU12" s="252" t="s">
        <v>1372</v>
      </c>
      <c r="BV12" s="252" t="s">
        <v>1372</v>
      </c>
    </row>
    <row r="13" spans="1:74" ht="11.1" customHeight="1" x14ac:dyDescent="0.2">
      <c r="A13" s="162" t="s">
        <v>345</v>
      </c>
      <c r="B13" s="173" t="s">
        <v>336</v>
      </c>
      <c r="C13" s="252">
        <v>3.45</v>
      </c>
      <c r="D13" s="252">
        <v>3.3</v>
      </c>
      <c r="E13" s="252">
        <v>3.7</v>
      </c>
      <c r="F13" s="252">
        <v>3.75</v>
      </c>
      <c r="G13" s="252">
        <v>3.9</v>
      </c>
      <c r="H13" s="252">
        <v>4.25</v>
      </c>
      <c r="I13" s="252">
        <v>4.3</v>
      </c>
      <c r="J13" s="252">
        <v>4.2</v>
      </c>
      <c r="K13" s="252">
        <v>4.4000000000000004</v>
      </c>
      <c r="L13" s="252">
        <v>4.25</v>
      </c>
      <c r="M13" s="252">
        <v>4.4000000000000004</v>
      </c>
      <c r="N13" s="252">
        <v>4.4000000000000004</v>
      </c>
      <c r="O13" s="252">
        <v>4.45</v>
      </c>
      <c r="P13" s="252">
        <v>4.2</v>
      </c>
      <c r="Q13" s="252">
        <v>4.2</v>
      </c>
      <c r="R13" s="252">
        <v>4.45</v>
      </c>
      <c r="S13" s="252">
        <v>4.33</v>
      </c>
      <c r="T13" s="252">
        <v>4.38</v>
      </c>
      <c r="U13" s="252">
        <v>4.3899999999999997</v>
      </c>
      <c r="V13" s="252">
        <v>4.4349999999999996</v>
      </c>
      <c r="W13" s="252">
        <v>4.4550000000000001</v>
      </c>
      <c r="X13" s="252">
        <v>4.54</v>
      </c>
      <c r="Y13" s="252">
        <v>4.62</v>
      </c>
      <c r="Z13" s="252">
        <v>4.66</v>
      </c>
      <c r="AA13" s="252">
        <v>4.54</v>
      </c>
      <c r="AB13" s="252">
        <v>4.42</v>
      </c>
      <c r="AC13" s="252">
        <v>4.4050000000000002</v>
      </c>
      <c r="AD13" s="252">
        <v>4.4000000000000004</v>
      </c>
      <c r="AE13" s="252">
        <v>4.45</v>
      </c>
      <c r="AF13" s="252">
        <v>4.4649999999999999</v>
      </c>
      <c r="AG13" s="252">
        <v>4.4749999999999996</v>
      </c>
      <c r="AH13" s="252">
        <v>4.5</v>
      </c>
      <c r="AI13" s="252">
        <v>4.54</v>
      </c>
      <c r="AJ13" s="252">
        <v>4.3899999999999997</v>
      </c>
      <c r="AK13" s="252">
        <v>4.32</v>
      </c>
      <c r="AL13" s="252">
        <v>4.38</v>
      </c>
      <c r="AM13" s="252">
        <v>4.43</v>
      </c>
      <c r="AN13" s="252">
        <v>4.47</v>
      </c>
      <c r="AO13" s="252">
        <v>4.4800000000000004</v>
      </c>
      <c r="AP13" s="252">
        <v>4.4400000000000004</v>
      </c>
      <c r="AQ13" s="252">
        <v>4.49</v>
      </c>
      <c r="AR13" s="252">
        <v>4.5739999999999998</v>
      </c>
      <c r="AS13" s="252">
        <v>4.6040000000000001</v>
      </c>
      <c r="AT13" s="252">
        <v>4.6749999999999998</v>
      </c>
      <c r="AU13" s="252">
        <v>4.7</v>
      </c>
      <c r="AV13" s="252">
        <v>4.7300000000000004</v>
      </c>
      <c r="AW13" s="252">
        <v>4.7699999999999996</v>
      </c>
      <c r="AX13" s="252">
        <v>4.8</v>
      </c>
      <c r="AY13" s="252" t="s">
        <v>1372</v>
      </c>
      <c r="AZ13" s="252" t="s">
        <v>1372</v>
      </c>
      <c r="BA13" s="252" t="s">
        <v>1372</v>
      </c>
      <c r="BB13" s="252" t="s">
        <v>1372</v>
      </c>
      <c r="BC13" s="252" t="s">
        <v>1372</v>
      </c>
      <c r="BD13" s="252" t="s">
        <v>1372</v>
      </c>
      <c r="BE13" s="252" t="s">
        <v>1372</v>
      </c>
      <c r="BF13" s="252" t="s">
        <v>1372</v>
      </c>
      <c r="BG13" s="252" t="s">
        <v>1372</v>
      </c>
      <c r="BH13" s="252" t="s">
        <v>1372</v>
      </c>
      <c r="BI13" s="252" t="s">
        <v>1372</v>
      </c>
      <c r="BJ13" s="252" t="s">
        <v>1372</v>
      </c>
      <c r="BK13" s="252" t="s">
        <v>1372</v>
      </c>
      <c r="BL13" s="252" t="s">
        <v>1372</v>
      </c>
      <c r="BM13" s="252" t="s">
        <v>1372</v>
      </c>
      <c r="BN13" s="252" t="s">
        <v>1372</v>
      </c>
      <c r="BO13" s="252" t="s">
        <v>1372</v>
      </c>
      <c r="BP13" s="252" t="s">
        <v>1372</v>
      </c>
      <c r="BQ13" s="252" t="s">
        <v>1372</v>
      </c>
      <c r="BR13" s="252" t="s">
        <v>1372</v>
      </c>
      <c r="BS13" s="252" t="s">
        <v>1372</v>
      </c>
      <c r="BT13" s="252" t="s">
        <v>1372</v>
      </c>
      <c r="BU13" s="252" t="s">
        <v>1372</v>
      </c>
      <c r="BV13" s="252" t="s">
        <v>1372</v>
      </c>
    </row>
    <row r="14" spans="1:74" ht="11.1" customHeight="1" x14ac:dyDescent="0.2">
      <c r="A14" s="162" t="s">
        <v>338</v>
      </c>
      <c r="B14" s="173" t="s">
        <v>329</v>
      </c>
      <c r="C14" s="252">
        <v>2.7</v>
      </c>
      <c r="D14" s="252">
        <v>2.7</v>
      </c>
      <c r="E14" s="252">
        <v>2.7</v>
      </c>
      <c r="F14" s="252">
        <v>2.72</v>
      </c>
      <c r="G14" s="252">
        <v>2.73</v>
      </c>
      <c r="H14" s="252">
        <v>2.73</v>
      </c>
      <c r="I14" s="252">
        <v>2.76</v>
      </c>
      <c r="J14" s="252">
        <v>2.8</v>
      </c>
      <c r="K14" s="252">
        <v>2.8</v>
      </c>
      <c r="L14" s="252">
        <v>2.75</v>
      </c>
      <c r="M14" s="252">
        <v>2.8</v>
      </c>
      <c r="N14" s="252">
        <v>2.85</v>
      </c>
      <c r="O14" s="252">
        <v>2.9</v>
      </c>
      <c r="P14" s="252">
        <v>2.86</v>
      </c>
      <c r="Q14" s="252">
        <v>2.88</v>
      </c>
      <c r="R14" s="252">
        <v>2.65</v>
      </c>
      <c r="S14" s="252">
        <v>2.86</v>
      </c>
      <c r="T14" s="252">
        <v>2.86</v>
      </c>
      <c r="U14" s="252">
        <v>2.9</v>
      </c>
      <c r="V14" s="252">
        <v>2.91</v>
      </c>
      <c r="W14" s="252">
        <v>2.91</v>
      </c>
      <c r="X14" s="252">
        <v>2.91</v>
      </c>
      <c r="Y14" s="252">
        <v>2.92</v>
      </c>
      <c r="Z14" s="252">
        <v>2.92</v>
      </c>
      <c r="AA14" s="252">
        <v>2.78</v>
      </c>
      <c r="AB14" s="252">
        <v>2.72</v>
      </c>
      <c r="AC14" s="252">
        <v>2.71</v>
      </c>
      <c r="AD14" s="252">
        <v>2.71</v>
      </c>
      <c r="AE14" s="252">
        <v>2.71</v>
      </c>
      <c r="AF14" s="252">
        <v>2.72</v>
      </c>
      <c r="AG14" s="252">
        <v>2.71</v>
      </c>
      <c r="AH14" s="252">
        <v>2.71</v>
      </c>
      <c r="AI14" s="252">
        <v>2.73</v>
      </c>
      <c r="AJ14" s="252">
        <v>2.74</v>
      </c>
      <c r="AK14" s="252">
        <v>2.71</v>
      </c>
      <c r="AL14" s="252">
        <v>2.7</v>
      </c>
      <c r="AM14" s="252">
        <v>2.71</v>
      </c>
      <c r="AN14" s="252">
        <v>2.71</v>
      </c>
      <c r="AO14" s="252">
        <v>2.72</v>
      </c>
      <c r="AP14" s="252">
        <v>2.71</v>
      </c>
      <c r="AQ14" s="252">
        <v>2.71</v>
      </c>
      <c r="AR14" s="252">
        <v>2.72</v>
      </c>
      <c r="AS14" s="252">
        <v>2.8</v>
      </c>
      <c r="AT14" s="252">
        <v>2.8</v>
      </c>
      <c r="AU14" s="252">
        <v>2.8</v>
      </c>
      <c r="AV14" s="252">
        <v>2.8</v>
      </c>
      <c r="AW14" s="252">
        <v>2.8</v>
      </c>
      <c r="AX14" s="252">
        <v>2.8</v>
      </c>
      <c r="AY14" s="252" t="s">
        <v>1372</v>
      </c>
      <c r="AZ14" s="252" t="s">
        <v>1372</v>
      </c>
      <c r="BA14" s="252" t="s">
        <v>1372</v>
      </c>
      <c r="BB14" s="252" t="s">
        <v>1372</v>
      </c>
      <c r="BC14" s="252" t="s">
        <v>1372</v>
      </c>
      <c r="BD14" s="252" t="s">
        <v>1372</v>
      </c>
      <c r="BE14" s="252" t="s">
        <v>1372</v>
      </c>
      <c r="BF14" s="252" t="s">
        <v>1372</v>
      </c>
      <c r="BG14" s="252" t="s">
        <v>1372</v>
      </c>
      <c r="BH14" s="252" t="s">
        <v>1372</v>
      </c>
      <c r="BI14" s="252" t="s">
        <v>1372</v>
      </c>
      <c r="BJ14" s="252" t="s">
        <v>1372</v>
      </c>
      <c r="BK14" s="252" t="s">
        <v>1372</v>
      </c>
      <c r="BL14" s="252" t="s">
        <v>1372</v>
      </c>
      <c r="BM14" s="252" t="s">
        <v>1372</v>
      </c>
      <c r="BN14" s="252" t="s">
        <v>1372</v>
      </c>
      <c r="BO14" s="252" t="s">
        <v>1372</v>
      </c>
      <c r="BP14" s="252" t="s">
        <v>1372</v>
      </c>
      <c r="BQ14" s="252" t="s">
        <v>1372</v>
      </c>
      <c r="BR14" s="252" t="s">
        <v>1372</v>
      </c>
      <c r="BS14" s="252" t="s">
        <v>1372</v>
      </c>
      <c r="BT14" s="252" t="s">
        <v>1372</v>
      </c>
      <c r="BU14" s="252" t="s">
        <v>1372</v>
      </c>
      <c r="BV14" s="252" t="s">
        <v>1372</v>
      </c>
    </row>
    <row r="15" spans="1:74" ht="11.1" customHeight="1" x14ac:dyDescent="0.2">
      <c r="A15" s="162" t="s">
        <v>339</v>
      </c>
      <c r="B15" s="173" t="s">
        <v>330</v>
      </c>
      <c r="C15" s="252">
        <v>0.37</v>
      </c>
      <c r="D15" s="252">
        <v>0.36</v>
      </c>
      <c r="E15" s="252">
        <v>0.47499999999999998</v>
      </c>
      <c r="F15" s="252">
        <v>0.505</v>
      </c>
      <c r="G15" s="252">
        <v>0.43</v>
      </c>
      <c r="H15" s="252">
        <v>0.41</v>
      </c>
      <c r="I15" s="252">
        <v>0.4</v>
      </c>
      <c r="J15" s="252">
        <v>0.36</v>
      </c>
      <c r="K15" s="252">
        <v>0.375</v>
      </c>
      <c r="L15" s="252">
        <v>0.41499999999999998</v>
      </c>
      <c r="M15" s="252">
        <v>0.375</v>
      </c>
      <c r="N15" s="252">
        <v>0.37</v>
      </c>
      <c r="O15" s="252">
        <v>0.37</v>
      </c>
      <c r="P15" s="252">
        <v>0.36</v>
      </c>
      <c r="Q15" s="252">
        <v>0.32</v>
      </c>
      <c r="R15" s="252">
        <v>0.33</v>
      </c>
      <c r="S15" s="252">
        <v>0.28499999999999998</v>
      </c>
      <c r="T15" s="252">
        <v>0.33</v>
      </c>
      <c r="U15" s="252">
        <v>0.31</v>
      </c>
      <c r="V15" s="252">
        <v>0.25</v>
      </c>
      <c r="W15" s="252">
        <v>0.31</v>
      </c>
      <c r="X15" s="252">
        <v>0.55000000000000004</v>
      </c>
      <c r="Y15" s="252">
        <v>0.57999999999999996</v>
      </c>
      <c r="Z15" s="252">
        <v>0.62</v>
      </c>
      <c r="AA15" s="252">
        <v>0.68</v>
      </c>
      <c r="AB15" s="252">
        <v>0.69</v>
      </c>
      <c r="AC15" s="252">
        <v>0.59</v>
      </c>
      <c r="AD15" s="252">
        <v>0.53500000000000003</v>
      </c>
      <c r="AE15" s="252">
        <v>0.78</v>
      </c>
      <c r="AF15" s="252">
        <v>0.85</v>
      </c>
      <c r="AG15" s="252">
        <v>1.0049999999999999</v>
      </c>
      <c r="AH15" s="252">
        <v>0.89</v>
      </c>
      <c r="AI15" s="252">
        <v>0.92500000000000004</v>
      </c>
      <c r="AJ15" s="252">
        <v>0.96</v>
      </c>
      <c r="AK15" s="252">
        <v>0.98</v>
      </c>
      <c r="AL15" s="252">
        <v>0.92</v>
      </c>
      <c r="AM15" s="252">
        <v>1.0149999999999999</v>
      </c>
      <c r="AN15" s="252">
        <v>0.99</v>
      </c>
      <c r="AO15" s="252">
        <v>0.98499999999999999</v>
      </c>
      <c r="AP15" s="252">
        <v>1.0049999999999999</v>
      </c>
      <c r="AQ15" s="252">
        <v>0.99</v>
      </c>
      <c r="AR15" s="252">
        <v>0.75</v>
      </c>
      <c r="AS15" s="252">
        <v>0.67</v>
      </c>
      <c r="AT15" s="252">
        <v>0.99</v>
      </c>
      <c r="AU15" s="252">
        <v>1.08</v>
      </c>
      <c r="AV15" s="252">
        <v>1.08</v>
      </c>
      <c r="AW15" s="252">
        <v>1.1499999999999999</v>
      </c>
      <c r="AX15" s="252">
        <v>0.86699999999999999</v>
      </c>
      <c r="AY15" s="252" t="s">
        <v>1372</v>
      </c>
      <c r="AZ15" s="252" t="s">
        <v>1372</v>
      </c>
      <c r="BA15" s="252" t="s">
        <v>1372</v>
      </c>
      <c r="BB15" s="252" t="s">
        <v>1372</v>
      </c>
      <c r="BC15" s="252" t="s">
        <v>1372</v>
      </c>
      <c r="BD15" s="252" t="s">
        <v>1372</v>
      </c>
      <c r="BE15" s="252" t="s">
        <v>1372</v>
      </c>
      <c r="BF15" s="252" t="s">
        <v>1372</v>
      </c>
      <c r="BG15" s="252" t="s">
        <v>1372</v>
      </c>
      <c r="BH15" s="252" t="s">
        <v>1372</v>
      </c>
      <c r="BI15" s="252" t="s">
        <v>1372</v>
      </c>
      <c r="BJ15" s="252" t="s">
        <v>1372</v>
      </c>
      <c r="BK15" s="252" t="s">
        <v>1372</v>
      </c>
      <c r="BL15" s="252" t="s">
        <v>1372</v>
      </c>
      <c r="BM15" s="252" t="s">
        <v>1372</v>
      </c>
      <c r="BN15" s="252" t="s">
        <v>1372</v>
      </c>
      <c r="BO15" s="252" t="s">
        <v>1372</v>
      </c>
      <c r="BP15" s="252" t="s">
        <v>1372</v>
      </c>
      <c r="BQ15" s="252" t="s">
        <v>1372</v>
      </c>
      <c r="BR15" s="252" t="s">
        <v>1372</v>
      </c>
      <c r="BS15" s="252" t="s">
        <v>1372</v>
      </c>
      <c r="BT15" s="252" t="s">
        <v>1372</v>
      </c>
      <c r="BU15" s="252" t="s">
        <v>1372</v>
      </c>
      <c r="BV15" s="252" t="s">
        <v>1372</v>
      </c>
    </row>
    <row r="16" spans="1:74" ht="11.1" customHeight="1" x14ac:dyDescent="0.2">
      <c r="A16" s="162" t="s">
        <v>340</v>
      </c>
      <c r="B16" s="173" t="s">
        <v>331</v>
      </c>
      <c r="C16" s="252">
        <v>1.8</v>
      </c>
      <c r="D16" s="252">
        <v>1.79</v>
      </c>
      <c r="E16" s="252">
        <v>1.738</v>
      </c>
      <c r="F16" s="252">
        <v>1.74</v>
      </c>
      <c r="G16" s="252">
        <v>1.7250000000000001</v>
      </c>
      <c r="H16" s="252">
        <v>1.62</v>
      </c>
      <c r="I16" s="252">
        <v>1.79</v>
      </c>
      <c r="J16" s="252">
        <v>1.754</v>
      </c>
      <c r="K16" s="252">
        <v>1.77</v>
      </c>
      <c r="L16" s="252">
        <v>1.804</v>
      </c>
      <c r="M16" s="252">
        <v>1.831</v>
      </c>
      <c r="N16" s="252">
        <v>1.744</v>
      </c>
      <c r="O16" s="252">
        <v>1.825</v>
      </c>
      <c r="P16" s="252">
        <v>1.78</v>
      </c>
      <c r="Q16" s="252">
        <v>1.579</v>
      </c>
      <c r="R16" s="252">
        <v>1.57</v>
      </c>
      <c r="S16" s="252">
        <v>1.3089999999999999</v>
      </c>
      <c r="T16" s="252">
        <v>1.4350000000000001</v>
      </c>
      <c r="U16" s="252">
        <v>1.34</v>
      </c>
      <c r="V16" s="252">
        <v>1.21</v>
      </c>
      <c r="W16" s="252">
        <v>1.27</v>
      </c>
      <c r="X16" s="252">
        <v>1.41</v>
      </c>
      <c r="Y16" s="252">
        <v>1.5</v>
      </c>
      <c r="Z16" s="252">
        <v>1.35</v>
      </c>
      <c r="AA16" s="252">
        <v>1.39</v>
      </c>
      <c r="AB16" s="252">
        <v>1.43</v>
      </c>
      <c r="AC16" s="252">
        <v>1.33</v>
      </c>
      <c r="AD16" s="252">
        <v>1.38</v>
      </c>
      <c r="AE16" s="252">
        <v>1.52</v>
      </c>
      <c r="AF16" s="252">
        <v>1.56</v>
      </c>
      <c r="AG16" s="252">
        <v>1.655</v>
      </c>
      <c r="AH16" s="252">
        <v>1.68</v>
      </c>
      <c r="AI16" s="252">
        <v>1.7050000000000001</v>
      </c>
      <c r="AJ16" s="252">
        <v>1.69</v>
      </c>
      <c r="AK16" s="252">
        <v>1.73</v>
      </c>
      <c r="AL16" s="252">
        <v>1.7549999999999999</v>
      </c>
      <c r="AM16" s="252">
        <v>1.75</v>
      </c>
      <c r="AN16" s="252">
        <v>1.72</v>
      </c>
      <c r="AO16" s="252">
        <v>1.69</v>
      </c>
      <c r="AP16" s="252">
        <v>1.67</v>
      </c>
      <c r="AQ16" s="252">
        <v>1.49</v>
      </c>
      <c r="AR16" s="252">
        <v>1.42</v>
      </c>
      <c r="AS16" s="252">
        <v>1.47</v>
      </c>
      <c r="AT16" s="252">
        <v>1.54</v>
      </c>
      <c r="AU16" s="252">
        <v>1.64</v>
      </c>
      <c r="AV16" s="252">
        <v>1.6</v>
      </c>
      <c r="AW16" s="252">
        <v>1.61</v>
      </c>
      <c r="AX16" s="252">
        <v>1.62</v>
      </c>
      <c r="AY16" s="252" t="s">
        <v>1372</v>
      </c>
      <c r="AZ16" s="252" t="s">
        <v>1372</v>
      </c>
      <c r="BA16" s="252" t="s">
        <v>1372</v>
      </c>
      <c r="BB16" s="252" t="s">
        <v>1372</v>
      </c>
      <c r="BC16" s="252" t="s">
        <v>1372</v>
      </c>
      <c r="BD16" s="252" t="s">
        <v>1372</v>
      </c>
      <c r="BE16" s="252" t="s">
        <v>1372</v>
      </c>
      <c r="BF16" s="252" t="s">
        <v>1372</v>
      </c>
      <c r="BG16" s="252" t="s">
        <v>1372</v>
      </c>
      <c r="BH16" s="252" t="s">
        <v>1372</v>
      </c>
      <c r="BI16" s="252" t="s">
        <v>1372</v>
      </c>
      <c r="BJ16" s="252" t="s">
        <v>1372</v>
      </c>
      <c r="BK16" s="252" t="s">
        <v>1372</v>
      </c>
      <c r="BL16" s="252" t="s">
        <v>1372</v>
      </c>
      <c r="BM16" s="252" t="s">
        <v>1372</v>
      </c>
      <c r="BN16" s="252" t="s">
        <v>1372</v>
      </c>
      <c r="BO16" s="252" t="s">
        <v>1372</v>
      </c>
      <c r="BP16" s="252" t="s">
        <v>1372</v>
      </c>
      <c r="BQ16" s="252" t="s">
        <v>1372</v>
      </c>
      <c r="BR16" s="252" t="s">
        <v>1372</v>
      </c>
      <c r="BS16" s="252" t="s">
        <v>1372</v>
      </c>
      <c r="BT16" s="252" t="s">
        <v>1372</v>
      </c>
      <c r="BU16" s="252" t="s">
        <v>1372</v>
      </c>
      <c r="BV16" s="252" t="s">
        <v>1372</v>
      </c>
    </row>
    <row r="17" spans="1:74" ht="11.1" customHeight="1" x14ac:dyDescent="0.2">
      <c r="A17" s="162" t="s">
        <v>341</v>
      </c>
      <c r="B17" s="173" t="s">
        <v>332</v>
      </c>
      <c r="C17" s="252">
        <v>9.6</v>
      </c>
      <c r="D17" s="252">
        <v>9.6999999999999993</v>
      </c>
      <c r="E17" s="252">
        <v>10.1</v>
      </c>
      <c r="F17" s="252">
        <v>10.1</v>
      </c>
      <c r="G17" s="252">
        <v>10.3</v>
      </c>
      <c r="H17" s="252">
        <v>10.45</v>
      </c>
      <c r="I17" s="252">
        <v>10.36</v>
      </c>
      <c r="J17" s="252">
        <v>10.25</v>
      </c>
      <c r="K17" s="252">
        <v>10.25</v>
      </c>
      <c r="L17" s="252">
        <v>10.199999999999999</v>
      </c>
      <c r="M17" s="252">
        <v>10.1</v>
      </c>
      <c r="N17" s="252">
        <v>10.1</v>
      </c>
      <c r="O17" s="252">
        <v>10.199999999999999</v>
      </c>
      <c r="P17" s="252">
        <v>10.199999999999999</v>
      </c>
      <c r="Q17" s="252">
        <v>10.199999999999999</v>
      </c>
      <c r="R17" s="252">
        <v>10.199999999999999</v>
      </c>
      <c r="S17" s="252">
        <v>10.3</v>
      </c>
      <c r="T17" s="252">
        <v>10.5</v>
      </c>
      <c r="U17" s="252">
        <v>10.63</v>
      </c>
      <c r="V17" s="252">
        <v>10.6</v>
      </c>
      <c r="W17" s="252">
        <v>10.56</v>
      </c>
      <c r="X17" s="252">
        <v>10.55</v>
      </c>
      <c r="Y17" s="252">
        <v>10.6</v>
      </c>
      <c r="Z17" s="252">
        <v>10.5</v>
      </c>
      <c r="AA17" s="252">
        <v>9.98</v>
      </c>
      <c r="AB17" s="252">
        <v>10</v>
      </c>
      <c r="AC17" s="252">
        <v>9.9499999999999993</v>
      </c>
      <c r="AD17" s="252">
        <v>9.98</v>
      </c>
      <c r="AE17" s="252">
        <v>10.050000000000001</v>
      </c>
      <c r="AF17" s="252">
        <v>10.25</v>
      </c>
      <c r="AG17" s="252">
        <v>10.199999999999999</v>
      </c>
      <c r="AH17" s="252">
        <v>10.14</v>
      </c>
      <c r="AI17" s="252">
        <v>10.19</v>
      </c>
      <c r="AJ17" s="252">
        <v>10.16</v>
      </c>
      <c r="AK17" s="252">
        <v>10.130000000000001</v>
      </c>
      <c r="AL17" s="252">
        <v>10.06</v>
      </c>
      <c r="AM17" s="252">
        <v>10.16</v>
      </c>
      <c r="AN17" s="252">
        <v>10.1</v>
      </c>
      <c r="AO17" s="252">
        <v>10.050000000000001</v>
      </c>
      <c r="AP17" s="252">
        <v>10.06</v>
      </c>
      <c r="AQ17" s="252">
        <v>10.119999999999999</v>
      </c>
      <c r="AR17" s="252">
        <v>10.42</v>
      </c>
      <c r="AS17" s="252">
        <v>10.48</v>
      </c>
      <c r="AT17" s="252">
        <v>10.42</v>
      </c>
      <c r="AU17" s="252">
        <v>10.52</v>
      </c>
      <c r="AV17" s="252">
        <v>10.72</v>
      </c>
      <c r="AW17" s="252">
        <v>10.92</v>
      </c>
      <c r="AX17" s="252">
        <v>10.4</v>
      </c>
      <c r="AY17" s="252" t="s">
        <v>1372</v>
      </c>
      <c r="AZ17" s="252" t="s">
        <v>1372</v>
      </c>
      <c r="BA17" s="252" t="s">
        <v>1372</v>
      </c>
      <c r="BB17" s="252" t="s">
        <v>1372</v>
      </c>
      <c r="BC17" s="252" t="s">
        <v>1372</v>
      </c>
      <c r="BD17" s="252" t="s">
        <v>1372</v>
      </c>
      <c r="BE17" s="252" t="s">
        <v>1372</v>
      </c>
      <c r="BF17" s="252" t="s">
        <v>1372</v>
      </c>
      <c r="BG17" s="252" t="s">
        <v>1372</v>
      </c>
      <c r="BH17" s="252" t="s">
        <v>1372</v>
      </c>
      <c r="BI17" s="252" t="s">
        <v>1372</v>
      </c>
      <c r="BJ17" s="252" t="s">
        <v>1372</v>
      </c>
      <c r="BK17" s="252" t="s">
        <v>1372</v>
      </c>
      <c r="BL17" s="252" t="s">
        <v>1372</v>
      </c>
      <c r="BM17" s="252" t="s">
        <v>1372</v>
      </c>
      <c r="BN17" s="252" t="s">
        <v>1372</v>
      </c>
      <c r="BO17" s="252" t="s">
        <v>1372</v>
      </c>
      <c r="BP17" s="252" t="s">
        <v>1372</v>
      </c>
      <c r="BQ17" s="252" t="s">
        <v>1372</v>
      </c>
      <c r="BR17" s="252" t="s">
        <v>1372</v>
      </c>
      <c r="BS17" s="252" t="s">
        <v>1372</v>
      </c>
      <c r="BT17" s="252" t="s">
        <v>1372</v>
      </c>
      <c r="BU17" s="252" t="s">
        <v>1372</v>
      </c>
      <c r="BV17" s="252" t="s">
        <v>1372</v>
      </c>
    </row>
    <row r="18" spans="1:74" ht="11.1" customHeight="1" x14ac:dyDescent="0.2">
      <c r="A18" s="162" t="s">
        <v>342</v>
      </c>
      <c r="B18" s="173" t="s">
        <v>333</v>
      </c>
      <c r="C18" s="252">
        <v>2.84</v>
      </c>
      <c r="D18" s="252">
        <v>2.85</v>
      </c>
      <c r="E18" s="252">
        <v>2.86</v>
      </c>
      <c r="F18" s="252">
        <v>2.89</v>
      </c>
      <c r="G18" s="252">
        <v>2.9</v>
      </c>
      <c r="H18" s="252">
        <v>2.91</v>
      </c>
      <c r="I18" s="252">
        <v>2.91</v>
      </c>
      <c r="J18" s="252">
        <v>2.92</v>
      </c>
      <c r="K18" s="252">
        <v>2.92</v>
      </c>
      <c r="L18" s="252">
        <v>2.93</v>
      </c>
      <c r="M18" s="252">
        <v>2.92</v>
      </c>
      <c r="N18" s="252">
        <v>2.94</v>
      </c>
      <c r="O18" s="252">
        <v>2.9849999999999999</v>
      </c>
      <c r="P18" s="252">
        <v>2.7650000000000001</v>
      </c>
      <c r="Q18" s="252">
        <v>2.79</v>
      </c>
      <c r="R18" s="252">
        <v>2.8</v>
      </c>
      <c r="S18" s="252">
        <v>2.98</v>
      </c>
      <c r="T18" s="252">
        <v>3.01</v>
      </c>
      <c r="U18" s="252">
        <v>3.03</v>
      </c>
      <c r="V18" s="252">
        <v>3.06</v>
      </c>
      <c r="W18" s="252">
        <v>3.09</v>
      </c>
      <c r="X18" s="252">
        <v>3.07</v>
      </c>
      <c r="Y18" s="252">
        <v>3.1</v>
      </c>
      <c r="Z18" s="252">
        <v>3.1</v>
      </c>
      <c r="AA18" s="252">
        <v>2.94</v>
      </c>
      <c r="AB18" s="252">
        <v>2.92</v>
      </c>
      <c r="AC18" s="252">
        <v>2.9</v>
      </c>
      <c r="AD18" s="252">
        <v>2.88</v>
      </c>
      <c r="AE18" s="252">
        <v>2.9</v>
      </c>
      <c r="AF18" s="252">
        <v>2.92</v>
      </c>
      <c r="AG18" s="252">
        <v>2.92</v>
      </c>
      <c r="AH18" s="252">
        <v>2.92</v>
      </c>
      <c r="AI18" s="252">
        <v>2.92</v>
      </c>
      <c r="AJ18" s="252">
        <v>2.91</v>
      </c>
      <c r="AK18" s="252">
        <v>2.88</v>
      </c>
      <c r="AL18" s="252">
        <v>2.9</v>
      </c>
      <c r="AM18" s="252">
        <v>2.91</v>
      </c>
      <c r="AN18" s="252">
        <v>2.87</v>
      </c>
      <c r="AO18" s="252">
        <v>2.85</v>
      </c>
      <c r="AP18" s="252">
        <v>2.86</v>
      </c>
      <c r="AQ18" s="252">
        <v>2.84</v>
      </c>
      <c r="AR18" s="252">
        <v>2.88</v>
      </c>
      <c r="AS18" s="252">
        <v>2.91</v>
      </c>
      <c r="AT18" s="252">
        <v>2.95</v>
      </c>
      <c r="AU18" s="252">
        <v>2.95</v>
      </c>
      <c r="AV18" s="252">
        <v>3</v>
      </c>
      <c r="AW18" s="252">
        <v>3.04</v>
      </c>
      <c r="AX18" s="252">
        <v>3.08</v>
      </c>
      <c r="AY18" s="252" t="s">
        <v>1372</v>
      </c>
      <c r="AZ18" s="252" t="s">
        <v>1372</v>
      </c>
      <c r="BA18" s="252" t="s">
        <v>1372</v>
      </c>
      <c r="BB18" s="252" t="s">
        <v>1372</v>
      </c>
      <c r="BC18" s="252" t="s">
        <v>1372</v>
      </c>
      <c r="BD18" s="252" t="s">
        <v>1372</v>
      </c>
      <c r="BE18" s="252" t="s">
        <v>1372</v>
      </c>
      <c r="BF18" s="252" t="s">
        <v>1372</v>
      </c>
      <c r="BG18" s="252" t="s">
        <v>1372</v>
      </c>
      <c r="BH18" s="252" t="s">
        <v>1372</v>
      </c>
      <c r="BI18" s="252" t="s">
        <v>1372</v>
      </c>
      <c r="BJ18" s="252" t="s">
        <v>1372</v>
      </c>
      <c r="BK18" s="252" t="s">
        <v>1372</v>
      </c>
      <c r="BL18" s="252" t="s">
        <v>1372</v>
      </c>
      <c r="BM18" s="252" t="s">
        <v>1372</v>
      </c>
      <c r="BN18" s="252" t="s">
        <v>1372</v>
      </c>
      <c r="BO18" s="252" t="s">
        <v>1372</v>
      </c>
      <c r="BP18" s="252" t="s">
        <v>1372</v>
      </c>
      <c r="BQ18" s="252" t="s">
        <v>1372</v>
      </c>
      <c r="BR18" s="252" t="s">
        <v>1372</v>
      </c>
      <c r="BS18" s="252" t="s">
        <v>1372</v>
      </c>
      <c r="BT18" s="252" t="s">
        <v>1372</v>
      </c>
      <c r="BU18" s="252" t="s">
        <v>1372</v>
      </c>
      <c r="BV18" s="252" t="s">
        <v>1372</v>
      </c>
    </row>
    <row r="19" spans="1:74" ht="11.1" customHeight="1" x14ac:dyDescent="0.2">
      <c r="A19" s="162" t="s">
        <v>343</v>
      </c>
      <c r="B19" s="173" t="s">
        <v>334</v>
      </c>
      <c r="C19" s="252">
        <v>2.4</v>
      </c>
      <c r="D19" s="252">
        <v>2.4</v>
      </c>
      <c r="E19" s="252">
        <v>2.4</v>
      </c>
      <c r="F19" s="252">
        <v>2.4</v>
      </c>
      <c r="G19" s="252">
        <v>2.4</v>
      </c>
      <c r="H19" s="252">
        <v>2.4</v>
      </c>
      <c r="I19" s="252">
        <v>2.4</v>
      </c>
      <c r="J19" s="252">
        <v>2.4</v>
      </c>
      <c r="K19" s="252">
        <v>2.4</v>
      </c>
      <c r="L19" s="252">
        <v>2.4</v>
      </c>
      <c r="M19" s="252">
        <v>2.4</v>
      </c>
      <c r="N19" s="252">
        <v>2.4</v>
      </c>
      <c r="O19" s="252">
        <v>2.2999999999999998</v>
      </c>
      <c r="P19" s="252">
        <v>2.2999999999999998</v>
      </c>
      <c r="Q19" s="252">
        <v>2.2999999999999998</v>
      </c>
      <c r="R19" s="252">
        <v>2.2999999999999998</v>
      </c>
      <c r="S19" s="252">
        <v>2.2000000000000002</v>
      </c>
      <c r="T19" s="252">
        <v>2.1800000000000002</v>
      </c>
      <c r="U19" s="252">
        <v>2.12</v>
      </c>
      <c r="V19" s="252">
        <v>2.11</v>
      </c>
      <c r="W19" s="252">
        <v>2.1</v>
      </c>
      <c r="X19" s="252">
        <v>2.09</v>
      </c>
      <c r="Y19" s="252">
        <v>2.08</v>
      </c>
      <c r="Z19" s="252">
        <v>2.0499999999999998</v>
      </c>
      <c r="AA19" s="252">
        <v>2</v>
      </c>
      <c r="AB19" s="252">
        <v>1.99</v>
      </c>
      <c r="AC19" s="252">
        <v>1.99</v>
      </c>
      <c r="AD19" s="252">
        <v>1.98</v>
      </c>
      <c r="AE19" s="252">
        <v>1.98</v>
      </c>
      <c r="AF19" s="252">
        <v>1.96</v>
      </c>
      <c r="AG19" s="252">
        <v>1.96</v>
      </c>
      <c r="AH19" s="252">
        <v>1.9550000000000001</v>
      </c>
      <c r="AI19" s="252">
        <v>1.94</v>
      </c>
      <c r="AJ19" s="252">
        <v>1.89</v>
      </c>
      <c r="AK19" s="252">
        <v>1.82</v>
      </c>
      <c r="AL19" s="252">
        <v>1.64</v>
      </c>
      <c r="AM19" s="252">
        <v>1.605</v>
      </c>
      <c r="AN19" s="252">
        <v>1.59</v>
      </c>
      <c r="AO19" s="252">
        <v>1.51</v>
      </c>
      <c r="AP19" s="252">
        <v>1.47</v>
      </c>
      <c r="AQ19" s="252">
        <v>1.425</v>
      </c>
      <c r="AR19" s="252">
        <v>1.36</v>
      </c>
      <c r="AS19" s="252">
        <v>1.3049999999999999</v>
      </c>
      <c r="AT19" s="252">
        <v>1.26</v>
      </c>
      <c r="AU19" s="252">
        <v>1.226</v>
      </c>
      <c r="AV19" s="252">
        <v>1.296</v>
      </c>
      <c r="AW19" s="252">
        <v>1.276</v>
      </c>
      <c r="AX19" s="252">
        <v>1.246</v>
      </c>
      <c r="AY19" s="252" t="s">
        <v>1372</v>
      </c>
      <c r="AZ19" s="252" t="s">
        <v>1372</v>
      </c>
      <c r="BA19" s="252" t="s">
        <v>1372</v>
      </c>
      <c r="BB19" s="252" t="s">
        <v>1372</v>
      </c>
      <c r="BC19" s="252" t="s">
        <v>1372</v>
      </c>
      <c r="BD19" s="252" t="s">
        <v>1372</v>
      </c>
      <c r="BE19" s="252" t="s">
        <v>1372</v>
      </c>
      <c r="BF19" s="252" t="s">
        <v>1372</v>
      </c>
      <c r="BG19" s="252" t="s">
        <v>1372</v>
      </c>
      <c r="BH19" s="252" t="s">
        <v>1372</v>
      </c>
      <c r="BI19" s="252" t="s">
        <v>1372</v>
      </c>
      <c r="BJ19" s="252" t="s">
        <v>1372</v>
      </c>
      <c r="BK19" s="252" t="s">
        <v>1372</v>
      </c>
      <c r="BL19" s="252" t="s">
        <v>1372</v>
      </c>
      <c r="BM19" s="252" t="s">
        <v>1372</v>
      </c>
      <c r="BN19" s="252" t="s">
        <v>1372</v>
      </c>
      <c r="BO19" s="252" t="s">
        <v>1372</v>
      </c>
      <c r="BP19" s="252" t="s">
        <v>1372</v>
      </c>
      <c r="BQ19" s="252" t="s">
        <v>1372</v>
      </c>
      <c r="BR19" s="252" t="s">
        <v>1372</v>
      </c>
      <c r="BS19" s="252" t="s">
        <v>1372</v>
      </c>
      <c r="BT19" s="252" t="s">
        <v>1372</v>
      </c>
      <c r="BU19" s="252" t="s">
        <v>1372</v>
      </c>
      <c r="BV19" s="252" t="s">
        <v>1372</v>
      </c>
    </row>
    <row r="20" spans="1:74" ht="11.1" customHeight="1" x14ac:dyDescent="0.2">
      <c r="A20" s="162" t="s">
        <v>312</v>
      </c>
      <c r="B20" s="173" t="s">
        <v>88</v>
      </c>
      <c r="C20" s="252">
        <v>30.064392999999999</v>
      </c>
      <c r="D20" s="252">
        <v>29.958182000000001</v>
      </c>
      <c r="E20" s="252">
        <v>30.790761</v>
      </c>
      <c r="F20" s="252">
        <v>30.939561999999999</v>
      </c>
      <c r="G20" s="252">
        <v>31.184722000000001</v>
      </c>
      <c r="H20" s="252">
        <v>31.633790999999999</v>
      </c>
      <c r="I20" s="252">
        <v>31.838521</v>
      </c>
      <c r="J20" s="252">
        <v>31.624684999999999</v>
      </c>
      <c r="K20" s="252">
        <v>31.755617999999998</v>
      </c>
      <c r="L20" s="252">
        <v>31.529555999999999</v>
      </c>
      <c r="M20" s="252">
        <v>31.653449999999999</v>
      </c>
      <c r="N20" s="252">
        <v>31.637356</v>
      </c>
      <c r="O20" s="252">
        <v>32.023541999999999</v>
      </c>
      <c r="P20" s="252">
        <v>31.605530000000002</v>
      </c>
      <c r="Q20" s="252">
        <v>31.711545000000001</v>
      </c>
      <c r="R20" s="252">
        <v>31.821058000000001</v>
      </c>
      <c r="S20" s="252">
        <v>31.847351</v>
      </c>
      <c r="T20" s="252">
        <v>32.275463000000002</v>
      </c>
      <c r="U20" s="252">
        <v>32.354995000000002</v>
      </c>
      <c r="V20" s="252">
        <v>32.232742999999999</v>
      </c>
      <c r="W20" s="252">
        <v>32.295520000000003</v>
      </c>
      <c r="X20" s="252">
        <v>32.551327000000001</v>
      </c>
      <c r="Y20" s="252">
        <v>32.935315000000003</v>
      </c>
      <c r="Z20" s="252">
        <v>32.793708000000002</v>
      </c>
      <c r="AA20" s="252">
        <v>31.846</v>
      </c>
      <c r="AB20" s="252">
        <v>31.727</v>
      </c>
      <c r="AC20" s="252">
        <v>31.346</v>
      </c>
      <c r="AD20" s="252">
        <v>31.423999999999999</v>
      </c>
      <c r="AE20" s="252">
        <v>31.931999999999999</v>
      </c>
      <c r="AF20" s="252">
        <v>32.369999999999997</v>
      </c>
      <c r="AG20" s="252">
        <v>32.591000000000001</v>
      </c>
      <c r="AH20" s="252">
        <v>32.453000000000003</v>
      </c>
      <c r="AI20" s="252">
        <v>32.594000000000001</v>
      </c>
      <c r="AJ20" s="252">
        <v>32.396000000000001</v>
      </c>
      <c r="AK20" s="252">
        <v>32.131999999999998</v>
      </c>
      <c r="AL20" s="252">
        <v>31.997</v>
      </c>
      <c r="AM20" s="252">
        <v>32.234000000000002</v>
      </c>
      <c r="AN20" s="252">
        <v>32.088999999999999</v>
      </c>
      <c r="AO20" s="252">
        <v>31.87</v>
      </c>
      <c r="AP20" s="252">
        <v>31.8</v>
      </c>
      <c r="AQ20" s="252">
        <v>31.669</v>
      </c>
      <c r="AR20" s="252">
        <v>31.666</v>
      </c>
      <c r="AS20" s="252">
        <v>31.724</v>
      </c>
      <c r="AT20" s="252">
        <v>31.96</v>
      </c>
      <c r="AU20" s="252">
        <v>32.106000000000002</v>
      </c>
      <c r="AV20" s="252">
        <v>32.381</v>
      </c>
      <c r="AW20" s="252">
        <v>32.219000000000001</v>
      </c>
      <c r="AX20" s="252">
        <v>31.381</v>
      </c>
      <c r="AY20" s="409">
        <v>30.852865999999999</v>
      </c>
      <c r="AZ20" s="409">
        <v>30.896007999999998</v>
      </c>
      <c r="BA20" s="409">
        <v>30.869164000000001</v>
      </c>
      <c r="BB20" s="409">
        <v>30.752915000000002</v>
      </c>
      <c r="BC20" s="409">
        <v>30.831678</v>
      </c>
      <c r="BD20" s="409">
        <v>30.930454000000001</v>
      </c>
      <c r="BE20" s="409">
        <v>31.099242</v>
      </c>
      <c r="BF20" s="409">
        <v>31.073042000000001</v>
      </c>
      <c r="BG20" s="409">
        <v>30.956854</v>
      </c>
      <c r="BH20" s="409">
        <v>30.860678</v>
      </c>
      <c r="BI20" s="409">
        <v>30.744513999999999</v>
      </c>
      <c r="BJ20" s="409">
        <v>30.728361</v>
      </c>
      <c r="BK20" s="409">
        <v>30.768827999999999</v>
      </c>
      <c r="BL20" s="409">
        <v>30.759052000000001</v>
      </c>
      <c r="BM20" s="409">
        <v>30.809289</v>
      </c>
      <c r="BN20" s="409">
        <v>30.810182000000001</v>
      </c>
      <c r="BO20" s="409">
        <v>30.906089999999999</v>
      </c>
      <c r="BP20" s="409">
        <v>30.997015000000001</v>
      </c>
      <c r="BQ20" s="409">
        <v>31.112956000000001</v>
      </c>
      <c r="BR20" s="409">
        <v>31.103912000000001</v>
      </c>
      <c r="BS20" s="409">
        <v>30.994883000000002</v>
      </c>
      <c r="BT20" s="409">
        <v>30.90587</v>
      </c>
      <c r="BU20" s="409">
        <v>30.791872000000001</v>
      </c>
      <c r="BV20" s="409">
        <v>30.777888999999998</v>
      </c>
    </row>
    <row r="21" spans="1:74" ht="11.1" customHeight="1" x14ac:dyDescent="0.2">
      <c r="C21" s="480"/>
      <c r="D21" s="223"/>
      <c r="E21" s="223"/>
      <c r="F21" s="223"/>
      <c r="G21" s="223"/>
      <c r="H21" s="223"/>
      <c r="I21" s="223"/>
      <c r="J21" s="223"/>
      <c r="K21" s="223"/>
      <c r="L21" s="223"/>
      <c r="M21" s="223"/>
      <c r="N21" s="223"/>
      <c r="O21" s="223"/>
      <c r="P21" s="223"/>
      <c r="Q21" s="223"/>
      <c r="R21" s="223"/>
      <c r="S21" s="223"/>
      <c r="T21" s="223"/>
      <c r="U21" s="223"/>
      <c r="V21" s="223"/>
      <c r="W21" s="223"/>
      <c r="X21" s="223"/>
      <c r="Y21" s="223"/>
      <c r="Z21" s="223"/>
      <c r="AA21" s="223"/>
      <c r="AB21" s="223"/>
      <c r="AC21" s="223"/>
      <c r="AD21" s="223"/>
      <c r="AE21" s="223"/>
      <c r="AF21" s="223"/>
      <c r="AG21" s="223"/>
      <c r="AH21" s="223"/>
      <c r="AI21" s="223"/>
      <c r="AJ21" s="223"/>
      <c r="AK21" s="223"/>
      <c r="AL21" s="223"/>
      <c r="AM21" s="223"/>
      <c r="AN21" s="223"/>
      <c r="AO21" s="223"/>
      <c r="AP21" s="223"/>
      <c r="AQ21" s="223"/>
      <c r="AR21" s="223"/>
      <c r="AS21" s="223"/>
      <c r="AT21" s="223"/>
      <c r="AU21" s="223"/>
      <c r="AV21" s="223"/>
      <c r="AW21" s="223"/>
      <c r="AX21" s="223"/>
      <c r="AY21" s="492"/>
      <c r="AZ21" s="492"/>
      <c r="BA21" s="492"/>
      <c r="BB21" s="492"/>
      <c r="BC21" s="492"/>
      <c r="BD21" s="492"/>
      <c r="BE21" s="492"/>
      <c r="BF21" s="492"/>
      <c r="BG21" s="492"/>
      <c r="BH21" s="492"/>
      <c r="BI21" s="492"/>
      <c r="BJ21" s="492"/>
      <c r="BK21" s="492"/>
      <c r="BL21" s="492"/>
      <c r="BM21" s="492"/>
      <c r="BN21" s="492"/>
      <c r="BO21" s="492"/>
      <c r="BP21" s="492"/>
      <c r="BQ21" s="492"/>
      <c r="BR21" s="492"/>
      <c r="BS21" s="492"/>
      <c r="BT21" s="492"/>
      <c r="BU21" s="492"/>
      <c r="BV21" s="492"/>
    </row>
    <row r="22" spans="1:74" ht="11.1" customHeight="1" x14ac:dyDescent="0.2">
      <c r="A22" s="162" t="s">
        <v>506</v>
      </c>
      <c r="B22" s="172" t="s">
        <v>1214</v>
      </c>
      <c r="C22" s="252">
        <v>5.2070649363000001</v>
      </c>
      <c r="D22" s="252">
        <v>5.1873295968999997</v>
      </c>
      <c r="E22" s="252">
        <v>5.1521638657000004</v>
      </c>
      <c r="F22" s="252">
        <v>5.2028163739000002</v>
      </c>
      <c r="G22" s="252">
        <v>5.2638802974000001</v>
      </c>
      <c r="H22" s="252">
        <v>5.0806269250999998</v>
      </c>
      <c r="I22" s="252">
        <v>5.1390405397999999</v>
      </c>
      <c r="J22" s="252">
        <v>4.9514371129999999</v>
      </c>
      <c r="K22" s="252">
        <v>5.1998308208999999</v>
      </c>
      <c r="L22" s="252">
        <v>5.1808116494999998</v>
      </c>
      <c r="M22" s="252">
        <v>5.1621992448</v>
      </c>
      <c r="N22" s="252">
        <v>5.1576905531000001</v>
      </c>
      <c r="O22" s="252">
        <v>5.1981279293</v>
      </c>
      <c r="P22" s="252">
        <v>5.1471542231000003</v>
      </c>
      <c r="Q22" s="252">
        <v>5.2929477905000004</v>
      </c>
      <c r="R22" s="252">
        <v>5.2739958289000004</v>
      </c>
      <c r="S22" s="252">
        <v>5.1217564726000004</v>
      </c>
      <c r="T22" s="252">
        <v>5.1203173673000002</v>
      </c>
      <c r="U22" s="252">
        <v>5.2392952817999996</v>
      </c>
      <c r="V22" s="252">
        <v>5.2369147582000002</v>
      </c>
      <c r="W22" s="252">
        <v>5.1884828460000003</v>
      </c>
      <c r="X22" s="252">
        <v>5.2519527522000002</v>
      </c>
      <c r="Y22" s="252">
        <v>5.3380980945000003</v>
      </c>
      <c r="Z22" s="252">
        <v>5.2211903383999996</v>
      </c>
      <c r="AA22" s="252">
        <v>5.3805263731000004</v>
      </c>
      <c r="AB22" s="252">
        <v>5.2996078620000002</v>
      </c>
      <c r="AC22" s="252">
        <v>5.1886943590000003</v>
      </c>
      <c r="AD22" s="252">
        <v>5.3216453429000001</v>
      </c>
      <c r="AE22" s="252">
        <v>5.2968187780999996</v>
      </c>
      <c r="AF22" s="252">
        <v>5.2548139274999999</v>
      </c>
      <c r="AG22" s="252">
        <v>5.2692641030000003</v>
      </c>
      <c r="AH22" s="252">
        <v>5.2011052239</v>
      </c>
      <c r="AI22" s="252">
        <v>5.2189464888000003</v>
      </c>
      <c r="AJ22" s="252">
        <v>5.1520090206000004</v>
      </c>
      <c r="AK22" s="252">
        <v>5.2548125971999999</v>
      </c>
      <c r="AL22" s="252">
        <v>5.3143008478000002</v>
      </c>
      <c r="AM22" s="252">
        <v>5.3483746774999998</v>
      </c>
      <c r="AN22" s="252">
        <v>5.3614310431999996</v>
      </c>
      <c r="AO22" s="252">
        <v>5.2907981049000004</v>
      </c>
      <c r="AP22" s="252">
        <v>5.2504736693999998</v>
      </c>
      <c r="AQ22" s="252">
        <v>5.2359924999</v>
      </c>
      <c r="AR22" s="252">
        <v>5.2853101011000003</v>
      </c>
      <c r="AS22" s="252">
        <v>5.2751442677</v>
      </c>
      <c r="AT22" s="252">
        <v>5.2886728677999999</v>
      </c>
      <c r="AU22" s="252">
        <v>5.326371</v>
      </c>
      <c r="AV22" s="252">
        <v>5.3731985280999996</v>
      </c>
      <c r="AW22" s="252">
        <v>5.3496699634000002</v>
      </c>
      <c r="AX22" s="252">
        <v>5.4129655577999998</v>
      </c>
      <c r="AY22" s="409">
        <v>5.4674180715</v>
      </c>
      <c r="AZ22" s="409">
        <v>5.4472492868</v>
      </c>
      <c r="BA22" s="409">
        <v>5.4276544587000002</v>
      </c>
      <c r="BB22" s="409">
        <v>5.4082264081</v>
      </c>
      <c r="BC22" s="409">
        <v>5.3797965404000001</v>
      </c>
      <c r="BD22" s="409">
        <v>5.3635071542999997</v>
      </c>
      <c r="BE22" s="409">
        <v>5.3461292729999998</v>
      </c>
      <c r="BF22" s="409">
        <v>5.3284740915000004</v>
      </c>
      <c r="BG22" s="409">
        <v>5.3108829769000003</v>
      </c>
      <c r="BH22" s="409">
        <v>5.3031370792999999</v>
      </c>
      <c r="BI22" s="409">
        <v>5.2859569499000001</v>
      </c>
      <c r="BJ22" s="409">
        <v>5.2688555637999999</v>
      </c>
      <c r="BK22" s="409">
        <v>5.2291537548000004</v>
      </c>
      <c r="BL22" s="409">
        <v>5.2119287316999996</v>
      </c>
      <c r="BM22" s="409">
        <v>5.1942928140999998</v>
      </c>
      <c r="BN22" s="409">
        <v>5.1768147209000004</v>
      </c>
      <c r="BO22" s="409">
        <v>5.1593012605000004</v>
      </c>
      <c r="BP22" s="409">
        <v>5.1419892367999998</v>
      </c>
      <c r="BQ22" s="409">
        <v>5.1245398286999997</v>
      </c>
      <c r="BR22" s="409">
        <v>5.1068198637000002</v>
      </c>
      <c r="BS22" s="409">
        <v>5.1091884887000001</v>
      </c>
      <c r="BT22" s="409">
        <v>5.1113674391000004</v>
      </c>
      <c r="BU22" s="409">
        <v>5.1141271624</v>
      </c>
      <c r="BV22" s="409">
        <v>5.1819688863</v>
      </c>
    </row>
    <row r="23" spans="1:74" ht="11.1" customHeight="1" x14ac:dyDescent="0.2">
      <c r="C23" s="223"/>
      <c r="D23" s="223"/>
      <c r="E23" s="223"/>
      <c r="F23" s="223"/>
      <c r="G23" s="223"/>
      <c r="H23" s="223"/>
      <c r="I23" s="223"/>
      <c r="J23" s="223"/>
      <c r="K23" s="223"/>
      <c r="L23" s="223"/>
      <c r="M23" s="223"/>
      <c r="N23" s="223"/>
      <c r="O23" s="223"/>
      <c r="P23" s="223"/>
      <c r="Q23" s="223"/>
      <c r="R23" s="223"/>
      <c r="S23" s="223"/>
      <c r="T23" s="223"/>
      <c r="U23" s="223"/>
      <c r="V23" s="223"/>
      <c r="W23" s="223"/>
      <c r="X23" s="223"/>
      <c r="Y23" s="223"/>
      <c r="Z23" s="223"/>
      <c r="AA23" s="223"/>
      <c r="AB23" s="223"/>
      <c r="AC23" s="223"/>
      <c r="AD23" s="223"/>
      <c r="AE23" s="223"/>
      <c r="AF23" s="223"/>
      <c r="AG23" s="223"/>
      <c r="AH23" s="223"/>
      <c r="AI23" s="223"/>
      <c r="AJ23" s="223"/>
      <c r="AK23" s="223"/>
      <c r="AL23" s="223"/>
      <c r="AM23" s="223"/>
      <c r="AN23" s="223"/>
      <c r="AO23" s="223"/>
      <c r="AP23" s="223"/>
      <c r="AQ23" s="223"/>
      <c r="AR23" s="223"/>
      <c r="AS23" s="223"/>
      <c r="AT23" s="223"/>
      <c r="AU23" s="223"/>
      <c r="AV23" s="223"/>
      <c r="AW23" s="223"/>
      <c r="AX23" s="223"/>
      <c r="AY23" s="492"/>
      <c r="AZ23" s="492"/>
      <c r="BA23" s="492"/>
      <c r="BB23" s="492"/>
      <c r="BC23" s="492"/>
      <c r="BD23" s="492"/>
      <c r="BE23" s="492"/>
      <c r="BF23" s="492"/>
      <c r="BG23" s="492"/>
      <c r="BH23" s="492"/>
      <c r="BI23" s="492"/>
      <c r="BJ23" s="492"/>
      <c r="BK23" s="492"/>
      <c r="BL23" s="492"/>
      <c r="BM23" s="492"/>
      <c r="BN23" s="492"/>
      <c r="BO23" s="492"/>
      <c r="BP23" s="492"/>
      <c r="BQ23" s="492"/>
      <c r="BR23" s="492"/>
      <c r="BS23" s="492"/>
      <c r="BT23" s="492"/>
      <c r="BU23" s="492"/>
      <c r="BV23" s="492"/>
    </row>
    <row r="24" spans="1:74" ht="11.1" customHeight="1" x14ac:dyDescent="0.2">
      <c r="A24" s="162" t="s">
        <v>311</v>
      </c>
      <c r="B24" s="172" t="s">
        <v>89</v>
      </c>
      <c r="C24" s="252">
        <v>35.271457935999997</v>
      </c>
      <c r="D24" s="252">
        <v>35.145511597000002</v>
      </c>
      <c r="E24" s="252">
        <v>35.942924865999998</v>
      </c>
      <c r="F24" s="252">
        <v>36.142378374000003</v>
      </c>
      <c r="G24" s="252">
        <v>36.448602297000001</v>
      </c>
      <c r="H24" s="252">
        <v>36.714417924999999</v>
      </c>
      <c r="I24" s="252">
        <v>36.977561540000004</v>
      </c>
      <c r="J24" s="252">
        <v>36.576122112999997</v>
      </c>
      <c r="K24" s="252">
        <v>36.955448820999997</v>
      </c>
      <c r="L24" s="252">
        <v>36.710367650000002</v>
      </c>
      <c r="M24" s="252">
        <v>36.815649245000003</v>
      </c>
      <c r="N24" s="252">
        <v>36.795046552999999</v>
      </c>
      <c r="O24" s="252">
        <v>37.221669929000001</v>
      </c>
      <c r="P24" s="252">
        <v>36.752684223000003</v>
      </c>
      <c r="Q24" s="252">
        <v>37.004492790999997</v>
      </c>
      <c r="R24" s="252">
        <v>37.095053829000001</v>
      </c>
      <c r="S24" s="252">
        <v>36.969107473000001</v>
      </c>
      <c r="T24" s="252">
        <v>37.395780367</v>
      </c>
      <c r="U24" s="252">
        <v>37.594290282000003</v>
      </c>
      <c r="V24" s="252">
        <v>37.469657757999997</v>
      </c>
      <c r="W24" s="252">
        <v>37.484002846000003</v>
      </c>
      <c r="X24" s="252">
        <v>37.803279752000002</v>
      </c>
      <c r="Y24" s="252">
        <v>38.273413093999999</v>
      </c>
      <c r="Z24" s="252">
        <v>38.014898338000002</v>
      </c>
      <c r="AA24" s="252">
        <v>37.226526372999999</v>
      </c>
      <c r="AB24" s="252">
        <v>37.026607861999999</v>
      </c>
      <c r="AC24" s="252">
        <v>36.534694359</v>
      </c>
      <c r="AD24" s="252">
        <v>36.745645343</v>
      </c>
      <c r="AE24" s="252">
        <v>37.228818777999997</v>
      </c>
      <c r="AF24" s="252">
        <v>37.624813928000002</v>
      </c>
      <c r="AG24" s="252">
        <v>37.860264102999999</v>
      </c>
      <c r="AH24" s="252">
        <v>37.654105223999998</v>
      </c>
      <c r="AI24" s="252">
        <v>37.812946488999998</v>
      </c>
      <c r="AJ24" s="252">
        <v>37.548009020999999</v>
      </c>
      <c r="AK24" s="252">
        <v>37.386812597000002</v>
      </c>
      <c r="AL24" s="252">
        <v>37.311300848000002</v>
      </c>
      <c r="AM24" s="252">
        <v>37.582374678000001</v>
      </c>
      <c r="AN24" s="252">
        <v>37.450431043000002</v>
      </c>
      <c r="AO24" s="252">
        <v>37.160798104999998</v>
      </c>
      <c r="AP24" s="252">
        <v>37.050473668999999</v>
      </c>
      <c r="AQ24" s="252">
        <v>36.904992499999999</v>
      </c>
      <c r="AR24" s="252">
        <v>36.951310100999997</v>
      </c>
      <c r="AS24" s="252">
        <v>36.999144268000002</v>
      </c>
      <c r="AT24" s="252">
        <v>37.248672868</v>
      </c>
      <c r="AU24" s="252">
        <v>37.432371000000003</v>
      </c>
      <c r="AV24" s="252">
        <v>37.754198528000003</v>
      </c>
      <c r="AW24" s="252">
        <v>37.568669962999998</v>
      </c>
      <c r="AX24" s="252">
        <v>36.793965557999996</v>
      </c>
      <c r="AY24" s="409">
        <v>36.320284071000003</v>
      </c>
      <c r="AZ24" s="409">
        <v>36.343257287</v>
      </c>
      <c r="BA24" s="409">
        <v>36.296818459000001</v>
      </c>
      <c r="BB24" s="409">
        <v>36.161141407999999</v>
      </c>
      <c r="BC24" s="409">
        <v>36.211474539999998</v>
      </c>
      <c r="BD24" s="409">
        <v>36.293961154000002</v>
      </c>
      <c r="BE24" s="409">
        <v>36.445371272999999</v>
      </c>
      <c r="BF24" s="409">
        <v>36.401516090999998</v>
      </c>
      <c r="BG24" s="409">
        <v>36.267736976999998</v>
      </c>
      <c r="BH24" s="409">
        <v>36.163815079000003</v>
      </c>
      <c r="BI24" s="409">
        <v>36.030470950000002</v>
      </c>
      <c r="BJ24" s="409">
        <v>35.997216563999999</v>
      </c>
      <c r="BK24" s="409">
        <v>35.997981754999998</v>
      </c>
      <c r="BL24" s="409">
        <v>35.970980732000001</v>
      </c>
      <c r="BM24" s="409">
        <v>36.003581814</v>
      </c>
      <c r="BN24" s="409">
        <v>35.986996720999997</v>
      </c>
      <c r="BO24" s="409">
        <v>36.065391259999998</v>
      </c>
      <c r="BP24" s="409">
        <v>36.139004237000002</v>
      </c>
      <c r="BQ24" s="409">
        <v>36.237495828999997</v>
      </c>
      <c r="BR24" s="409">
        <v>36.210731864000003</v>
      </c>
      <c r="BS24" s="409">
        <v>36.104071488999999</v>
      </c>
      <c r="BT24" s="409">
        <v>36.017237438999999</v>
      </c>
      <c r="BU24" s="409">
        <v>35.905999162000001</v>
      </c>
      <c r="BV24" s="409">
        <v>35.959857886000002</v>
      </c>
    </row>
    <row r="25" spans="1:74" ht="11.1" customHeight="1" x14ac:dyDescent="0.2">
      <c r="C25" s="223"/>
      <c r="D25" s="223"/>
      <c r="E25" s="223"/>
      <c r="F25" s="223"/>
      <c r="G25" s="223"/>
      <c r="H25" s="223"/>
      <c r="I25" s="223"/>
      <c r="J25" s="223"/>
      <c r="K25" s="223"/>
      <c r="L25" s="223"/>
      <c r="M25" s="223"/>
      <c r="N25" s="223"/>
      <c r="O25" s="223"/>
      <c r="P25" s="223"/>
      <c r="Q25" s="223"/>
      <c r="R25" s="223"/>
      <c r="S25" s="223"/>
      <c r="T25" s="223"/>
      <c r="U25" s="223"/>
      <c r="V25" s="223"/>
      <c r="W25" s="223"/>
      <c r="X25" s="223"/>
      <c r="Y25" s="223"/>
      <c r="Z25" s="223"/>
      <c r="AA25" s="223"/>
      <c r="AB25" s="223"/>
      <c r="AC25" s="223"/>
      <c r="AD25" s="223"/>
      <c r="AE25" s="223"/>
      <c r="AF25" s="223"/>
      <c r="AG25" s="223"/>
      <c r="AH25" s="223"/>
      <c r="AI25" s="223"/>
      <c r="AJ25" s="223"/>
      <c r="AK25" s="223"/>
      <c r="AL25" s="223"/>
      <c r="AM25" s="223"/>
      <c r="AN25" s="223"/>
      <c r="AO25" s="223"/>
      <c r="AP25" s="223"/>
      <c r="AQ25" s="223"/>
      <c r="AR25" s="223"/>
      <c r="AS25" s="223"/>
      <c r="AT25" s="223"/>
      <c r="AU25" s="223"/>
      <c r="AV25" s="223"/>
      <c r="AW25" s="223"/>
      <c r="AX25" s="223"/>
      <c r="AY25" s="492"/>
      <c r="AZ25" s="492"/>
      <c r="BA25" s="492"/>
      <c r="BB25" s="492"/>
      <c r="BC25" s="492"/>
      <c r="BD25" s="492"/>
      <c r="BE25" s="492"/>
      <c r="BF25" s="492"/>
      <c r="BG25" s="492"/>
      <c r="BH25" s="492"/>
      <c r="BI25" s="492"/>
      <c r="BJ25" s="492"/>
      <c r="BK25" s="492"/>
      <c r="BL25" s="492"/>
      <c r="BM25" s="492"/>
      <c r="BN25" s="492"/>
      <c r="BO25" s="492"/>
      <c r="BP25" s="492"/>
      <c r="BQ25" s="492"/>
      <c r="BR25" s="492"/>
      <c r="BS25" s="492"/>
      <c r="BT25" s="492"/>
      <c r="BU25" s="492"/>
      <c r="BV25" s="492"/>
    </row>
    <row r="26" spans="1:74" ht="11.1" customHeight="1" x14ac:dyDescent="0.2">
      <c r="B26" s="254" t="s">
        <v>337</v>
      </c>
      <c r="C26" s="252"/>
      <c r="D26" s="252"/>
      <c r="E26" s="252"/>
      <c r="F26" s="252"/>
      <c r="G26" s="252"/>
      <c r="H26" s="252"/>
      <c r="I26" s="252"/>
      <c r="J26" s="252"/>
      <c r="K26" s="252"/>
      <c r="L26" s="252"/>
      <c r="M26" s="252"/>
      <c r="N26" s="252"/>
      <c r="O26" s="252"/>
      <c r="P26" s="252"/>
      <c r="Q26" s="252"/>
      <c r="R26" s="252"/>
      <c r="S26" s="252"/>
      <c r="T26" s="252"/>
      <c r="U26" s="252"/>
      <c r="V26" s="252"/>
      <c r="W26" s="252"/>
      <c r="X26" s="252"/>
      <c r="Y26" s="252"/>
      <c r="Z26" s="252"/>
      <c r="AA26" s="252"/>
      <c r="AB26" s="252"/>
      <c r="AC26" s="252"/>
      <c r="AD26" s="252"/>
      <c r="AE26" s="252"/>
      <c r="AF26" s="252"/>
      <c r="AG26" s="252"/>
      <c r="AH26" s="252"/>
      <c r="AI26" s="252"/>
      <c r="AJ26" s="252"/>
      <c r="AK26" s="252"/>
      <c r="AL26" s="252"/>
      <c r="AM26" s="252"/>
      <c r="AN26" s="252"/>
      <c r="AO26" s="252"/>
      <c r="AP26" s="252"/>
      <c r="AQ26" s="252"/>
      <c r="AR26" s="252"/>
      <c r="AS26" s="252"/>
      <c r="AT26" s="252"/>
      <c r="AU26" s="252"/>
      <c r="AV26" s="252"/>
      <c r="AW26" s="252"/>
      <c r="AX26" s="252"/>
      <c r="AY26" s="409"/>
      <c r="AZ26" s="409"/>
      <c r="BA26" s="409"/>
      <c r="BB26" s="409"/>
      <c r="BC26" s="409"/>
      <c r="BD26" s="409"/>
      <c r="BE26" s="409"/>
      <c r="BF26" s="409"/>
      <c r="BG26" s="409"/>
      <c r="BH26" s="409"/>
      <c r="BI26" s="409"/>
      <c r="BJ26" s="409"/>
      <c r="BK26" s="409"/>
      <c r="BL26" s="409"/>
      <c r="BM26" s="409"/>
      <c r="BN26" s="409"/>
      <c r="BO26" s="409"/>
      <c r="BP26" s="409"/>
      <c r="BQ26" s="409"/>
      <c r="BR26" s="409"/>
      <c r="BS26" s="409"/>
      <c r="BT26" s="409"/>
      <c r="BU26" s="409"/>
      <c r="BV26" s="409"/>
    </row>
    <row r="27" spans="1:74" ht="11.1" customHeight="1" x14ac:dyDescent="0.2">
      <c r="A27" s="162" t="s">
        <v>683</v>
      </c>
      <c r="B27" s="173" t="s">
        <v>684</v>
      </c>
      <c r="C27" s="252">
        <v>5.7169999999999996</v>
      </c>
      <c r="D27" s="252">
        <v>5.6550560000000001</v>
      </c>
      <c r="E27" s="252">
        <v>5.6780390000000001</v>
      </c>
      <c r="F27" s="252">
        <v>5.7320000000000002</v>
      </c>
      <c r="G27" s="252">
        <v>5.6120000000000001</v>
      </c>
      <c r="H27" s="252">
        <v>5.5529999999999999</v>
      </c>
      <c r="I27" s="252">
        <v>5.7709999999999999</v>
      </c>
      <c r="J27" s="252">
        <v>5.718</v>
      </c>
      <c r="K27" s="252">
        <v>5.6470000000000002</v>
      </c>
      <c r="L27" s="252">
        <v>5.6619999999999999</v>
      </c>
      <c r="M27" s="252">
        <v>5.6964589999999999</v>
      </c>
      <c r="N27" s="252">
        <v>5.6140800000000004</v>
      </c>
      <c r="O27" s="252">
        <v>5.6050000000000004</v>
      </c>
      <c r="P27" s="252">
        <v>5.5410000000000004</v>
      </c>
      <c r="Q27" s="252">
        <v>5.29</v>
      </c>
      <c r="R27" s="252">
        <v>5.2764030000000002</v>
      </c>
      <c r="S27" s="252">
        <v>5.0013509999999997</v>
      </c>
      <c r="T27" s="252">
        <v>5.1654629999999999</v>
      </c>
      <c r="U27" s="252">
        <v>5.09</v>
      </c>
      <c r="V27" s="252">
        <v>4.899</v>
      </c>
      <c r="W27" s="252">
        <v>4.931</v>
      </c>
      <c r="X27" s="252">
        <v>5.1393269999999998</v>
      </c>
      <c r="Y27" s="252">
        <v>5.3516599999999999</v>
      </c>
      <c r="Z27" s="252">
        <v>5.24</v>
      </c>
      <c r="AA27" s="252">
        <v>5.27</v>
      </c>
      <c r="AB27" s="252">
        <v>5.3419999999999996</v>
      </c>
      <c r="AC27" s="252">
        <v>5.05</v>
      </c>
      <c r="AD27" s="252">
        <v>5.1360000000000001</v>
      </c>
      <c r="AE27" s="252">
        <v>5.4989999999999997</v>
      </c>
      <c r="AF27" s="252">
        <v>5.6950000000000003</v>
      </c>
      <c r="AG27" s="252">
        <v>5.9550000000000001</v>
      </c>
      <c r="AH27" s="252">
        <v>5.8620000000000001</v>
      </c>
      <c r="AI27" s="252">
        <v>5.9050000000000002</v>
      </c>
      <c r="AJ27" s="252">
        <v>5.93</v>
      </c>
      <c r="AK27" s="252">
        <v>5.9109999999999996</v>
      </c>
      <c r="AL27" s="252">
        <v>5.9669999999999996</v>
      </c>
      <c r="AM27" s="252">
        <v>6.0659999999999998</v>
      </c>
      <c r="AN27" s="252">
        <v>6.0010000000000003</v>
      </c>
      <c r="AO27" s="252">
        <v>5.9340000000000002</v>
      </c>
      <c r="AP27" s="252">
        <v>5.9180000000000001</v>
      </c>
      <c r="AQ27" s="252">
        <v>5.7629999999999999</v>
      </c>
      <c r="AR27" s="252">
        <v>5.415</v>
      </c>
      <c r="AS27" s="252">
        <v>5.38</v>
      </c>
      <c r="AT27" s="252">
        <v>5.8049999999999997</v>
      </c>
      <c r="AU27" s="252">
        <v>5.97</v>
      </c>
      <c r="AV27" s="252">
        <v>5.8949999999999996</v>
      </c>
      <c r="AW27" s="252">
        <v>5.97</v>
      </c>
      <c r="AX27" s="252">
        <v>5.7169999999999996</v>
      </c>
      <c r="AY27" s="493">
        <v>5.7168659999999996</v>
      </c>
      <c r="AZ27" s="493">
        <v>5.7850080000000004</v>
      </c>
      <c r="BA27" s="493">
        <v>5.7831640000000002</v>
      </c>
      <c r="BB27" s="493">
        <v>5.7919150000000004</v>
      </c>
      <c r="BC27" s="493">
        <v>5.7956779999999997</v>
      </c>
      <c r="BD27" s="493">
        <v>5.8194540000000003</v>
      </c>
      <c r="BE27" s="493">
        <v>5.8382420000000002</v>
      </c>
      <c r="BF27" s="493">
        <v>5.8370420000000003</v>
      </c>
      <c r="BG27" s="493">
        <v>5.8458540000000001</v>
      </c>
      <c r="BH27" s="493">
        <v>5.8746780000000003</v>
      </c>
      <c r="BI27" s="493">
        <v>5.8835139999999999</v>
      </c>
      <c r="BJ27" s="493">
        <v>5.8923610000000002</v>
      </c>
      <c r="BK27" s="493">
        <v>5.9313279999999997</v>
      </c>
      <c r="BL27" s="493">
        <v>5.9390520000000002</v>
      </c>
      <c r="BM27" s="493">
        <v>5.9567889999999997</v>
      </c>
      <c r="BN27" s="493">
        <v>5.9751820000000002</v>
      </c>
      <c r="BO27" s="493">
        <v>5.9885900000000003</v>
      </c>
      <c r="BP27" s="493">
        <v>5.9970150000000002</v>
      </c>
      <c r="BQ27" s="493">
        <v>6.030456</v>
      </c>
      <c r="BR27" s="493">
        <v>6.0389119999999998</v>
      </c>
      <c r="BS27" s="493">
        <v>6.047383</v>
      </c>
      <c r="BT27" s="493">
        <v>6.0758700000000001</v>
      </c>
      <c r="BU27" s="493">
        <v>6.0793720000000002</v>
      </c>
      <c r="BV27" s="493">
        <v>6.0828889999999998</v>
      </c>
    </row>
    <row r="28" spans="1:74" ht="11.1" customHeight="1" x14ac:dyDescent="0.2">
      <c r="A28" s="162" t="s">
        <v>685</v>
      </c>
      <c r="B28" s="173" t="s">
        <v>686</v>
      </c>
      <c r="C28" s="252">
        <v>23.44</v>
      </c>
      <c r="D28" s="252">
        <v>23.3</v>
      </c>
      <c r="E28" s="252">
        <v>23.71</v>
      </c>
      <c r="F28" s="252">
        <v>23.81</v>
      </c>
      <c r="G28" s="252">
        <v>23.93</v>
      </c>
      <c r="H28" s="252">
        <v>24.24</v>
      </c>
      <c r="I28" s="252">
        <v>24.32</v>
      </c>
      <c r="J28" s="252">
        <v>24.27</v>
      </c>
      <c r="K28" s="252">
        <v>24.47</v>
      </c>
      <c r="L28" s="252">
        <v>24.28</v>
      </c>
      <c r="M28" s="252">
        <v>24.47</v>
      </c>
      <c r="N28" s="252">
        <v>24.54</v>
      </c>
      <c r="O28" s="252">
        <v>24.934999999999999</v>
      </c>
      <c r="P28" s="252">
        <v>24.675000000000001</v>
      </c>
      <c r="Q28" s="252">
        <v>25.02</v>
      </c>
      <c r="R28" s="252">
        <v>25.05</v>
      </c>
      <c r="S28" s="252">
        <v>25.34</v>
      </c>
      <c r="T28" s="252">
        <v>25.43</v>
      </c>
      <c r="U28" s="252">
        <v>25.52</v>
      </c>
      <c r="V28" s="252">
        <v>25.625</v>
      </c>
      <c r="W28" s="252">
        <v>25.695</v>
      </c>
      <c r="X28" s="252">
        <v>25.77</v>
      </c>
      <c r="Y28" s="252">
        <v>25.91</v>
      </c>
      <c r="Z28" s="252">
        <v>26.01</v>
      </c>
      <c r="AA28" s="252">
        <v>26.03</v>
      </c>
      <c r="AB28" s="252">
        <v>26.03</v>
      </c>
      <c r="AC28" s="252">
        <v>26.04</v>
      </c>
      <c r="AD28" s="252">
        <v>26.02</v>
      </c>
      <c r="AE28" s="252">
        <v>26.02</v>
      </c>
      <c r="AF28" s="252">
        <v>26.03</v>
      </c>
      <c r="AG28" s="252">
        <v>26.04</v>
      </c>
      <c r="AH28" s="252">
        <v>26.04</v>
      </c>
      <c r="AI28" s="252">
        <v>26.05</v>
      </c>
      <c r="AJ28" s="252">
        <v>26.06</v>
      </c>
      <c r="AK28" s="252">
        <v>25.93</v>
      </c>
      <c r="AL28" s="252">
        <v>25.92</v>
      </c>
      <c r="AM28" s="252">
        <v>25.82</v>
      </c>
      <c r="AN28" s="252">
        <v>25.855</v>
      </c>
      <c r="AO28" s="252">
        <v>25.844999999999999</v>
      </c>
      <c r="AP28" s="252">
        <v>25.815000000000001</v>
      </c>
      <c r="AQ28" s="252">
        <v>25.844999999999999</v>
      </c>
      <c r="AR28" s="252">
        <v>25.904</v>
      </c>
      <c r="AS28" s="252">
        <v>25.876000000000001</v>
      </c>
      <c r="AT28" s="252">
        <v>25.745000000000001</v>
      </c>
      <c r="AU28" s="252">
        <v>25.65</v>
      </c>
      <c r="AV28" s="252">
        <v>25.68</v>
      </c>
      <c r="AW28" s="252">
        <v>25.22</v>
      </c>
      <c r="AX28" s="252">
        <v>25.15</v>
      </c>
      <c r="AY28" s="493">
        <v>25.425000000000001</v>
      </c>
      <c r="AZ28" s="493">
        <v>25.425000000000001</v>
      </c>
      <c r="BA28" s="493">
        <v>25.425000000000001</v>
      </c>
      <c r="BB28" s="493">
        <v>25.324999999999999</v>
      </c>
      <c r="BC28" s="493">
        <v>25.324999999999999</v>
      </c>
      <c r="BD28" s="493">
        <v>25.324999999999999</v>
      </c>
      <c r="BE28" s="493">
        <v>25.324999999999999</v>
      </c>
      <c r="BF28" s="493">
        <v>25.324999999999999</v>
      </c>
      <c r="BG28" s="493">
        <v>25.324999999999999</v>
      </c>
      <c r="BH28" s="493">
        <v>25.324999999999999</v>
      </c>
      <c r="BI28" s="493">
        <v>25.324999999999999</v>
      </c>
      <c r="BJ28" s="493">
        <v>25.324999999999999</v>
      </c>
      <c r="BK28" s="493">
        <v>25.791499999999999</v>
      </c>
      <c r="BL28" s="493">
        <v>25.794</v>
      </c>
      <c r="BM28" s="493">
        <v>25.846499999999999</v>
      </c>
      <c r="BN28" s="493">
        <v>25.849</v>
      </c>
      <c r="BO28" s="493">
        <v>25.851500000000001</v>
      </c>
      <c r="BP28" s="493">
        <v>25.853999999999999</v>
      </c>
      <c r="BQ28" s="493">
        <v>25.8565</v>
      </c>
      <c r="BR28" s="493">
        <v>25.859000000000002</v>
      </c>
      <c r="BS28" s="493">
        <v>25.861499999999999</v>
      </c>
      <c r="BT28" s="493">
        <v>25.864000000000001</v>
      </c>
      <c r="BU28" s="493">
        <v>25.866499999999998</v>
      </c>
      <c r="BV28" s="493">
        <v>25.869</v>
      </c>
    </row>
    <row r="29" spans="1:74" ht="11.1" customHeight="1" x14ac:dyDescent="0.2">
      <c r="A29" s="162" t="s">
        <v>1240</v>
      </c>
      <c r="B29" s="173" t="s">
        <v>1246</v>
      </c>
      <c r="C29" s="252">
        <v>2.9577230000000001</v>
      </c>
      <c r="D29" s="252">
        <v>2.9531260000000001</v>
      </c>
      <c r="E29" s="252">
        <v>2.9527239999999999</v>
      </c>
      <c r="F29" s="252">
        <v>2.9478930000000001</v>
      </c>
      <c r="G29" s="252">
        <v>2.9431929999999999</v>
      </c>
      <c r="H29" s="252">
        <v>2.9410440000000002</v>
      </c>
      <c r="I29" s="252">
        <v>2.9377970000000002</v>
      </c>
      <c r="J29" s="252">
        <v>2.9371320000000001</v>
      </c>
      <c r="K29" s="252">
        <v>2.9389750000000001</v>
      </c>
      <c r="L29" s="252">
        <v>2.9379849999999998</v>
      </c>
      <c r="M29" s="252">
        <v>2.937001</v>
      </c>
      <c r="N29" s="252">
        <v>2.9332760000000002</v>
      </c>
      <c r="O29" s="252">
        <v>2.8340000000000001</v>
      </c>
      <c r="P29" s="252">
        <v>2.84</v>
      </c>
      <c r="Q29" s="252">
        <v>2.8519999999999999</v>
      </c>
      <c r="R29" s="252">
        <v>2.855</v>
      </c>
      <c r="S29" s="252">
        <v>2.7559999999999998</v>
      </c>
      <c r="T29" s="252">
        <v>2.73</v>
      </c>
      <c r="U29" s="252">
        <v>2.665</v>
      </c>
      <c r="V29" s="252">
        <v>2.6589999999999998</v>
      </c>
      <c r="W29" s="252">
        <v>2.66</v>
      </c>
      <c r="X29" s="252">
        <v>2.6419999999999999</v>
      </c>
      <c r="Y29" s="252">
        <v>2.6240000000000001</v>
      </c>
      <c r="Z29" s="252">
        <v>2.5939999999999999</v>
      </c>
      <c r="AA29" s="252">
        <v>2.536</v>
      </c>
      <c r="AB29" s="252">
        <v>2.5249999999999999</v>
      </c>
      <c r="AC29" s="252">
        <v>2.5209999999999999</v>
      </c>
      <c r="AD29" s="252">
        <v>2.508</v>
      </c>
      <c r="AE29" s="252">
        <v>2.5129999999999999</v>
      </c>
      <c r="AF29" s="252">
        <v>2.5</v>
      </c>
      <c r="AG29" s="252">
        <v>2.5009999999999999</v>
      </c>
      <c r="AH29" s="252">
        <v>2.4910000000000001</v>
      </c>
      <c r="AI29" s="252">
        <v>2.4689999999999999</v>
      </c>
      <c r="AJ29" s="252">
        <v>2.4159999999999999</v>
      </c>
      <c r="AK29" s="252">
        <v>2.3410000000000002</v>
      </c>
      <c r="AL29" s="252">
        <v>2.16</v>
      </c>
      <c r="AM29" s="252">
        <v>2.1179999999999999</v>
      </c>
      <c r="AN29" s="252">
        <v>2.1030000000000002</v>
      </c>
      <c r="AO29" s="252">
        <v>2.0212539999999999</v>
      </c>
      <c r="AP29" s="252">
        <v>1.9870000000000001</v>
      </c>
      <c r="AQ29" s="252">
        <v>1.9410000000000001</v>
      </c>
      <c r="AR29" s="252">
        <v>1.8770960000000001</v>
      </c>
      <c r="AS29" s="252">
        <v>1.828341</v>
      </c>
      <c r="AT29" s="252">
        <v>1.79</v>
      </c>
      <c r="AU29" s="252">
        <v>1.766</v>
      </c>
      <c r="AV29" s="252">
        <v>1.8360000000000001</v>
      </c>
      <c r="AW29" s="252">
        <v>1.819</v>
      </c>
      <c r="AX29" s="252">
        <v>1.784</v>
      </c>
      <c r="AY29" s="493">
        <v>1.756</v>
      </c>
      <c r="AZ29" s="493">
        <v>1.7310000000000001</v>
      </c>
      <c r="BA29" s="493">
        <v>1.706</v>
      </c>
      <c r="BB29" s="493">
        <v>1.681</v>
      </c>
      <c r="BC29" s="493">
        <v>1.6559999999999999</v>
      </c>
      <c r="BD29" s="493">
        <v>1.631</v>
      </c>
      <c r="BE29" s="493">
        <v>1.611</v>
      </c>
      <c r="BF29" s="493">
        <v>1.5860000000000001</v>
      </c>
      <c r="BG29" s="493">
        <v>1.5609999999999999</v>
      </c>
      <c r="BH29" s="493">
        <v>1.536</v>
      </c>
      <c r="BI29" s="493">
        <v>1.5109999999999999</v>
      </c>
      <c r="BJ29" s="493">
        <v>1.486</v>
      </c>
      <c r="BK29" s="493">
        <v>1.466</v>
      </c>
      <c r="BL29" s="493">
        <v>1.446</v>
      </c>
      <c r="BM29" s="493">
        <v>1.4259999999999999</v>
      </c>
      <c r="BN29" s="493">
        <v>1.4059999999999999</v>
      </c>
      <c r="BO29" s="493">
        <v>1.3859999999999999</v>
      </c>
      <c r="BP29" s="493">
        <v>1.3660000000000001</v>
      </c>
      <c r="BQ29" s="493">
        <v>1.3460000000000001</v>
      </c>
      <c r="BR29" s="493">
        <v>1.3260000000000001</v>
      </c>
      <c r="BS29" s="493">
        <v>1.306</v>
      </c>
      <c r="BT29" s="493">
        <v>1.286</v>
      </c>
      <c r="BU29" s="493">
        <v>1.266</v>
      </c>
      <c r="BV29" s="493">
        <v>1.246</v>
      </c>
    </row>
    <row r="30" spans="1:74" ht="11.1" customHeight="1" x14ac:dyDescent="0.2">
      <c r="A30" s="162" t="s">
        <v>699</v>
      </c>
      <c r="B30" s="173" t="s">
        <v>88</v>
      </c>
      <c r="C30" s="252">
        <v>32.114722999999998</v>
      </c>
      <c r="D30" s="252">
        <v>31.908182</v>
      </c>
      <c r="E30" s="252">
        <v>32.340763000000003</v>
      </c>
      <c r="F30" s="252">
        <v>32.489893000000002</v>
      </c>
      <c r="G30" s="252">
        <v>32.485193000000002</v>
      </c>
      <c r="H30" s="252">
        <v>32.734043999999997</v>
      </c>
      <c r="I30" s="252">
        <v>33.028796999999997</v>
      </c>
      <c r="J30" s="252">
        <v>32.925131999999998</v>
      </c>
      <c r="K30" s="252">
        <v>33.055974999999997</v>
      </c>
      <c r="L30" s="252">
        <v>32.879984999999998</v>
      </c>
      <c r="M30" s="252">
        <v>33.103459999999998</v>
      </c>
      <c r="N30" s="252">
        <v>33.087356</v>
      </c>
      <c r="O30" s="252">
        <v>33.374000000000002</v>
      </c>
      <c r="P30" s="252">
        <v>33.055999999999997</v>
      </c>
      <c r="Q30" s="252">
        <v>33.161999999999999</v>
      </c>
      <c r="R30" s="252">
        <v>33.181403000000003</v>
      </c>
      <c r="S30" s="252">
        <v>33.097351000000003</v>
      </c>
      <c r="T30" s="252">
        <v>33.325462999999999</v>
      </c>
      <c r="U30" s="252">
        <v>33.274999999999999</v>
      </c>
      <c r="V30" s="252">
        <v>33.183</v>
      </c>
      <c r="W30" s="252">
        <v>33.286000000000001</v>
      </c>
      <c r="X30" s="252">
        <v>33.551327000000001</v>
      </c>
      <c r="Y30" s="252">
        <v>33.885660000000001</v>
      </c>
      <c r="Z30" s="252">
        <v>33.844000000000001</v>
      </c>
      <c r="AA30" s="252">
        <v>33.835999999999999</v>
      </c>
      <c r="AB30" s="252">
        <v>33.896999999999998</v>
      </c>
      <c r="AC30" s="252">
        <v>33.610999999999997</v>
      </c>
      <c r="AD30" s="252">
        <v>33.664000000000001</v>
      </c>
      <c r="AE30" s="252">
        <v>34.031999999999996</v>
      </c>
      <c r="AF30" s="252">
        <v>34.225000000000001</v>
      </c>
      <c r="AG30" s="252">
        <v>34.496000000000002</v>
      </c>
      <c r="AH30" s="252">
        <v>34.393000000000001</v>
      </c>
      <c r="AI30" s="252">
        <v>34.423999999999999</v>
      </c>
      <c r="AJ30" s="252">
        <v>34.405999999999999</v>
      </c>
      <c r="AK30" s="252">
        <v>34.182000000000002</v>
      </c>
      <c r="AL30" s="252">
        <v>34.046999999999997</v>
      </c>
      <c r="AM30" s="252">
        <v>34.003999999999998</v>
      </c>
      <c r="AN30" s="252">
        <v>33.959000000000003</v>
      </c>
      <c r="AO30" s="252">
        <v>33.800254000000002</v>
      </c>
      <c r="AP30" s="252">
        <v>33.72</v>
      </c>
      <c r="AQ30" s="252">
        <v>33.548999999999999</v>
      </c>
      <c r="AR30" s="252">
        <v>33.196095999999997</v>
      </c>
      <c r="AS30" s="252">
        <v>33.084341000000002</v>
      </c>
      <c r="AT30" s="252">
        <v>33.340000000000003</v>
      </c>
      <c r="AU30" s="252">
        <v>33.386000000000003</v>
      </c>
      <c r="AV30" s="252">
        <v>33.411000000000001</v>
      </c>
      <c r="AW30" s="252">
        <v>33.009</v>
      </c>
      <c r="AX30" s="252">
        <v>32.651000000000003</v>
      </c>
      <c r="AY30" s="409">
        <v>32.897866</v>
      </c>
      <c r="AZ30" s="409">
        <v>32.941007999999997</v>
      </c>
      <c r="BA30" s="409">
        <v>32.914164</v>
      </c>
      <c r="BB30" s="409">
        <v>32.797915000000003</v>
      </c>
      <c r="BC30" s="409">
        <v>32.776677999999997</v>
      </c>
      <c r="BD30" s="409">
        <v>32.775454000000003</v>
      </c>
      <c r="BE30" s="409">
        <v>32.774242000000001</v>
      </c>
      <c r="BF30" s="409">
        <v>32.748041999999998</v>
      </c>
      <c r="BG30" s="409">
        <v>32.731853999999998</v>
      </c>
      <c r="BH30" s="409">
        <v>32.735678</v>
      </c>
      <c r="BI30" s="409">
        <v>32.719513999999997</v>
      </c>
      <c r="BJ30" s="409">
        <v>32.703361000000001</v>
      </c>
      <c r="BK30" s="409">
        <v>33.188828000000001</v>
      </c>
      <c r="BL30" s="409">
        <v>33.179051999999999</v>
      </c>
      <c r="BM30" s="409">
        <v>33.229289000000001</v>
      </c>
      <c r="BN30" s="409">
        <v>33.230181999999999</v>
      </c>
      <c r="BO30" s="409">
        <v>33.226089999999999</v>
      </c>
      <c r="BP30" s="409">
        <v>33.217015000000004</v>
      </c>
      <c r="BQ30" s="409">
        <v>33.232956000000001</v>
      </c>
      <c r="BR30" s="409">
        <v>33.223911999999999</v>
      </c>
      <c r="BS30" s="409">
        <v>33.214883</v>
      </c>
      <c r="BT30" s="409">
        <v>33.22587</v>
      </c>
      <c r="BU30" s="409">
        <v>33.211872</v>
      </c>
      <c r="BV30" s="409">
        <v>33.197889000000004</v>
      </c>
    </row>
    <row r="31" spans="1:74" ht="11.1" customHeight="1" x14ac:dyDescent="0.2">
      <c r="B31" s="172"/>
      <c r="C31" s="252"/>
      <c r="D31" s="252"/>
      <c r="E31" s="252"/>
      <c r="F31" s="252"/>
      <c r="G31" s="252"/>
      <c r="H31" s="252"/>
      <c r="I31" s="252"/>
      <c r="J31" s="252"/>
      <c r="K31" s="252"/>
      <c r="L31" s="252"/>
      <c r="M31" s="252"/>
      <c r="N31" s="252"/>
      <c r="O31" s="252"/>
      <c r="P31" s="252"/>
      <c r="Q31" s="252"/>
      <c r="R31" s="252"/>
      <c r="S31" s="252"/>
      <c r="T31" s="252"/>
      <c r="U31" s="252"/>
      <c r="V31" s="252"/>
      <c r="W31" s="252"/>
      <c r="X31" s="252"/>
      <c r="Y31" s="252"/>
      <c r="Z31" s="252"/>
      <c r="AA31" s="252"/>
      <c r="AB31" s="252"/>
      <c r="AC31" s="252"/>
      <c r="AD31" s="252"/>
      <c r="AE31" s="252"/>
      <c r="AF31" s="252"/>
      <c r="AG31" s="252"/>
      <c r="AH31" s="252"/>
      <c r="AI31" s="252"/>
      <c r="AJ31" s="252"/>
      <c r="AK31" s="252"/>
      <c r="AL31" s="252"/>
      <c r="AM31" s="252"/>
      <c r="AN31" s="252"/>
      <c r="AO31" s="252"/>
      <c r="AP31" s="252"/>
      <c r="AQ31" s="252"/>
      <c r="AR31" s="252"/>
      <c r="AS31" s="252"/>
      <c r="AT31" s="252"/>
      <c r="AU31" s="252"/>
      <c r="AV31" s="252"/>
      <c r="AW31" s="252"/>
      <c r="AX31" s="252"/>
      <c r="AY31" s="409"/>
      <c r="AZ31" s="409"/>
      <c r="BA31" s="409"/>
      <c r="BB31" s="409"/>
      <c r="BC31" s="409"/>
      <c r="BD31" s="409"/>
      <c r="BE31" s="409"/>
      <c r="BF31" s="409"/>
      <c r="BG31" s="409"/>
      <c r="BH31" s="409"/>
      <c r="BI31" s="409"/>
      <c r="BJ31" s="409"/>
      <c r="BK31" s="409"/>
      <c r="BL31" s="409"/>
      <c r="BM31" s="409"/>
      <c r="BN31" s="409"/>
      <c r="BO31" s="409"/>
      <c r="BP31" s="409"/>
      <c r="BQ31" s="409"/>
      <c r="BR31" s="409"/>
      <c r="BS31" s="409"/>
      <c r="BT31" s="409"/>
      <c r="BU31" s="409"/>
      <c r="BV31" s="409"/>
    </row>
    <row r="32" spans="1:74" ht="11.1" customHeight="1" x14ac:dyDescent="0.2">
      <c r="B32" s="254" t="s">
        <v>17</v>
      </c>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c r="AA32" s="252"/>
      <c r="AB32" s="252"/>
      <c r="AC32" s="252"/>
      <c r="AD32" s="252"/>
      <c r="AE32" s="252"/>
      <c r="AF32" s="252"/>
      <c r="AG32" s="252"/>
      <c r="AH32" s="252"/>
      <c r="AI32" s="252"/>
      <c r="AJ32" s="252"/>
      <c r="AK32" s="252"/>
      <c r="AL32" s="252"/>
      <c r="AM32" s="252"/>
      <c r="AN32" s="252"/>
      <c r="AO32" s="252"/>
      <c r="AP32" s="252"/>
      <c r="AQ32" s="252"/>
      <c r="AR32" s="252"/>
      <c r="AS32" s="252"/>
      <c r="AT32" s="252"/>
      <c r="AU32" s="252"/>
      <c r="AV32" s="252"/>
      <c r="AW32" s="252"/>
      <c r="AX32" s="252"/>
      <c r="AY32" s="409"/>
      <c r="AZ32" s="409"/>
      <c r="BA32" s="409"/>
      <c r="BB32" s="409"/>
      <c r="BC32" s="409"/>
      <c r="BD32" s="409"/>
      <c r="BE32" s="409"/>
      <c r="BF32" s="409"/>
      <c r="BG32" s="409"/>
      <c r="BH32" s="409"/>
      <c r="BI32" s="409"/>
      <c r="BJ32" s="409"/>
      <c r="BK32" s="409"/>
      <c r="BL32" s="409"/>
      <c r="BM32" s="409"/>
      <c r="BN32" s="409"/>
      <c r="BO32" s="409"/>
      <c r="BP32" s="409"/>
      <c r="BQ32" s="409"/>
      <c r="BR32" s="409"/>
      <c r="BS32" s="409"/>
      <c r="BT32" s="409"/>
      <c r="BU32" s="409"/>
      <c r="BV32" s="409"/>
    </row>
    <row r="33" spans="1:74" ht="11.1" customHeight="1" x14ac:dyDescent="0.2">
      <c r="A33" s="162" t="s">
        <v>687</v>
      </c>
      <c r="B33" s="173" t="s">
        <v>684</v>
      </c>
      <c r="C33" s="252">
        <v>3.2200000000000002E-4</v>
      </c>
      <c r="D33" s="252">
        <v>0</v>
      </c>
      <c r="E33" s="252">
        <v>0</v>
      </c>
      <c r="F33" s="252">
        <v>3.3100000000000002E-4</v>
      </c>
      <c r="G33" s="252">
        <v>4.7100000000000001E-4</v>
      </c>
      <c r="H33" s="252">
        <v>2.4600000000000002E-4</v>
      </c>
      <c r="I33" s="252">
        <v>2.7599999999999999E-4</v>
      </c>
      <c r="J33" s="252">
        <v>4.4700000000000002E-4</v>
      </c>
      <c r="K33" s="252">
        <v>3.57E-4</v>
      </c>
      <c r="L33" s="252">
        <v>4.2900000000000002E-4</v>
      </c>
      <c r="M33" s="252">
        <v>1.0000000000000001E-5</v>
      </c>
      <c r="N33" s="252">
        <v>0</v>
      </c>
      <c r="O33" s="252">
        <v>4.5800000000000002E-4</v>
      </c>
      <c r="P33" s="252">
        <v>4.6999999999999999E-4</v>
      </c>
      <c r="Q33" s="252">
        <v>4.55E-4</v>
      </c>
      <c r="R33" s="252">
        <v>3.4499999999999998E-4</v>
      </c>
      <c r="S33" s="252">
        <v>0</v>
      </c>
      <c r="T33" s="252">
        <v>0</v>
      </c>
      <c r="U33" s="252">
        <v>5.0000000000000004E-6</v>
      </c>
      <c r="V33" s="252">
        <v>2.5700000000000001E-4</v>
      </c>
      <c r="W33" s="252">
        <v>4.8000000000000001E-4</v>
      </c>
      <c r="X33" s="252">
        <v>0</v>
      </c>
      <c r="Y33" s="252">
        <v>3.4499999999999998E-4</v>
      </c>
      <c r="Z33" s="252">
        <v>2.92E-4</v>
      </c>
      <c r="AA33" s="252">
        <v>0</v>
      </c>
      <c r="AB33" s="252">
        <v>0</v>
      </c>
      <c r="AC33" s="252">
        <v>0</v>
      </c>
      <c r="AD33" s="252">
        <v>0</v>
      </c>
      <c r="AE33" s="252">
        <v>0</v>
      </c>
      <c r="AF33" s="252">
        <v>0</v>
      </c>
      <c r="AG33" s="252">
        <v>0</v>
      </c>
      <c r="AH33" s="252">
        <v>0</v>
      </c>
      <c r="AI33" s="252">
        <v>0</v>
      </c>
      <c r="AJ33" s="252">
        <v>0</v>
      </c>
      <c r="AK33" s="252">
        <v>0</v>
      </c>
      <c r="AL33" s="252">
        <v>0</v>
      </c>
      <c r="AM33" s="252">
        <v>0</v>
      </c>
      <c r="AN33" s="252">
        <v>0</v>
      </c>
      <c r="AO33" s="252">
        <v>0</v>
      </c>
      <c r="AP33" s="252">
        <v>0</v>
      </c>
      <c r="AQ33" s="252">
        <v>0</v>
      </c>
      <c r="AR33" s="252">
        <v>0</v>
      </c>
      <c r="AS33" s="252">
        <v>0</v>
      </c>
      <c r="AT33" s="252">
        <v>0</v>
      </c>
      <c r="AU33" s="252">
        <v>0</v>
      </c>
      <c r="AV33" s="252">
        <v>0</v>
      </c>
      <c r="AW33" s="252">
        <v>0</v>
      </c>
      <c r="AX33" s="252">
        <v>0</v>
      </c>
      <c r="AY33" s="493">
        <v>0</v>
      </c>
      <c r="AZ33" s="493">
        <v>0</v>
      </c>
      <c r="BA33" s="493">
        <v>0</v>
      </c>
      <c r="BB33" s="493">
        <v>0</v>
      </c>
      <c r="BC33" s="493">
        <v>0</v>
      </c>
      <c r="BD33" s="493">
        <v>0</v>
      </c>
      <c r="BE33" s="493">
        <v>0</v>
      </c>
      <c r="BF33" s="493">
        <v>0</v>
      </c>
      <c r="BG33" s="493">
        <v>0</v>
      </c>
      <c r="BH33" s="493">
        <v>0</v>
      </c>
      <c r="BI33" s="493">
        <v>0</v>
      </c>
      <c r="BJ33" s="493">
        <v>0</v>
      </c>
      <c r="BK33" s="493">
        <v>0</v>
      </c>
      <c r="BL33" s="493">
        <v>0</v>
      </c>
      <c r="BM33" s="493">
        <v>0</v>
      </c>
      <c r="BN33" s="493">
        <v>0</v>
      </c>
      <c r="BO33" s="493">
        <v>0</v>
      </c>
      <c r="BP33" s="493">
        <v>0</v>
      </c>
      <c r="BQ33" s="493">
        <v>0</v>
      </c>
      <c r="BR33" s="493">
        <v>0</v>
      </c>
      <c r="BS33" s="493">
        <v>0</v>
      </c>
      <c r="BT33" s="493">
        <v>0</v>
      </c>
      <c r="BU33" s="493">
        <v>0</v>
      </c>
      <c r="BV33" s="493">
        <v>0</v>
      </c>
    </row>
    <row r="34" spans="1:74" ht="11.1" customHeight="1" x14ac:dyDescent="0.2">
      <c r="A34" s="162" t="s">
        <v>688</v>
      </c>
      <c r="B34" s="173" t="s">
        <v>686</v>
      </c>
      <c r="C34" s="252">
        <v>2.0499999999999998</v>
      </c>
      <c r="D34" s="252">
        <v>1.95</v>
      </c>
      <c r="E34" s="252">
        <v>1.55</v>
      </c>
      <c r="F34" s="252">
        <v>1.55</v>
      </c>
      <c r="G34" s="252">
        <v>1.3</v>
      </c>
      <c r="H34" s="252">
        <v>1.1000000000000001</v>
      </c>
      <c r="I34" s="252">
        <v>1.19</v>
      </c>
      <c r="J34" s="252">
        <v>1.3</v>
      </c>
      <c r="K34" s="252">
        <v>1.3</v>
      </c>
      <c r="L34" s="252">
        <v>1.35</v>
      </c>
      <c r="M34" s="252">
        <v>1.45</v>
      </c>
      <c r="N34" s="252">
        <v>1.45</v>
      </c>
      <c r="O34" s="252">
        <v>1.35</v>
      </c>
      <c r="P34" s="252">
        <v>1.45</v>
      </c>
      <c r="Q34" s="252">
        <v>1.45</v>
      </c>
      <c r="R34" s="252">
        <v>1.36</v>
      </c>
      <c r="S34" s="252">
        <v>1.25</v>
      </c>
      <c r="T34" s="252">
        <v>1.05</v>
      </c>
      <c r="U34" s="252">
        <v>0.92</v>
      </c>
      <c r="V34" s="252">
        <v>0.95</v>
      </c>
      <c r="W34" s="252">
        <v>0.99</v>
      </c>
      <c r="X34" s="252">
        <v>1</v>
      </c>
      <c r="Y34" s="252">
        <v>0.95</v>
      </c>
      <c r="Z34" s="252">
        <v>1.05</v>
      </c>
      <c r="AA34" s="252">
        <v>1.99</v>
      </c>
      <c r="AB34" s="252">
        <v>2.17</v>
      </c>
      <c r="AC34" s="252">
        <v>2.2650000000000001</v>
      </c>
      <c r="AD34" s="252">
        <v>2.2400000000000002</v>
      </c>
      <c r="AE34" s="252">
        <v>2.1</v>
      </c>
      <c r="AF34" s="252">
        <v>1.855</v>
      </c>
      <c r="AG34" s="252">
        <v>1.905</v>
      </c>
      <c r="AH34" s="252">
        <v>1.94</v>
      </c>
      <c r="AI34" s="252">
        <v>1.83</v>
      </c>
      <c r="AJ34" s="252">
        <v>2.0099999999999998</v>
      </c>
      <c r="AK34" s="252">
        <v>2.0499999999999998</v>
      </c>
      <c r="AL34" s="252">
        <v>2.0499999999999998</v>
      </c>
      <c r="AM34" s="252">
        <v>1.77</v>
      </c>
      <c r="AN34" s="252">
        <v>1.87</v>
      </c>
      <c r="AO34" s="252">
        <v>1.93</v>
      </c>
      <c r="AP34" s="252">
        <v>1.92</v>
      </c>
      <c r="AQ34" s="252">
        <v>1.88</v>
      </c>
      <c r="AR34" s="252">
        <v>1.53</v>
      </c>
      <c r="AS34" s="252">
        <v>1.36</v>
      </c>
      <c r="AT34" s="252">
        <v>1.38</v>
      </c>
      <c r="AU34" s="252">
        <v>1.28</v>
      </c>
      <c r="AV34" s="252">
        <v>1.03</v>
      </c>
      <c r="AW34" s="252">
        <v>0.79</v>
      </c>
      <c r="AX34" s="252">
        <v>1.27</v>
      </c>
      <c r="AY34" s="493">
        <v>2.0449999999999999</v>
      </c>
      <c r="AZ34" s="493">
        <v>2.0449999999999999</v>
      </c>
      <c r="BA34" s="493">
        <v>2.0449999999999999</v>
      </c>
      <c r="BB34" s="493">
        <v>2.0449999999999999</v>
      </c>
      <c r="BC34" s="493">
        <v>1.9450000000000001</v>
      </c>
      <c r="BD34" s="493">
        <v>1.845</v>
      </c>
      <c r="BE34" s="493">
        <v>1.675</v>
      </c>
      <c r="BF34" s="493">
        <v>1.675</v>
      </c>
      <c r="BG34" s="493">
        <v>1.7749999999999999</v>
      </c>
      <c r="BH34" s="493">
        <v>1.875</v>
      </c>
      <c r="BI34" s="493">
        <v>1.9750000000000001</v>
      </c>
      <c r="BJ34" s="493">
        <v>1.9750000000000001</v>
      </c>
      <c r="BK34" s="493">
        <v>2.42</v>
      </c>
      <c r="BL34" s="493">
        <v>2.42</v>
      </c>
      <c r="BM34" s="493">
        <v>2.42</v>
      </c>
      <c r="BN34" s="493">
        <v>2.42</v>
      </c>
      <c r="BO34" s="493">
        <v>2.3199999999999998</v>
      </c>
      <c r="BP34" s="493">
        <v>2.2200000000000002</v>
      </c>
      <c r="BQ34" s="493">
        <v>2.12</v>
      </c>
      <c r="BR34" s="493">
        <v>2.12</v>
      </c>
      <c r="BS34" s="493">
        <v>2.2200000000000002</v>
      </c>
      <c r="BT34" s="493">
        <v>2.3199999999999998</v>
      </c>
      <c r="BU34" s="493">
        <v>2.42</v>
      </c>
      <c r="BV34" s="493">
        <v>2.42</v>
      </c>
    </row>
    <row r="35" spans="1:74" ht="11.1" customHeight="1" x14ac:dyDescent="0.2">
      <c r="A35" s="162" t="s">
        <v>1241</v>
      </c>
      <c r="B35" s="173" t="s">
        <v>1246</v>
      </c>
      <c r="C35" s="252">
        <v>7.9999999999999996E-6</v>
      </c>
      <c r="D35" s="252">
        <v>0</v>
      </c>
      <c r="E35" s="252">
        <v>1.9999999999E-6</v>
      </c>
      <c r="F35" s="252">
        <v>0</v>
      </c>
      <c r="G35" s="252">
        <v>0</v>
      </c>
      <c r="H35" s="252">
        <v>6.9999999999999999E-6</v>
      </c>
      <c r="I35" s="252">
        <v>0</v>
      </c>
      <c r="J35" s="252">
        <v>0</v>
      </c>
      <c r="K35" s="252">
        <v>0</v>
      </c>
      <c r="L35" s="252">
        <v>0</v>
      </c>
      <c r="M35" s="252">
        <v>0</v>
      </c>
      <c r="N35" s="252">
        <v>0</v>
      </c>
      <c r="O35" s="252">
        <v>0</v>
      </c>
      <c r="P35" s="252">
        <v>0</v>
      </c>
      <c r="Q35" s="252">
        <v>0</v>
      </c>
      <c r="R35" s="252">
        <v>0</v>
      </c>
      <c r="S35" s="252">
        <v>0</v>
      </c>
      <c r="T35" s="252">
        <v>0</v>
      </c>
      <c r="U35" s="252">
        <v>0</v>
      </c>
      <c r="V35" s="252">
        <v>0</v>
      </c>
      <c r="W35" s="252">
        <v>0</v>
      </c>
      <c r="X35" s="252">
        <v>0</v>
      </c>
      <c r="Y35" s="252">
        <v>0</v>
      </c>
      <c r="Z35" s="252">
        <v>0</v>
      </c>
      <c r="AA35" s="252">
        <v>0</v>
      </c>
      <c r="AB35" s="252">
        <v>0</v>
      </c>
      <c r="AC35" s="252">
        <v>0</v>
      </c>
      <c r="AD35" s="252">
        <v>0</v>
      </c>
      <c r="AE35" s="252">
        <v>0</v>
      </c>
      <c r="AF35" s="252">
        <v>0</v>
      </c>
      <c r="AG35" s="252">
        <v>0</v>
      </c>
      <c r="AH35" s="252">
        <v>0</v>
      </c>
      <c r="AI35" s="252">
        <v>0</v>
      </c>
      <c r="AJ35" s="252">
        <v>0</v>
      </c>
      <c r="AK35" s="252">
        <v>0</v>
      </c>
      <c r="AL35" s="252">
        <v>0</v>
      </c>
      <c r="AM35" s="252">
        <v>0</v>
      </c>
      <c r="AN35" s="252">
        <v>0</v>
      </c>
      <c r="AO35" s="252">
        <v>2.5399999999999999E-4</v>
      </c>
      <c r="AP35" s="252">
        <v>0</v>
      </c>
      <c r="AQ35" s="252">
        <v>0</v>
      </c>
      <c r="AR35" s="252">
        <v>9.6000000000000002E-5</v>
      </c>
      <c r="AS35" s="252">
        <v>3.4099999999999999E-4</v>
      </c>
      <c r="AT35" s="252">
        <v>0</v>
      </c>
      <c r="AU35" s="252">
        <v>0</v>
      </c>
      <c r="AV35" s="252">
        <v>0</v>
      </c>
      <c r="AW35" s="252">
        <v>0</v>
      </c>
      <c r="AX35" s="252">
        <v>0</v>
      </c>
      <c r="AY35" s="493">
        <v>0</v>
      </c>
      <c r="AZ35" s="493">
        <v>0</v>
      </c>
      <c r="BA35" s="493">
        <v>0</v>
      </c>
      <c r="BB35" s="493">
        <v>0</v>
      </c>
      <c r="BC35" s="493">
        <v>0</v>
      </c>
      <c r="BD35" s="493">
        <v>0</v>
      </c>
      <c r="BE35" s="493">
        <v>0</v>
      </c>
      <c r="BF35" s="493">
        <v>0</v>
      </c>
      <c r="BG35" s="493">
        <v>0</v>
      </c>
      <c r="BH35" s="493">
        <v>0</v>
      </c>
      <c r="BI35" s="493">
        <v>0</v>
      </c>
      <c r="BJ35" s="493">
        <v>0</v>
      </c>
      <c r="BK35" s="493">
        <v>0</v>
      </c>
      <c r="BL35" s="493">
        <v>0</v>
      </c>
      <c r="BM35" s="493">
        <v>0</v>
      </c>
      <c r="BN35" s="493">
        <v>0</v>
      </c>
      <c r="BO35" s="493">
        <v>0</v>
      </c>
      <c r="BP35" s="493">
        <v>0</v>
      </c>
      <c r="BQ35" s="493">
        <v>0</v>
      </c>
      <c r="BR35" s="493">
        <v>0</v>
      </c>
      <c r="BS35" s="493">
        <v>0</v>
      </c>
      <c r="BT35" s="493">
        <v>0</v>
      </c>
      <c r="BU35" s="493">
        <v>0</v>
      </c>
      <c r="BV35" s="493">
        <v>0</v>
      </c>
    </row>
    <row r="36" spans="1:74" ht="11.1" customHeight="1" x14ac:dyDescent="0.2">
      <c r="A36" s="162" t="s">
        <v>1009</v>
      </c>
      <c r="B36" s="173" t="s">
        <v>88</v>
      </c>
      <c r="C36" s="252">
        <v>2.0503300000000002</v>
      </c>
      <c r="D36" s="252">
        <v>1.95</v>
      </c>
      <c r="E36" s="252">
        <v>1.5500020000000001</v>
      </c>
      <c r="F36" s="252">
        <v>1.5503309999999999</v>
      </c>
      <c r="G36" s="252">
        <v>1.3004709999999999</v>
      </c>
      <c r="H36" s="252">
        <v>1.1002529999999999</v>
      </c>
      <c r="I36" s="252">
        <v>1.1902759999999999</v>
      </c>
      <c r="J36" s="252">
        <v>1.3004469999999999</v>
      </c>
      <c r="K36" s="252">
        <v>1.300357</v>
      </c>
      <c r="L36" s="252">
        <v>1.3504290000000001</v>
      </c>
      <c r="M36" s="252">
        <v>1.45001</v>
      </c>
      <c r="N36" s="252">
        <v>1.45</v>
      </c>
      <c r="O36" s="252">
        <v>1.3504579999999999</v>
      </c>
      <c r="P36" s="252">
        <v>1.4504699999999999</v>
      </c>
      <c r="Q36" s="252">
        <v>1.450455</v>
      </c>
      <c r="R36" s="252">
        <v>1.3603449999999999</v>
      </c>
      <c r="S36" s="252">
        <v>1.25</v>
      </c>
      <c r="T36" s="252">
        <v>1.05</v>
      </c>
      <c r="U36" s="252">
        <v>0.92000499999999996</v>
      </c>
      <c r="V36" s="252">
        <v>0.95025700000000002</v>
      </c>
      <c r="W36" s="252">
        <v>0.99048000000000003</v>
      </c>
      <c r="X36" s="252">
        <v>1</v>
      </c>
      <c r="Y36" s="252">
        <v>0.950345</v>
      </c>
      <c r="Z36" s="252">
        <v>1.050292</v>
      </c>
      <c r="AA36" s="252">
        <v>1.99</v>
      </c>
      <c r="AB36" s="252">
        <v>2.17</v>
      </c>
      <c r="AC36" s="252">
        <v>2.2650000000000001</v>
      </c>
      <c r="AD36" s="252">
        <v>2.2400000000000002</v>
      </c>
      <c r="AE36" s="252">
        <v>2.1</v>
      </c>
      <c r="AF36" s="252">
        <v>1.855</v>
      </c>
      <c r="AG36" s="252">
        <v>1.905</v>
      </c>
      <c r="AH36" s="252">
        <v>1.94</v>
      </c>
      <c r="AI36" s="252">
        <v>1.83</v>
      </c>
      <c r="AJ36" s="252">
        <v>2.0099999999999998</v>
      </c>
      <c r="AK36" s="252">
        <v>2.0499999999999998</v>
      </c>
      <c r="AL36" s="252">
        <v>2.0499999999999998</v>
      </c>
      <c r="AM36" s="252">
        <v>1.77</v>
      </c>
      <c r="AN36" s="252">
        <v>1.87</v>
      </c>
      <c r="AO36" s="252">
        <v>1.9302539999999999</v>
      </c>
      <c r="AP36" s="252">
        <v>1.92</v>
      </c>
      <c r="AQ36" s="252">
        <v>1.88</v>
      </c>
      <c r="AR36" s="252">
        <v>1.5300959999999999</v>
      </c>
      <c r="AS36" s="252">
        <v>1.360341</v>
      </c>
      <c r="AT36" s="252">
        <v>1.38</v>
      </c>
      <c r="AU36" s="252">
        <v>1.28</v>
      </c>
      <c r="AV36" s="252">
        <v>1.03</v>
      </c>
      <c r="AW36" s="252">
        <v>0.79</v>
      </c>
      <c r="AX36" s="252">
        <v>1.27</v>
      </c>
      <c r="AY36" s="409">
        <v>2.0449999999999999</v>
      </c>
      <c r="AZ36" s="409">
        <v>2.0449999999999999</v>
      </c>
      <c r="BA36" s="409">
        <v>2.0449999999999999</v>
      </c>
      <c r="BB36" s="409">
        <v>2.0449999999999999</v>
      </c>
      <c r="BC36" s="409">
        <v>1.9450000000000001</v>
      </c>
      <c r="BD36" s="409">
        <v>1.845</v>
      </c>
      <c r="BE36" s="409">
        <v>1.675</v>
      </c>
      <c r="BF36" s="409">
        <v>1.675</v>
      </c>
      <c r="BG36" s="409">
        <v>1.7749999999999999</v>
      </c>
      <c r="BH36" s="409">
        <v>1.875</v>
      </c>
      <c r="BI36" s="409">
        <v>1.9750000000000001</v>
      </c>
      <c r="BJ36" s="409">
        <v>1.9750000000000001</v>
      </c>
      <c r="BK36" s="409">
        <v>2.42</v>
      </c>
      <c r="BL36" s="409">
        <v>2.42</v>
      </c>
      <c r="BM36" s="409">
        <v>2.42</v>
      </c>
      <c r="BN36" s="409">
        <v>2.42</v>
      </c>
      <c r="BO36" s="409">
        <v>2.3199999999999998</v>
      </c>
      <c r="BP36" s="409">
        <v>2.2200000000000002</v>
      </c>
      <c r="BQ36" s="409">
        <v>2.12</v>
      </c>
      <c r="BR36" s="409">
        <v>2.12</v>
      </c>
      <c r="BS36" s="409">
        <v>2.2200000000000002</v>
      </c>
      <c r="BT36" s="409">
        <v>2.3199999999999998</v>
      </c>
      <c r="BU36" s="409">
        <v>2.42</v>
      </c>
      <c r="BV36" s="409">
        <v>2.42</v>
      </c>
    </row>
    <row r="37" spans="1:74" ht="11.1" customHeight="1" x14ac:dyDescent="0.2">
      <c r="B37" s="173"/>
      <c r="C37" s="252"/>
      <c r="D37" s="252"/>
      <c r="E37" s="252"/>
      <c r="F37" s="252"/>
      <c r="G37" s="252"/>
      <c r="H37" s="252"/>
      <c r="I37" s="252"/>
      <c r="J37" s="252"/>
      <c r="K37" s="252"/>
      <c r="L37" s="252"/>
      <c r="M37" s="252"/>
      <c r="N37" s="252"/>
      <c r="O37" s="252"/>
      <c r="P37" s="252"/>
      <c r="Q37" s="252"/>
      <c r="R37" s="252"/>
      <c r="S37" s="252"/>
      <c r="T37" s="252"/>
      <c r="U37" s="252"/>
      <c r="V37" s="252"/>
      <c r="W37" s="252"/>
      <c r="X37" s="252"/>
      <c r="Y37" s="252"/>
      <c r="Z37" s="252"/>
      <c r="AA37" s="252"/>
      <c r="AB37" s="252"/>
      <c r="AC37" s="252"/>
      <c r="AD37" s="252"/>
      <c r="AE37" s="252"/>
      <c r="AF37" s="252"/>
      <c r="AG37" s="252"/>
      <c r="AH37" s="252"/>
      <c r="AI37" s="252"/>
      <c r="AJ37" s="252"/>
      <c r="AK37" s="252"/>
      <c r="AL37" s="252"/>
      <c r="AM37" s="252"/>
      <c r="AN37" s="252"/>
      <c r="AO37" s="252"/>
      <c r="AP37" s="252"/>
      <c r="AQ37" s="252"/>
      <c r="AR37" s="252"/>
      <c r="AS37" s="252"/>
      <c r="AT37" s="252"/>
      <c r="AU37" s="252"/>
      <c r="AV37" s="252"/>
      <c r="AW37" s="252"/>
      <c r="AX37" s="252"/>
      <c r="AY37" s="409"/>
      <c r="AZ37" s="409"/>
      <c r="BA37" s="409"/>
      <c r="BB37" s="409"/>
      <c r="BC37" s="409"/>
      <c r="BD37" s="409"/>
      <c r="BE37" s="409"/>
      <c r="BF37" s="409"/>
      <c r="BG37" s="409"/>
      <c r="BH37" s="409"/>
      <c r="BI37" s="409"/>
      <c r="BJ37" s="409"/>
      <c r="BK37" s="409"/>
      <c r="BL37" s="409"/>
      <c r="BM37" s="409"/>
      <c r="BN37" s="409"/>
      <c r="BO37" s="409"/>
      <c r="BP37" s="409"/>
      <c r="BQ37" s="409"/>
      <c r="BR37" s="409"/>
      <c r="BS37" s="409"/>
      <c r="BT37" s="409"/>
      <c r="BU37" s="409"/>
      <c r="BV37" s="409"/>
    </row>
    <row r="38" spans="1:74" ht="11.1" customHeight="1" x14ac:dyDescent="0.2">
      <c r="A38" s="162" t="s">
        <v>1114</v>
      </c>
      <c r="B38" s="174" t="s">
        <v>1115</v>
      </c>
      <c r="C38" s="253">
        <v>2.6509999999999998</v>
      </c>
      <c r="D38" s="253">
        <v>2.5939999999999999</v>
      </c>
      <c r="E38" s="253">
        <v>2.4472354839000001</v>
      </c>
      <c r="F38" s="253">
        <v>2.3029999999999999</v>
      </c>
      <c r="G38" s="253">
        <v>2.758</v>
      </c>
      <c r="H38" s="253">
        <v>2.79</v>
      </c>
      <c r="I38" s="253">
        <v>2.75</v>
      </c>
      <c r="J38" s="253">
        <v>2.7512774194</v>
      </c>
      <c r="K38" s="253">
        <v>2.7290000000000001</v>
      </c>
      <c r="L38" s="253">
        <v>2.8432774194000001</v>
      </c>
      <c r="M38" s="253">
        <v>2.7069899999999998</v>
      </c>
      <c r="N38" s="253">
        <v>2.7911177418999999</v>
      </c>
      <c r="O38" s="253">
        <v>1.881</v>
      </c>
      <c r="P38" s="253">
        <v>2.153</v>
      </c>
      <c r="Q38" s="253">
        <v>2.2516287781000002</v>
      </c>
      <c r="R38" s="253">
        <v>2.444</v>
      </c>
      <c r="S38" s="253">
        <v>2.5842083653999999</v>
      </c>
      <c r="T38" s="253">
        <v>2.2890162817999999</v>
      </c>
      <c r="U38" s="253">
        <v>2.3178361189999999</v>
      </c>
      <c r="V38" s="253">
        <v>2.4166677578</v>
      </c>
      <c r="W38" s="253">
        <v>2.2935110802000001</v>
      </c>
      <c r="X38" s="253">
        <v>1.9973659694000001</v>
      </c>
      <c r="Y38" s="253">
        <v>1.9082323097</v>
      </c>
      <c r="Z38" s="253">
        <v>1.8971099866000001</v>
      </c>
      <c r="AA38" s="253">
        <v>1.814754467</v>
      </c>
      <c r="AB38" s="253">
        <v>1.7863269224</v>
      </c>
      <c r="AC38" s="253">
        <v>1.8379136531</v>
      </c>
      <c r="AD38" s="253">
        <v>1.8945145165999999</v>
      </c>
      <c r="AE38" s="253">
        <v>1.5401293713999999</v>
      </c>
      <c r="AF38" s="253">
        <v>1.3697580777</v>
      </c>
      <c r="AG38" s="253">
        <v>1.1484004968999999</v>
      </c>
      <c r="AH38" s="253">
        <v>1.237056492</v>
      </c>
      <c r="AI38" s="253">
        <v>1.125</v>
      </c>
      <c r="AJ38" s="253">
        <v>1.2250000000000001</v>
      </c>
      <c r="AK38" s="253">
        <v>1.2050000000000001</v>
      </c>
      <c r="AL38" s="253">
        <v>1.19</v>
      </c>
      <c r="AM38" s="253">
        <v>1.155</v>
      </c>
      <c r="AN38" s="253">
        <v>1.23</v>
      </c>
      <c r="AO38" s="253">
        <v>1.2350000000000001</v>
      </c>
      <c r="AP38" s="253">
        <v>1.2350000000000001</v>
      </c>
      <c r="AQ38" s="253">
        <v>1.39</v>
      </c>
      <c r="AR38" s="253">
        <v>1.67</v>
      </c>
      <c r="AS38" s="253">
        <v>1.768</v>
      </c>
      <c r="AT38" s="253">
        <v>1.53</v>
      </c>
      <c r="AU38" s="253">
        <v>1.46</v>
      </c>
      <c r="AV38" s="253">
        <v>1.5249999999999999</v>
      </c>
      <c r="AW38" s="253">
        <v>1.88</v>
      </c>
      <c r="AX38" s="253">
        <v>2.2280000000000002</v>
      </c>
      <c r="AY38" s="631" t="s">
        <v>1371</v>
      </c>
      <c r="AZ38" s="631" t="s">
        <v>1371</v>
      </c>
      <c r="BA38" s="631" t="s">
        <v>1371</v>
      </c>
      <c r="BB38" s="631" t="s">
        <v>1371</v>
      </c>
      <c r="BC38" s="631" t="s">
        <v>1371</v>
      </c>
      <c r="BD38" s="631" t="s">
        <v>1371</v>
      </c>
      <c r="BE38" s="631" t="s">
        <v>1371</v>
      </c>
      <c r="BF38" s="631" t="s">
        <v>1371</v>
      </c>
      <c r="BG38" s="631" t="s">
        <v>1371</v>
      </c>
      <c r="BH38" s="631" t="s">
        <v>1371</v>
      </c>
      <c r="BI38" s="631" t="s">
        <v>1371</v>
      </c>
      <c r="BJ38" s="631" t="s">
        <v>1371</v>
      </c>
      <c r="BK38" s="631" t="s">
        <v>1371</v>
      </c>
      <c r="BL38" s="631" t="s">
        <v>1371</v>
      </c>
      <c r="BM38" s="631" t="s">
        <v>1371</v>
      </c>
      <c r="BN38" s="631" t="s">
        <v>1371</v>
      </c>
      <c r="BO38" s="631" t="s">
        <v>1371</v>
      </c>
      <c r="BP38" s="631" t="s">
        <v>1371</v>
      </c>
      <c r="BQ38" s="631" t="s">
        <v>1371</v>
      </c>
      <c r="BR38" s="631" t="s">
        <v>1371</v>
      </c>
      <c r="BS38" s="631" t="s">
        <v>1371</v>
      </c>
      <c r="BT38" s="631" t="s">
        <v>1371</v>
      </c>
      <c r="BU38" s="631" t="s">
        <v>1371</v>
      </c>
      <c r="BV38" s="631" t="s">
        <v>1371</v>
      </c>
    </row>
    <row r="39" spans="1:74" ht="11.1" customHeight="1" x14ac:dyDescent="0.2">
      <c r="B39" s="172"/>
      <c r="C39" s="252"/>
      <c r="D39" s="252"/>
      <c r="E39" s="252"/>
      <c r="F39" s="252"/>
      <c r="G39" s="252"/>
      <c r="H39" s="252"/>
      <c r="I39" s="252"/>
      <c r="J39" s="252"/>
      <c r="K39" s="252"/>
      <c r="L39" s="252"/>
      <c r="M39" s="252"/>
      <c r="N39" s="252"/>
      <c r="O39" s="252"/>
      <c r="P39" s="252"/>
      <c r="Q39" s="252"/>
      <c r="R39" s="252"/>
      <c r="S39" s="252"/>
      <c r="T39" s="252"/>
      <c r="U39" s="252"/>
      <c r="V39" s="252"/>
      <c r="W39" s="252"/>
      <c r="X39" s="252"/>
      <c r="Y39" s="252"/>
      <c r="Z39" s="252"/>
      <c r="AA39" s="252"/>
      <c r="AB39" s="252"/>
      <c r="AC39" s="252"/>
      <c r="AD39" s="252"/>
      <c r="AE39" s="252"/>
      <c r="AF39" s="252"/>
      <c r="AG39" s="252"/>
      <c r="AH39" s="252"/>
      <c r="AI39" s="252"/>
      <c r="AJ39" s="252"/>
      <c r="AK39" s="252"/>
      <c r="AL39" s="252"/>
      <c r="AM39" s="252"/>
      <c r="AN39" s="252"/>
      <c r="AO39" s="252"/>
      <c r="AP39" s="252"/>
      <c r="AQ39" s="252"/>
      <c r="AR39" s="252"/>
      <c r="AS39" s="252"/>
      <c r="AT39" s="252"/>
      <c r="AU39" s="252"/>
      <c r="AV39" s="252"/>
      <c r="AW39" s="252"/>
      <c r="AX39" s="252"/>
      <c r="AY39" s="409"/>
      <c r="AZ39" s="409"/>
      <c r="BA39" s="409"/>
      <c r="BB39" s="409"/>
      <c r="BC39" s="409"/>
      <c r="BD39" s="252"/>
      <c r="BE39" s="252"/>
      <c r="BF39" s="252"/>
      <c r="BG39" s="409"/>
      <c r="BH39" s="252"/>
      <c r="BI39" s="409"/>
      <c r="BJ39" s="409"/>
      <c r="BK39" s="409"/>
      <c r="BL39" s="409"/>
      <c r="BM39" s="409"/>
      <c r="BN39" s="409"/>
      <c r="BO39" s="409"/>
      <c r="BP39" s="409"/>
      <c r="BQ39" s="409"/>
      <c r="BR39" s="409"/>
      <c r="BS39" s="409"/>
      <c r="BT39" s="409"/>
      <c r="BU39" s="409"/>
      <c r="BV39" s="409"/>
    </row>
    <row r="40" spans="1:74" ht="12" customHeight="1" x14ac:dyDescent="0.2">
      <c r="B40" s="817" t="s">
        <v>1095</v>
      </c>
      <c r="C40" s="799"/>
      <c r="D40" s="799"/>
      <c r="E40" s="799"/>
      <c r="F40" s="799"/>
      <c r="G40" s="799"/>
      <c r="H40" s="799"/>
      <c r="I40" s="799"/>
      <c r="J40" s="799"/>
      <c r="K40" s="799"/>
      <c r="L40" s="799"/>
      <c r="M40" s="799"/>
      <c r="N40" s="799"/>
      <c r="O40" s="799"/>
      <c r="P40" s="799"/>
      <c r="Q40" s="799"/>
    </row>
    <row r="41" spans="1:74" ht="24" customHeight="1" x14ac:dyDescent="0.2">
      <c r="B41" s="814" t="s">
        <v>1370</v>
      </c>
      <c r="C41" s="789"/>
      <c r="D41" s="789"/>
      <c r="E41" s="789"/>
      <c r="F41" s="789"/>
      <c r="G41" s="789"/>
      <c r="H41" s="789"/>
      <c r="I41" s="789"/>
      <c r="J41" s="789"/>
      <c r="K41" s="789"/>
      <c r="L41" s="789"/>
      <c r="M41" s="789"/>
      <c r="N41" s="789"/>
      <c r="O41" s="789"/>
      <c r="P41" s="789"/>
      <c r="Q41" s="785"/>
    </row>
    <row r="42" spans="1:74" ht="13.15" customHeight="1" x14ac:dyDescent="0.2">
      <c r="B42" s="818" t="s">
        <v>1239</v>
      </c>
      <c r="C42" s="785"/>
      <c r="D42" s="785"/>
      <c r="E42" s="785"/>
      <c r="F42" s="785"/>
      <c r="G42" s="785"/>
      <c r="H42" s="785"/>
      <c r="I42" s="785"/>
      <c r="J42" s="785"/>
      <c r="K42" s="785"/>
      <c r="L42" s="785"/>
      <c r="M42" s="785"/>
      <c r="N42" s="785"/>
      <c r="O42" s="785"/>
      <c r="P42" s="785"/>
      <c r="Q42" s="785"/>
    </row>
    <row r="43" spans="1:74" s="440" customFormat="1" ht="12" customHeight="1" x14ac:dyDescent="0.2">
      <c r="A43" s="441"/>
      <c r="B43" s="788" t="s">
        <v>1036</v>
      </c>
      <c r="C43" s="789"/>
      <c r="D43" s="789"/>
      <c r="E43" s="789"/>
      <c r="F43" s="789"/>
      <c r="G43" s="789"/>
      <c r="H43" s="789"/>
      <c r="I43" s="789"/>
      <c r="J43" s="789"/>
      <c r="K43" s="789"/>
      <c r="L43" s="789"/>
      <c r="M43" s="789"/>
      <c r="N43" s="789"/>
      <c r="O43" s="789"/>
      <c r="P43" s="789"/>
      <c r="Q43" s="785"/>
      <c r="AY43" s="536"/>
      <c r="AZ43" s="536"/>
      <c r="BA43" s="536"/>
      <c r="BB43" s="536"/>
      <c r="BC43" s="536"/>
      <c r="BD43" s="649"/>
      <c r="BE43" s="649"/>
      <c r="BF43" s="649"/>
      <c r="BG43" s="536"/>
      <c r="BH43" s="536"/>
      <c r="BI43" s="536"/>
      <c r="BJ43" s="536"/>
    </row>
    <row r="44" spans="1:74" s="440" customFormat="1" ht="14.1" customHeight="1" x14ac:dyDescent="0.2">
      <c r="A44" s="441"/>
      <c r="B44" s="813" t="s">
        <v>1059</v>
      </c>
      <c r="C44" s="785"/>
      <c r="D44" s="785"/>
      <c r="E44" s="785"/>
      <c r="F44" s="785"/>
      <c r="G44" s="785"/>
      <c r="H44" s="785"/>
      <c r="I44" s="785"/>
      <c r="J44" s="785"/>
      <c r="K44" s="785"/>
      <c r="L44" s="785"/>
      <c r="M44" s="785"/>
      <c r="N44" s="785"/>
      <c r="O44" s="785"/>
      <c r="P44" s="785"/>
      <c r="Q44" s="785"/>
      <c r="AY44" s="536"/>
      <c r="AZ44" s="536"/>
      <c r="BA44" s="536"/>
      <c r="BB44" s="536"/>
      <c r="BC44" s="536"/>
      <c r="BD44" s="649"/>
      <c r="BE44" s="649"/>
      <c r="BF44" s="649"/>
      <c r="BG44" s="536"/>
      <c r="BH44" s="536"/>
      <c r="BI44" s="536"/>
      <c r="BJ44" s="536"/>
    </row>
    <row r="45" spans="1:74" s="440" customFormat="1" ht="12" customHeight="1" x14ac:dyDescent="0.2">
      <c r="A45" s="441"/>
      <c r="B45" s="783" t="s">
        <v>1040</v>
      </c>
      <c r="C45" s="784"/>
      <c r="D45" s="784"/>
      <c r="E45" s="784"/>
      <c r="F45" s="784"/>
      <c r="G45" s="784"/>
      <c r="H45" s="784"/>
      <c r="I45" s="784"/>
      <c r="J45" s="784"/>
      <c r="K45" s="784"/>
      <c r="L45" s="784"/>
      <c r="M45" s="784"/>
      <c r="N45" s="784"/>
      <c r="O45" s="784"/>
      <c r="P45" s="784"/>
      <c r="Q45" s="785"/>
      <c r="AY45" s="536"/>
      <c r="AZ45" s="536"/>
      <c r="BA45" s="536"/>
      <c r="BB45" s="536"/>
      <c r="BC45" s="536"/>
      <c r="BD45" s="649"/>
      <c r="BE45" s="649"/>
      <c r="BF45" s="649"/>
      <c r="BG45" s="536"/>
      <c r="BH45" s="536"/>
      <c r="BI45" s="536"/>
      <c r="BJ45" s="536"/>
    </row>
    <row r="46" spans="1:74" s="440" customFormat="1" ht="12" customHeight="1" x14ac:dyDescent="0.2">
      <c r="A46" s="436"/>
      <c r="B46" s="805" t="s">
        <v>1138</v>
      </c>
      <c r="C46" s="785"/>
      <c r="D46" s="785"/>
      <c r="E46" s="785"/>
      <c r="F46" s="785"/>
      <c r="G46" s="785"/>
      <c r="H46" s="785"/>
      <c r="I46" s="785"/>
      <c r="J46" s="785"/>
      <c r="K46" s="785"/>
      <c r="L46" s="785"/>
      <c r="M46" s="785"/>
      <c r="N46" s="785"/>
      <c r="O46" s="785"/>
      <c r="P46" s="785"/>
      <c r="Q46" s="785"/>
      <c r="AY46" s="536"/>
      <c r="AZ46" s="536"/>
      <c r="BA46" s="536"/>
      <c r="BB46" s="536"/>
      <c r="BC46" s="536"/>
      <c r="BD46" s="649"/>
      <c r="BE46" s="649"/>
      <c r="BF46" s="649"/>
      <c r="BG46" s="536"/>
      <c r="BH46" s="536"/>
      <c r="BI46" s="536"/>
      <c r="BJ46" s="536"/>
    </row>
    <row r="47" spans="1:74" x14ac:dyDescent="0.2">
      <c r="BK47" s="411"/>
      <c r="BL47" s="411"/>
      <c r="BM47" s="411"/>
      <c r="BN47" s="411"/>
      <c r="BO47" s="411"/>
      <c r="BP47" s="411"/>
      <c r="BQ47" s="411"/>
      <c r="BR47" s="411"/>
      <c r="BS47" s="411"/>
      <c r="BT47" s="411"/>
      <c r="BU47" s="411"/>
      <c r="BV47" s="411"/>
    </row>
    <row r="48" spans="1:74" x14ac:dyDescent="0.2">
      <c r="BK48" s="411"/>
      <c r="BL48" s="411"/>
      <c r="BM48" s="411"/>
      <c r="BN48" s="411"/>
      <c r="BO48" s="411"/>
      <c r="BP48" s="411"/>
      <c r="BQ48" s="411"/>
      <c r="BR48" s="411"/>
      <c r="BS48" s="411"/>
      <c r="BT48" s="411"/>
      <c r="BU48" s="411"/>
      <c r="BV48" s="411"/>
    </row>
    <row r="49" spans="63:74" x14ac:dyDescent="0.2">
      <c r="BK49" s="411"/>
      <c r="BL49" s="411"/>
      <c r="BM49" s="411"/>
      <c r="BN49" s="411"/>
      <c r="BO49" s="411"/>
      <c r="BP49" s="411"/>
      <c r="BQ49" s="411"/>
      <c r="BR49" s="411"/>
      <c r="BS49" s="411"/>
      <c r="BT49" s="411"/>
      <c r="BU49" s="411"/>
      <c r="BV49" s="411"/>
    </row>
    <row r="50" spans="63:74" x14ac:dyDescent="0.2">
      <c r="BK50" s="411"/>
      <c r="BL50" s="411"/>
      <c r="BM50" s="411"/>
      <c r="BN50" s="411"/>
      <c r="BO50" s="411"/>
      <c r="BP50" s="411"/>
      <c r="BQ50" s="411"/>
      <c r="BR50" s="411"/>
      <c r="BS50" s="411"/>
      <c r="BT50" s="411"/>
      <c r="BU50" s="411"/>
      <c r="BV50" s="411"/>
    </row>
    <row r="51" spans="63:74" x14ac:dyDescent="0.2">
      <c r="BK51" s="411"/>
      <c r="BL51" s="411"/>
      <c r="BM51" s="411"/>
      <c r="BN51" s="411"/>
      <c r="BO51" s="411"/>
      <c r="BP51" s="411"/>
      <c r="BQ51" s="411"/>
      <c r="BR51" s="411"/>
      <c r="BS51" s="411"/>
      <c r="BT51" s="411"/>
      <c r="BU51" s="411"/>
      <c r="BV51" s="411"/>
    </row>
    <row r="52" spans="63:74" x14ac:dyDescent="0.2">
      <c r="BK52" s="411"/>
      <c r="BL52" s="411"/>
      <c r="BM52" s="411"/>
      <c r="BN52" s="411"/>
      <c r="BO52" s="411"/>
      <c r="BP52" s="411"/>
      <c r="BQ52" s="411"/>
      <c r="BR52" s="411"/>
      <c r="BS52" s="411"/>
      <c r="BT52" s="411"/>
      <c r="BU52" s="411"/>
      <c r="BV52" s="411"/>
    </row>
    <row r="53" spans="63:74" x14ac:dyDescent="0.2">
      <c r="BK53" s="411"/>
      <c r="BL53" s="411"/>
      <c r="BM53" s="411"/>
      <c r="BN53" s="411"/>
      <c r="BO53" s="411"/>
      <c r="BP53" s="411"/>
      <c r="BQ53" s="411"/>
      <c r="BR53" s="411"/>
      <c r="BS53" s="411"/>
      <c r="BT53" s="411"/>
      <c r="BU53" s="411"/>
      <c r="BV53" s="411"/>
    </row>
    <row r="54" spans="63:74" x14ac:dyDescent="0.2">
      <c r="BK54" s="411"/>
      <c r="BL54" s="411"/>
      <c r="BM54" s="411"/>
      <c r="BN54" s="411"/>
      <c r="BO54" s="411"/>
      <c r="BP54" s="411"/>
      <c r="BQ54" s="411"/>
      <c r="BR54" s="411"/>
      <c r="BS54" s="411"/>
      <c r="BT54" s="411"/>
      <c r="BU54" s="411"/>
      <c r="BV54" s="411"/>
    </row>
    <row r="55" spans="63:74" x14ac:dyDescent="0.2">
      <c r="BK55" s="411"/>
      <c r="BL55" s="411"/>
      <c r="BM55" s="411"/>
      <c r="BN55" s="411"/>
      <c r="BO55" s="411"/>
      <c r="BP55" s="411"/>
      <c r="BQ55" s="411"/>
      <c r="BR55" s="411"/>
      <c r="BS55" s="411"/>
      <c r="BT55" s="411"/>
      <c r="BU55" s="411"/>
      <c r="BV55" s="411"/>
    </row>
    <row r="56" spans="63:74" x14ac:dyDescent="0.2">
      <c r="BK56" s="411"/>
      <c r="BL56" s="411"/>
      <c r="BM56" s="411"/>
      <c r="BN56" s="411"/>
      <c r="BO56" s="411"/>
      <c r="BP56" s="411"/>
      <c r="BQ56" s="411"/>
      <c r="BR56" s="411"/>
      <c r="BS56" s="411"/>
      <c r="BT56" s="411"/>
      <c r="BU56" s="411"/>
      <c r="BV56" s="411"/>
    </row>
    <row r="57" spans="63:74" x14ac:dyDescent="0.2">
      <c r="BK57" s="411"/>
      <c r="BL57" s="411"/>
      <c r="BM57" s="411"/>
      <c r="BN57" s="411"/>
      <c r="BO57" s="411"/>
      <c r="BP57" s="411"/>
      <c r="BQ57" s="411"/>
      <c r="BR57" s="411"/>
      <c r="BS57" s="411"/>
      <c r="BT57" s="411"/>
      <c r="BU57" s="411"/>
      <c r="BV57" s="411"/>
    </row>
    <row r="58" spans="63:74" x14ac:dyDescent="0.2">
      <c r="BK58" s="411"/>
      <c r="BL58" s="411"/>
      <c r="BM58" s="411"/>
      <c r="BN58" s="411"/>
      <c r="BO58" s="411"/>
      <c r="BP58" s="411"/>
      <c r="BQ58" s="411"/>
      <c r="BR58" s="411"/>
      <c r="BS58" s="411"/>
      <c r="BT58" s="411"/>
      <c r="BU58" s="411"/>
      <c r="BV58" s="411"/>
    </row>
    <row r="59" spans="63:74" x14ac:dyDescent="0.2">
      <c r="BK59" s="411"/>
      <c r="BL59" s="411"/>
      <c r="BM59" s="411"/>
      <c r="BN59" s="411"/>
      <c r="BO59" s="411"/>
      <c r="BP59" s="411"/>
      <c r="BQ59" s="411"/>
      <c r="BR59" s="411"/>
      <c r="BS59" s="411"/>
      <c r="BT59" s="411"/>
      <c r="BU59" s="411"/>
      <c r="BV59" s="411"/>
    </row>
    <row r="60" spans="63:74" x14ac:dyDescent="0.2">
      <c r="BK60" s="411"/>
      <c r="BL60" s="411"/>
      <c r="BM60" s="411"/>
      <c r="BN60" s="411"/>
      <c r="BO60" s="411"/>
      <c r="BP60" s="411"/>
      <c r="BQ60" s="411"/>
      <c r="BR60" s="411"/>
      <c r="BS60" s="411"/>
      <c r="BT60" s="411"/>
      <c r="BU60" s="411"/>
      <c r="BV60" s="411"/>
    </row>
    <row r="61" spans="63:74" x14ac:dyDescent="0.2">
      <c r="BK61" s="411"/>
      <c r="BL61" s="411"/>
      <c r="BM61" s="411"/>
      <c r="BN61" s="411"/>
      <c r="BO61" s="411"/>
      <c r="BP61" s="411"/>
      <c r="BQ61" s="411"/>
      <c r="BR61" s="411"/>
      <c r="BS61" s="411"/>
      <c r="BT61" s="411"/>
      <c r="BU61" s="411"/>
      <c r="BV61" s="411"/>
    </row>
    <row r="62" spans="63:74" x14ac:dyDescent="0.2">
      <c r="BK62" s="411"/>
      <c r="BL62" s="411"/>
      <c r="BM62" s="411"/>
      <c r="BN62" s="411"/>
      <c r="BO62" s="411"/>
      <c r="BP62" s="411"/>
      <c r="BQ62" s="411"/>
      <c r="BR62" s="411"/>
      <c r="BS62" s="411"/>
      <c r="BT62" s="411"/>
      <c r="BU62" s="411"/>
      <c r="BV62" s="411"/>
    </row>
    <row r="63" spans="63:74" x14ac:dyDescent="0.2">
      <c r="BK63" s="411"/>
      <c r="BL63" s="411"/>
      <c r="BM63" s="411"/>
      <c r="BN63" s="411"/>
      <c r="BO63" s="411"/>
      <c r="BP63" s="411"/>
      <c r="BQ63" s="411"/>
      <c r="BR63" s="411"/>
      <c r="BS63" s="411"/>
      <c r="BT63" s="411"/>
      <c r="BU63" s="411"/>
      <c r="BV63" s="411"/>
    </row>
    <row r="64" spans="63: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sheetData>
  <mergeCells count="15">
    <mergeCell ref="A1:A2"/>
    <mergeCell ref="AM3:AX3"/>
    <mergeCell ref="AY3:BJ3"/>
    <mergeCell ref="BK3:BV3"/>
    <mergeCell ref="B1:AL1"/>
    <mergeCell ref="C3:N3"/>
    <mergeCell ref="O3:Z3"/>
    <mergeCell ref="AA3:AL3"/>
    <mergeCell ref="B46:Q46"/>
    <mergeCell ref="B40:Q40"/>
    <mergeCell ref="B43:Q43"/>
    <mergeCell ref="B44:Q44"/>
    <mergeCell ref="B45:Q45"/>
    <mergeCell ref="B41:Q41"/>
    <mergeCell ref="B42:Q42"/>
  </mergeCells>
  <phoneticPr fontId="3" type="noConversion"/>
  <hyperlinks>
    <hyperlink ref="A1:A2" location="Contents!A1" display="Table of Contents"/>
  </hyperlinks>
  <pageMargins left="0.25" right="0.25" top="0.25" bottom="0.25" header="0.5" footer="0.5"/>
  <pageSetup scale="3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53"/>
  <sheetViews>
    <sheetView workbookViewId="0">
      <pane xSplit="2" ySplit="4" topLeftCell="AP5" activePane="bottomRight" state="frozen"/>
      <selection activeCell="BF63" sqref="BF63"/>
      <selection pane="topRight" activeCell="BF63" sqref="BF63"/>
      <selection pane="bottomLeft" activeCell="BF63" sqref="BF63"/>
      <selection pane="bottomRight" activeCell="BA49" sqref="BA49"/>
    </sheetView>
  </sheetViews>
  <sheetFormatPr defaultColWidth="8.5703125" defaultRowHeight="11.25" x14ac:dyDescent="0.2"/>
  <cols>
    <col min="1" max="1" width="11.5703125" style="162" customWidth="1"/>
    <col min="2" max="2" width="35.85546875" style="153" customWidth="1"/>
    <col min="3" max="50" width="6.5703125" style="153" customWidth="1"/>
    <col min="51" max="55" width="6.5703125" style="494" customWidth="1"/>
    <col min="56" max="58" width="6.5703125" style="644" customWidth="1"/>
    <col min="59" max="62" width="6.5703125" style="494" customWidth="1"/>
    <col min="63" max="74" width="6.5703125" style="153" customWidth="1"/>
    <col min="75" max="16384" width="8.5703125" style="153"/>
  </cols>
  <sheetData>
    <row r="1" spans="1:74" ht="12.75" customHeight="1" x14ac:dyDescent="0.2">
      <c r="A1" s="791" t="s">
        <v>990</v>
      </c>
      <c r="B1" s="821" t="s">
        <v>1139</v>
      </c>
      <c r="C1" s="821"/>
      <c r="D1" s="821"/>
      <c r="E1" s="821"/>
      <c r="F1" s="821"/>
      <c r="G1" s="821"/>
      <c r="H1" s="821"/>
      <c r="I1" s="821"/>
      <c r="J1" s="821"/>
      <c r="K1" s="821"/>
      <c r="L1" s="821"/>
      <c r="M1" s="821"/>
      <c r="N1" s="821"/>
      <c r="O1" s="821"/>
      <c r="P1" s="821"/>
      <c r="Q1" s="821"/>
      <c r="R1" s="821"/>
      <c r="S1" s="821"/>
      <c r="T1" s="821"/>
      <c r="U1" s="821"/>
      <c r="V1" s="821"/>
      <c r="W1" s="821"/>
      <c r="X1" s="821"/>
      <c r="Y1" s="821"/>
      <c r="Z1" s="821"/>
      <c r="AA1" s="821"/>
      <c r="AB1" s="821"/>
      <c r="AC1" s="821"/>
      <c r="AD1" s="821"/>
      <c r="AE1" s="821"/>
      <c r="AF1" s="821"/>
      <c r="AG1" s="821"/>
      <c r="AH1" s="821"/>
      <c r="AI1" s="821"/>
      <c r="AJ1" s="821"/>
      <c r="AK1" s="821"/>
      <c r="AL1" s="821"/>
      <c r="AM1" s="821"/>
      <c r="AN1" s="821"/>
      <c r="AO1" s="821"/>
      <c r="AP1" s="821"/>
      <c r="AQ1" s="821"/>
      <c r="AR1" s="821"/>
      <c r="AS1" s="821"/>
      <c r="AT1" s="821"/>
      <c r="AU1" s="821"/>
      <c r="AV1" s="821"/>
      <c r="AW1" s="821"/>
      <c r="AX1" s="821"/>
      <c r="AY1" s="821"/>
      <c r="AZ1" s="821"/>
      <c r="BA1" s="821"/>
      <c r="BB1" s="821"/>
      <c r="BC1" s="821"/>
      <c r="BD1" s="821"/>
      <c r="BE1" s="821"/>
      <c r="BF1" s="821"/>
      <c r="BG1" s="821"/>
      <c r="BH1" s="821"/>
      <c r="BI1" s="821"/>
      <c r="BJ1" s="821"/>
      <c r="BK1" s="821"/>
      <c r="BL1" s="821"/>
      <c r="BM1" s="821"/>
      <c r="BN1" s="821"/>
      <c r="BO1" s="821"/>
      <c r="BP1" s="821"/>
      <c r="BQ1" s="821"/>
      <c r="BR1" s="821"/>
      <c r="BS1" s="821"/>
      <c r="BT1" s="821"/>
      <c r="BU1" s="821"/>
      <c r="BV1" s="821"/>
    </row>
    <row r="2" spans="1:74" ht="12.75" customHeight="1" x14ac:dyDescent="0.2">
      <c r="A2" s="792"/>
      <c r="B2" s="541" t="str">
        <f>"U.S. Energy Information Administration  |  Short-Term Energy Outlook  - "&amp;Dates!D1</f>
        <v>U.S. Energy Information Administration  |  Short-Term Energy Outlook  - January 2019</v>
      </c>
      <c r="C2" s="542"/>
      <c r="D2" s="542"/>
      <c r="E2" s="542"/>
      <c r="F2" s="542"/>
      <c r="G2" s="542"/>
      <c r="H2" s="542"/>
      <c r="I2" s="617"/>
      <c r="J2" s="618"/>
      <c r="K2" s="618"/>
      <c r="L2" s="618"/>
      <c r="M2" s="618"/>
      <c r="N2" s="618"/>
      <c r="O2" s="618"/>
      <c r="P2" s="618"/>
      <c r="Q2" s="618"/>
      <c r="R2" s="618"/>
      <c r="S2" s="618"/>
      <c r="T2" s="618"/>
      <c r="U2" s="618"/>
      <c r="V2" s="618"/>
      <c r="W2" s="618"/>
      <c r="X2" s="618"/>
      <c r="Y2" s="618"/>
      <c r="Z2" s="618"/>
      <c r="AA2" s="618"/>
      <c r="AB2" s="618"/>
      <c r="AC2" s="618"/>
      <c r="AD2" s="618"/>
      <c r="AE2" s="618"/>
      <c r="AF2" s="618"/>
      <c r="AG2" s="618"/>
      <c r="AH2" s="618"/>
      <c r="AI2" s="618"/>
      <c r="AJ2" s="618"/>
      <c r="AK2" s="618"/>
      <c r="AL2" s="618"/>
      <c r="AM2" s="619"/>
      <c r="AN2" s="619"/>
      <c r="AO2" s="619"/>
      <c r="AP2" s="619"/>
      <c r="AQ2" s="619"/>
      <c r="AR2" s="619"/>
      <c r="AS2" s="619"/>
      <c r="AT2" s="619"/>
      <c r="AU2" s="619"/>
      <c r="AV2" s="619"/>
      <c r="AW2" s="619"/>
      <c r="AX2" s="619"/>
      <c r="AY2" s="620"/>
      <c r="AZ2" s="620"/>
      <c r="BA2" s="620"/>
      <c r="BB2" s="620"/>
      <c r="BC2" s="620"/>
      <c r="BD2" s="657"/>
      <c r="BE2" s="657"/>
      <c r="BF2" s="657"/>
      <c r="BG2" s="620"/>
      <c r="BH2" s="620"/>
      <c r="BI2" s="620"/>
      <c r="BJ2" s="620"/>
      <c r="BK2" s="619"/>
      <c r="BL2" s="619"/>
      <c r="BM2" s="619"/>
      <c r="BN2" s="619"/>
      <c r="BO2" s="619"/>
      <c r="BP2" s="619"/>
      <c r="BQ2" s="619"/>
      <c r="BR2" s="619"/>
      <c r="BS2" s="619"/>
      <c r="BT2" s="619"/>
      <c r="BU2" s="619"/>
      <c r="BV2" s="621"/>
    </row>
    <row r="3" spans="1:74" ht="12.75" x14ac:dyDescent="0.2">
      <c r="B3" s="475"/>
      <c r="C3" s="800">
        <f>Dates!D3</f>
        <v>2015</v>
      </c>
      <c r="D3" s="796"/>
      <c r="E3" s="796"/>
      <c r="F3" s="796"/>
      <c r="G3" s="796"/>
      <c r="H3" s="796"/>
      <c r="I3" s="796"/>
      <c r="J3" s="796"/>
      <c r="K3" s="796"/>
      <c r="L3" s="796"/>
      <c r="M3" s="796"/>
      <c r="N3" s="797"/>
      <c r="O3" s="800">
        <f>C3+1</f>
        <v>2016</v>
      </c>
      <c r="P3" s="801"/>
      <c r="Q3" s="801"/>
      <c r="R3" s="801"/>
      <c r="S3" s="801"/>
      <c r="T3" s="801"/>
      <c r="U3" s="801"/>
      <c r="V3" s="801"/>
      <c r="W3" s="801"/>
      <c r="X3" s="796"/>
      <c r="Y3" s="796"/>
      <c r="Z3" s="797"/>
      <c r="AA3" s="793">
        <f>O3+1</f>
        <v>2017</v>
      </c>
      <c r="AB3" s="796"/>
      <c r="AC3" s="796"/>
      <c r="AD3" s="796"/>
      <c r="AE3" s="796"/>
      <c r="AF3" s="796"/>
      <c r="AG3" s="796"/>
      <c r="AH3" s="796"/>
      <c r="AI3" s="796"/>
      <c r="AJ3" s="796"/>
      <c r="AK3" s="796"/>
      <c r="AL3" s="797"/>
      <c r="AM3" s="793">
        <f>AA3+1</f>
        <v>2018</v>
      </c>
      <c r="AN3" s="796"/>
      <c r="AO3" s="796"/>
      <c r="AP3" s="796"/>
      <c r="AQ3" s="796"/>
      <c r="AR3" s="796"/>
      <c r="AS3" s="796"/>
      <c r="AT3" s="796"/>
      <c r="AU3" s="796"/>
      <c r="AV3" s="796"/>
      <c r="AW3" s="796"/>
      <c r="AX3" s="797"/>
      <c r="AY3" s="793">
        <f>AM3+1</f>
        <v>2019</v>
      </c>
      <c r="AZ3" s="794"/>
      <c r="BA3" s="794"/>
      <c r="BB3" s="794"/>
      <c r="BC3" s="794"/>
      <c r="BD3" s="794"/>
      <c r="BE3" s="794"/>
      <c r="BF3" s="794"/>
      <c r="BG3" s="794"/>
      <c r="BH3" s="794"/>
      <c r="BI3" s="794"/>
      <c r="BJ3" s="795"/>
      <c r="BK3" s="793">
        <f>AY3+1</f>
        <v>2020</v>
      </c>
      <c r="BL3" s="796"/>
      <c r="BM3" s="796"/>
      <c r="BN3" s="796"/>
      <c r="BO3" s="796"/>
      <c r="BP3" s="796"/>
      <c r="BQ3" s="796"/>
      <c r="BR3" s="796"/>
      <c r="BS3" s="796"/>
      <c r="BT3" s="796"/>
      <c r="BU3" s="796"/>
      <c r="BV3" s="797"/>
    </row>
    <row r="4" spans="1:74" x14ac:dyDescent="0.2">
      <c r="B4" s="476"/>
      <c r="C4" s="18" t="s">
        <v>603</v>
      </c>
      <c r="D4" s="18" t="s">
        <v>604</v>
      </c>
      <c r="E4" s="18" t="s">
        <v>605</v>
      </c>
      <c r="F4" s="18" t="s">
        <v>606</v>
      </c>
      <c r="G4" s="18" t="s">
        <v>607</v>
      </c>
      <c r="H4" s="18" t="s">
        <v>608</v>
      </c>
      <c r="I4" s="18" t="s">
        <v>609</v>
      </c>
      <c r="J4" s="18" t="s">
        <v>610</v>
      </c>
      <c r="K4" s="18" t="s">
        <v>611</v>
      </c>
      <c r="L4" s="18" t="s">
        <v>612</v>
      </c>
      <c r="M4" s="18" t="s">
        <v>613</v>
      </c>
      <c r="N4" s="18" t="s">
        <v>614</v>
      </c>
      <c r="O4" s="18" t="s">
        <v>603</v>
      </c>
      <c r="P4" s="18" t="s">
        <v>604</v>
      </c>
      <c r="Q4" s="18" t="s">
        <v>605</v>
      </c>
      <c r="R4" s="18" t="s">
        <v>606</v>
      </c>
      <c r="S4" s="18" t="s">
        <v>607</v>
      </c>
      <c r="T4" s="18" t="s">
        <v>608</v>
      </c>
      <c r="U4" s="18" t="s">
        <v>609</v>
      </c>
      <c r="V4" s="18" t="s">
        <v>610</v>
      </c>
      <c r="W4" s="18" t="s">
        <v>611</v>
      </c>
      <c r="X4" s="18" t="s">
        <v>612</v>
      </c>
      <c r="Y4" s="18" t="s">
        <v>613</v>
      </c>
      <c r="Z4" s="18" t="s">
        <v>614</v>
      </c>
      <c r="AA4" s="18" t="s">
        <v>603</v>
      </c>
      <c r="AB4" s="18" t="s">
        <v>604</v>
      </c>
      <c r="AC4" s="18" t="s">
        <v>605</v>
      </c>
      <c r="AD4" s="18" t="s">
        <v>606</v>
      </c>
      <c r="AE4" s="18" t="s">
        <v>607</v>
      </c>
      <c r="AF4" s="18" t="s">
        <v>608</v>
      </c>
      <c r="AG4" s="18" t="s">
        <v>609</v>
      </c>
      <c r="AH4" s="18" t="s">
        <v>610</v>
      </c>
      <c r="AI4" s="18" t="s">
        <v>611</v>
      </c>
      <c r="AJ4" s="18" t="s">
        <v>612</v>
      </c>
      <c r="AK4" s="18" t="s">
        <v>613</v>
      </c>
      <c r="AL4" s="18" t="s">
        <v>614</v>
      </c>
      <c r="AM4" s="18" t="s">
        <v>603</v>
      </c>
      <c r="AN4" s="18" t="s">
        <v>604</v>
      </c>
      <c r="AO4" s="18" t="s">
        <v>605</v>
      </c>
      <c r="AP4" s="18" t="s">
        <v>606</v>
      </c>
      <c r="AQ4" s="18" t="s">
        <v>607</v>
      </c>
      <c r="AR4" s="18" t="s">
        <v>608</v>
      </c>
      <c r="AS4" s="18" t="s">
        <v>609</v>
      </c>
      <c r="AT4" s="18" t="s">
        <v>610</v>
      </c>
      <c r="AU4" s="18" t="s">
        <v>611</v>
      </c>
      <c r="AV4" s="18" t="s">
        <v>612</v>
      </c>
      <c r="AW4" s="18" t="s">
        <v>613</v>
      </c>
      <c r="AX4" s="18" t="s">
        <v>614</v>
      </c>
      <c r="AY4" s="18" t="s">
        <v>603</v>
      </c>
      <c r="AZ4" s="18" t="s">
        <v>604</v>
      </c>
      <c r="BA4" s="18" t="s">
        <v>605</v>
      </c>
      <c r="BB4" s="18" t="s">
        <v>606</v>
      </c>
      <c r="BC4" s="18" t="s">
        <v>607</v>
      </c>
      <c r="BD4" s="18" t="s">
        <v>608</v>
      </c>
      <c r="BE4" s="18" t="s">
        <v>609</v>
      </c>
      <c r="BF4" s="18" t="s">
        <v>610</v>
      </c>
      <c r="BG4" s="18" t="s">
        <v>611</v>
      </c>
      <c r="BH4" s="18" t="s">
        <v>612</v>
      </c>
      <c r="BI4" s="18" t="s">
        <v>613</v>
      </c>
      <c r="BJ4" s="18" t="s">
        <v>614</v>
      </c>
      <c r="BK4" s="18" t="s">
        <v>603</v>
      </c>
      <c r="BL4" s="18" t="s">
        <v>604</v>
      </c>
      <c r="BM4" s="18" t="s">
        <v>605</v>
      </c>
      <c r="BN4" s="18" t="s">
        <v>606</v>
      </c>
      <c r="BO4" s="18" t="s">
        <v>607</v>
      </c>
      <c r="BP4" s="18" t="s">
        <v>608</v>
      </c>
      <c r="BQ4" s="18" t="s">
        <v>609</v>
      </c>
      <c r="BR4" s="18" t="s">
        <v>610</v>
      </c>
      <c r="BS4" s="18" t="s">
        <v>611</v>
      </c>
      <c r="BT4" s="18" t="s">
        <v>612</v>
      </c>
      <c r="BU4" s="18" t="s">
        <v>613</v>
      </c>
      <c r="BV4" s="18" t="s">
        <v>614</v>
      </c>
    </row>
    <row r="5" spans="1:74" ht="11.1" customHeight="1" x14ac:dyDescent="0.2">
      <c r="AY5" s="153"/>
      <c r="BG5" s="644"/>
      <c r="BH5" s="644"/>
      <c r="BI5" s="644"/>
    </row>
    <row r="6" spans="1:74" ht="11.1" customHeight="1" x14ac:dyDescent="0.2">
      <c r="A6" s="162" t="s">
        <v>730</v>
      </c>
      <c r="B6" s="172" t="s">
        <v>247</v>
      </c>
      <c r="C6" s="252">
        <v>23.652249964999999</v>
      </c>
      <c r="D6" s="252">
        <v>24.16826184</v>
      </c>
      <c r="E6" s="252">
        <v>23.628592900000001</v>
      </c>
      <c r="F6" s="252">
        <v>23.507125460000001</v>
      </c>
      <c r="G6" s="252">
        <v>23.612055771000001</v>
      </c>
      <c r="H6" s="252">
        <v>24.273275460000001</v>
      </c>
      <c r="I6" s="252">
        <v>24.709288223000001</v>
      </c>
      <c r="J6" s="252">
        <v>24.441727545999999</v>
      </c>
      <c r="K6" s="252">
        <v>23.969226460000002</v>
      </c>
      <c r="L6" s="252">
        <v>23.990233868000001</v>
      </c>
      <c r="M6" s="252">
        <v>23.525061792999999</v>
      </c>
      <c r="N6" s="252">
        <v>24.105781642</v>
      </c>
      <c r="O6" s="252">
        <v>23.586590032</v>
      </c>
      <c r="P6" s="252">
        <v>24.372745759000001</v>
      </c>
      <c r="Q6" s="252">
        <v>24.232057548</v>
      </c>
      <c r="R6" s="252">
        <v>23.708852666999999</v>
      </c>
      <c r="S6" s="252">
        <v>23.757493418999999</v>
      </c>
      <c r="T6" s="252">
        <v>24.442466332999999</v>
      </c>
      <c r="U6" s="252">
        <v>24.308253484000002</v>
      </c>
      <c r="V6" s="252">
        <v>24.979765580999999</v>
      </c>
      <c r="W6" s="252">
        <v>24.311219333</v>
      </c>
      <c r="X6" s="252">
        <v>24.08992829</v>
      </c>
      <c r="Y6" s="252">
        <v>24.168894667</v>
      </c>
      <c r="Z6" s="252">
        <v>24.694715773999999</v>
      </c>
      <c r="AA6" s="252">
        <v>23.650763759</v>
      </c>
      <c r="AB6" s="252">
        <v>23.614667773000001</v>
      </c>
      <c r="AC6" s="252">
        <v>24.509113275000001</v>
      </c>
      <c r="AD6" s="252">
        <v>23.77262863</v>
      </c>
      <c r="AE6" s="252">
        <v>24.566065985000002</v>
      </c>
      <c r="AF6" s="252">
        <v>25.094514297</v>
      </c>
      <c r="AG6" s="252">
        <v>24.588615953000001</v>
      </c>
      <c r="AH6" s="252">
        <v>24.798176274999999</v>
      </c>
      <c r="AI6" s="252">
        <v>24.083583297000001</v>
      </c>
      <c r="AJ6" s="252">
        <v>24.418636275000001</v>
      </c>
      <c r="AK6" s="252">
        <v>24.846574962999998</v>
      </c>
      <c r="AL6" s="252">
        <v>24.751729598000001</v>
      </c>
      <c r="AM6" s="252">
        <v>24.763586924999998</v>
      </c>
      <c r="AN6" s="252">
        <v>24.013697252</v>
      </c>
      <c r="AO6" s="252">
        <v>24.863362699</v>
      </c>
      <c r="AP6" s="252">
        <v>24.206385870999998</v>
      </c>
      <c r="AQ6" s="252">
        <v>24.792071247999999</v>
      </c>
      <c r="AR6" s="252">
        <v>25.132971870999999</v>
      </c>
      <c r="AS6" s="252">
        <v>25.162883248</v>
      </c>
      <c r="AT6" s="252">
        <v>25.813553925000001</v>
      </c>
      <c r="AU6" s="252">
        <v>24.452099205</v>
      </c>
      <c r="AV6" s="252">
        <v>25.177601828</v>
      </c>
      <c r="AW6" s="252">
        <v>25.160748212000001</v>
      </c>
      <c r="AX6" s="252">
        <v>24.891506137</v>
      </c>
      <c r="AY6" s="409">
        <v>24.823034297</v>
      </c>
      <c r="AZ6" s="409">
        <v>24.870255475</v>
      </c>
      <c r="BA6" s="409">
        <v>25.0788686</v>
      </c>
      <c r="BB6" s="409">
        <v>24.705889675000002</v>
      </c>
      <c r="BC6" s="409">
        <v>25.019726611999999</v>
      </c>
      <c r="BD6" s="409">
        <v>25.417262870999998</v>
      </c>
      <c r="BE6" s="409">
        <v>25.600202583000002</v>
      </c>
      <c r="BF6" s="409">
        <v>25.734685659</v>
      </c>
      <c r="BG6" s="409">
        <v>25.081943991999999</v>
      </c>
      <c r="BH6" s="409">
        <v>25.218216386999998</v>
      </c>
      <c r="BI6" s="409">
        <v>25.090123535</v>
      </c>
      <c r="BJ6" s="409">
        <v>25.59158064</v>
      </c>
      <c r="BK6" s="409">
        <v>25.131247131999999</v>
      </c>
      <c r="BL6" s="409">
        <v>25.039240494000001</v>
      </c>
      <c r="BM6" s="409">
        <v>25.298952216</v>
      </c>
      <c r="BN6" s="409">
        <v>25.010614309000001</v>
      </c>
      <c r="BO6" s="409">
        <v>25.073282047999999</v>
      </c>
      <c r="BP6" s="409">
        <v>25.831739711000001</v>
      </c>
      <c r="BQ6" s="409">
        <v>25.898221434</v>
      </c>
      <c r="BR6" s="409">
        <v>25.981492938999999</v>
      </c>
      <c r="BS6" s="409">
        <v>25.474690381999999</v>
      </c>
      <c r="BT6" s="409">
        <v>25.456433731000001</v>
      </c>
      <c r="BU6" s="409">
        <v>25.260453922</v>
      </c>
      <c r="BV6" s="409">
        <v>25.752623572000001</v>
      </c>
    </row>
    <row r="7" spans="1:74" ht="11.1" customHeight="1" x14ac:dyDescent="0.2">
      <c r="A7" s="162" t="s">
        <v>294</v>
      </c>
      <c r="B7" s="173" t="s">
        <v>353</v>
      </c>
      <c r="C7" s="252">
        <v>2.4539677419000001</v>
      </c>
      <c r="D7" s="252">
        <v>2.5398214285999998</v>
      </c>
      <c r="E7" s="252">
        <v>2.3497096773999999</v>
      </c>
      <c r="F7" s="252">
        <v>2.2928000000000002</v>
      </c>
      <c r="G7" s="252">
        <v>2.3320967742000001</v>
      </c>
      <c r="H7" s="252">
        <v>2.4039999999999999</v>
      </c>
      <c r="I7" s="252">
        <v>2.4518709677000001</v>
      </c>
      <c r="J7" s="252">
        <v>2.4677419354999999</v>
      </c>
      <c r="K7" s="252">
        <v>2.4714999999999998</v>
      </c>
      <c r="L7" s="252">
        <v>2.4521612902999999</v>
      </c>
      <c r="M7" s="252">
        <v>2.4165666667000001</v>
      </c>
      <c r="N7" s="252">
        <v>2.3789032257999998</v>
      </c>
      <c r="O7" s="252">
        <v>2.4615161290000001</v>
      </c>
      <c r="P7" s="252">
        <v>2.4257241379000001</v>
      </c>
      <c r="Q7" s="252">
        <v>2.3948387097000001</v>
      </c>
      <c r="R7" s="252">
        <v>2.3519666667000001</v>
      </c>
      <c r="S7" s="252">
        <v>2.3956774194000001</v>
      </c>
      <c r="T7" s="252">
        <v>2.4833333333000001</v>
      </c>
      <c r="U7" s="252">
        <v>2.4924516129000001</v>
      </c>
      <c r="V7" s="252">
        <v>2.6229354839000001</v>
      </c>
      <c r="W7" s="252">
        <v>2.5488</v>
      </c>
      <c r="X7" s="252">
        <v>2.4380645160999999</v>
      </c>
      <c r="Y7" s="252">
        <v>2.4804666666999999</v>
      </c>
      <c r="Z7" s="252">
        <v>2.5581612903000002</v>
      </c>
      <c r="AA7" s="252">
        <v>2.3725161290000001</v>
      </c>
      <c r="AB7" s="252">
        <v>2.3489285714000001</v>
      </c>
      <c r="AC7" s="252">
        <v>2.3981290323</v>
      </c>
      <c r="AD7" s="252">
        <v>2.1821333332999999</v>
      </c>
      <c r="AE7" s="252">
        <v>2.4347096773999999</v>
      </c>
      <c r="AF7" s="252">
        <v>2.4599333333</v>
      </c>
      <c r="AG7" s="252">
        <v>2.4868064516000001</v>
      </c>
      <c r="AH7" s="252">
        <v>2.5829354839000001</v>
      </c>
      <c r="AI7" s="252">
        <v>2.4982333333</v>
      </c>
      <c r="AJ7" s="252">
        <v>2.5039677418999999</v>
      </c>
      <c r="AK7" s="252">
        <v>2.5859666667000001</v>
      </c>
      <c r="AL7" s="252">
        <v>2.4743870968000001</v>
      </c>
      <c r="AM7" s="252">
        <v>2.3594838710000001</v>
      </c>
      <c r="AN7" s="252">
        <v>2.3765714286000001</v>
      </c>
      <c r="AO7" s="252">
        <v>2.2358387096999999</v>
      </c>
      <c r="AP7" s="252">
        <v>2.2526666667000002</v>
      </c>
      <c r="AQ7" s="252">
        <v>2.4084193547999999</v>
      </c>
      <c r="AR7" s="252">
        <v>2.3711333333</v>
      </c>
      <c r="AS7" s="252">
        <v>2.5475483871</v>
      </c>
      <c r="AT7" s="252">
        <v>2.5378064515999998</v>
      </c>
      <c r="AU7" s="252">
        <v>2.5212666666999999</v>
      </c>
      <c r="AV7" s="252">
        <v>2.439687122</v>
      </c>
      <c r="AW7" s="252">
        <v>2.479855218</v>
      </c>
      <c r="AX7" s="252">
        <v>2.4496523240000001</v>
      </c>
      <c r="AY7" s="409">
        <v>2.415294533</v>
      </c>
      <c r="AZ7" s="409">
        <v>2.4631740949999998</v>
      </c>
      <c r="BA7" s="409">
        <v>2.3564572589999999</v>
      </c>
      <c r="BB7" s="409">
        <v>2.2993260329999998</v>
      </c>
      <c r="BC7" s="409">
        <v>2.3602021959999999</v>
      </c>
      <c r="BD7" s="409">
        <v>2.4212346760000001</v>
      </c>
      <c r="BE7" s="409">
        <v>2.442784203</v>
      </c>
      <c r="BF7" s="409">
        <v>2.5007827310000001</v>
      </c>
      <c r="BG7" s="409">
        <v>2.452690896</v>
      </c>
      <c r="BH7" s="409">
        <v>2.4268349890000001</v>
      </c>
      <c r="BI7" s="409">
        <v>2.4490169260000001</v>
      </c>
      <c r="BJ7" s="409">
        <v>2.4545172970000002</v>
      </c>
      <c r="BK7" s="409">
        <v>2.4214290549999999</v>
      </c>
      <c r="BL7" s="409">
        <v>2.4679743869999999</v>
      </c>
      <c r="BM7" s="409">
        <v>2.3599907569999998</v>
      </c>
      <c r="BN7" s="409">
        <v>2.3016493740000001</v>
      </c>
      <c r="BO7" s="409">
        <v>2.3613683970000001</v>
      </c>
      <c r="BP7" s="409">
        <v>2.4213029860000002</v>
      </c>
      <c r="BQ7" s="409">
        <v>2.4418159699999999</v>
      </c>
      <c r="BR7" s="409">
        <v>2.4988352869999999</v>
      </c>
      <c r="BS7" s="409">
        <v>2.44982911</v>
      </c>
      <c r="BT7" s="409">
        <v>2.4231169449999999</v>
      </c>
      <c r="BU7" s="409">
        <v>2.4444993410000002</v>
      </c>
      <c r="BV7" s="409">
        <v>2.4492603129999999</v>
      </c>
    </row>
    <row r="8" spans="1:74" ht="11.1" customHeight="1" x14ac:dyDescent="0.2">
      <c r="A8" s="162" t="s">
        <v>731</v>
      </c>
      <c r="B8" s="173" t="s">
        <v>354</v>
      </c>
      <c r="C8" s="252">
        <v>1.9283870968000001</v>
      </c>
      <c r="D8" s="252">
        <v>1.9554642857</v>
      </c>
      <c r="E8" s="252">
        <v>1.9303870968000001</v>
      </c>
      <c r="F8" s="252">
        <v>1.9545333332999999</v>
      </c>
      <c r="G8" s="252">
        <v>1.955483871</v>
      </c>
      <c r="H8" s="252">
        <v>2.0076333332999998</v>
      </c>
      <c r="I8" s="252">
        <v>2.1145161290000001</v>
      </c>
      <c r="J8" s="252">
        <v>2.0259354839000001</v>
      </c>
      <c r="K8" s="252">
        <v>2.0566333333000002</v>
      </c>
      <c r="L8" s="252">
        <v>2.0388064516000002</v>
      </c>
      <c r="M8" s="252">
        <v>1.9724999999999999</v>
      </c>
      <c r="N8" s="252">
        <v>2.1291612902999999</v>
      </c>
      <c r="O8" s="252">
        <v>2.0526129032</v>
      </c>
      <c r="P8" s="252">
        <v>2.0907586207</v>
      </c>
      <c r="Q8" s="252">
        <v>2.0993548387000001</v>
      </c>
      <c r="R8" s="252">
        <v>2.0070000000000001</v>
      </c>
      <c r="S8" s="252">
        <v>2.024</v>
      </c>
      <c r="T8" s="252">
        <v>2.1032999999999999</v>
      </c>
      <c r="U8" s="252">
        <v>2.0304838709999999</v>
      </c>
      <c r="V8" s="252">
        <v>2.0723870968</v>
      </c>
      <c r="W8" s="252">
        <v>1.9959333333</v>
      </c>
      <c r="X8" s="252">
        <v>1.9920967742</v>
      </c>
      <c r="Y8" s="252">
        <v>2.0198999999999998</v>
      </c>
      <c r="Z8" s="252">
        <v>2.1429354839000001</v>
      </c>
      <c r="AA8" s="252">
        <v>1.9450000000000001</v>
      </c>
      <c r="AB8" s="252">
        <v>2.0649285713999999</v>
      </c>
      <c r="AC8" s="252">
        <v>2.0404516129000001</v>
      </c>
      <c r="AD8" s="252">
        <v>1.9847666666999999</v>
      </c>
      <c r="AE8" s="252">
        <v>2.0547096774</v>
      </c>
      <c r="AF8" s="252">
        <v>2.0629333333000002</v>
      </c>
      <c r="AG8" s="252">
        <v>1.9724838710000001</v>
      </c>
      <c r="AH8" s="252">
        <v>1.9536451613000001</v>
      </c>
      <c r="AI8" s="252">
        <v>1.9343333332999999</v>
      </c>
      <c r="AJ8" s="252">
        <v>1.9146129032000001</v>
      </c>
      <c r="AK8" s="252">
        <v>1.9429666667000001</v>
      </c>
      <c r="AL8" s="252">
        <v>1.943483871</v>
      </c>
      <c r="AM8" s="252">
        <v>1.9320645161000001</v>
      </c>
      <c r="AN8" s="252">
        <v>2.0069642857000001</v>
      </c>
      <c r="AO8" s="252">
        <v>2.0438064516000001</v>
      </c>
      <c r="AP8" s="252">
        <v>2.0020666667000002</v>
      </c>
      <c r="AQ8" s="252">
        <v>2.0164193548</v>
      </c>
      <c r="AR8" s="252">
        <v>2.0457999999999998</v>
      </c>
      <c r="AS8" s="252">
        <v>1.9832903226</v>
      </c>
      <c r="AT8" s="252">
        <v>1.9627419355</v>
      </c>
      <c r="AU8" s="252">
        <v>1.9686999999999999</v>
      </c>
      <c r="AV8" s="252">
        <v>1.953639168</v>
      </c>
      <c r="AW8" s="252">
        <v>1.916197256</v>
      </c>
      <c r="AX8" s="252">
        <v>2.0287597939999999</v>
      </c>
      <c r="AY8" s="409">
        <v>1.925214226</v>
      </c>
      <c r="AZ8" s="409">
        <v>1.9857958419999999</v>
      </c>
      <c r="BA8" s="409">
        <v>1.9727658029999999</v>
      </c>
      <c r="BB8" s="409">
        <v>1.9668481040000001</v>
      </c>
      <c r="BC8" s="409">
        <v>1.9781588779999999</v>
      </c>
      <c r="BD8" s="409">
        <v>2.0095926569999998</v>
      </c>
      <c r="BE8" s="409">
        <v>2.0051728419999999</v>
      </c>
      <c r="BF8" s="409">
        <v>1.9886773900000001</v>
      </c>
      <c r="BG8" s="409">
        <v>1.955487558</v>
      </c>
      <c r="BH8" s="409">
        <v>1.9786158599999999</v>
      </c>
      <c r="BI8" s="409">
        <v>1.961151071</v>
      </c>
      <c r="BJ8" s="409">
        <v>2.0804878050000002</v>
      </c>
      <c r="BK8" s="409">
        <v>1.924692539</v>
      </c>
      <c r="BL8" s="409">
        <v>1.9910705689999999</v>
      </c>
      <c r="BM8" s="409">
        <v>1.982375921</v>
      </c>
      <c r="BN8" s="409">
        <v>1.9797393969999999</v>
      </c>
      <c r="BO8" s="409">
        <v>1.993328113</v>
      </c>
      <c r="BP8" s="409">
        <v>2.0260511870000002</v>
      </c>
      <c r="BQ8" s="409">
        <v>2.0216499259999998</v>
      </c>
      <c r="BR8" s="409">
        <v>2.0040221140000001</v>
      </c>
      <c r="BS8" s="409">
        <v>1.968525734</v>
      </c>
      <c r="BT8" s="409">
        <v>1.988541248</v>
      </c>
      <c r="BU8" s="409">
        <v>1.966669043</v>
      </c>
      <c r="BV8" s="409">
        <v>2.0811977210000001</v>
      </c>
    </row>
    <row r="9" spans="1:74" ht="11.1" customHeight="1" x14ac:dyDescent="0.2">
      <c r="A9" s="162" t="s">
        <v>292</v>
      </c>
      <c r="B9" s="173" t="s">
        <v>355</v>
      </c>
      <c r="C9" s="252">
        <v>19.261333</v>
      </c>
      <c r="D9" s="252">
        <v>19.664414000000001</v>
      </c>
      <c r="E9" s="252">
        <v>19.339934</v>
      </c>
      <c r="F9" s="252">
        <v>19.25123</v>
      </c>
      <c r="G9" s="252">
        <v>19.315912999999998</v>
      </c>
      <c r="H9" s="252">
        <v>19.853079999999999</v>
      </c>
      <c r="I9" s="252">
        <v>20.134339000000001</v>
      </c>
      <c r="J9" s="252">
        <v>19.939488000000001</v>
      </c>
      <c r="K9" s="252">
        <v>19.432531000000001</v>
      </c>
      <c r="L9" s="252">
        <v>19.490704000000001</v>
      </c>
      <c r="M9" s="252">
        <v>19.127433</v>
      </c>
      <c r="N9" s="252">
        <v>19.589155000000002</v>
      </c>
      <c r="O9" s="252">
        <v>19.062801</v>
      </c>
      <c r="P9" s="252">
        <v>19.846603000000002</v>
      </c>
      <c r="Q9" s="252">
        <v>19.728204000000002</v>
      </c>
      <c r="R9" s="252">
        <v>19.340226000000001</v>
      </c>
      <c r="S9" s="252">
        <v>19.328156</v>
      </c>
      <c r="T9" s="252">
        <v>19.846173</v>
      </c>
      <c r="U9" s="252">
        <v>19.775658</v>
      </c>
      <c r="V9" s="252">
        <v>20.274782999999999</v>
      </c>
      <c r="W9" s="252">
        <v>19.756826</v>
      </c>
      <c r="X9" s="252">
        <v>19.650106999999998</v>
      </c>
      <c r="Y9" s="252">
        <v>19.658867999999998</v>
      </c>
      <c r="Z9" s="252">
        <v>19.983958999999999</v>
      </c>
      <c r="AA9" s="252">
        <v>19.322835999999999</v>
      </c>
      <c r="AB9" s="252">
        <v>19.190398999999999</v>
      </c>
      <c r="AC9" s="252">
        <v>20.060120999999999</v>
      </c>
      <c r="AD9" s="252">
        <v>19.595317000000001</v>
      </c>
      <c r="AE9" s="252">
        <v>20.066234999999999</v>
      </c>
      <c r="AF9" s="252">
        <v>20.561236000000001</v>
      </c>
      <c r="AG9" s="252">
        <v>20.118914</v>
      </c>
      <c r="AH9" s="252">
        <v>20.251183999999999</v>
      </c>
      <c r="AI9" s="252">
        <v>19.640605000000001</v>
      </c>
      <c r="AJ9" s="252">
        <v>19.989643999999998</v>
      </c>
      <c r="AK9" s="252">
        <v>20.307230000000001</v>
      </c>
      <c r="AL9" s="252">
        <v>20.323447000000002</v>
      </c>
      <c r="AM9" s="252">
        <v>20.461323</v>
      </c>
      <c r="AN9" s="252">
        <v>19.619446</v>
      </c>
      <c r="AO9" s="252">
        <v>20.573001999999999</v>
      </c>
      <c r="AP9" s="252">
        <v>19.940937000000002</v>
      </c>
      <c r="AQ9" s="252">
        <v>20.356517</v>
      </c>
      <c r="AR9" s="252">
        <v>20.705323</v>
      </c>
      <c r="AS9" s="252">
        <v>20.621328999999999</v>
      </c>
      <c r="AT9" s="252">
        <v>21.302289999999999</v>
      </c>
      <c r="AU9" s="252">
        <v>19.951416999999999</v>
      </c>
      <c r="AV9" s="252">
        <v>20.77356</v>
      </c>
      <c r="AW9" s="252">
        <v>20.753980200000001</v>
      </c>
      <c r="AX9" s="252">
        <v>20.402378481</v>
      </c>
      <c r="AY9" s="409">
        <v>20.471810000000001</v>
      </c>
      <c r="AZ9" s="409">
        <v>20.41057</v>
      </c>
      <c r="BA9" s="409">
        <v>20.73893</v>
      </c>
      <c r="BB9" s="409">
        <v>20.428999999999998</v>
      </c>
      <c r="BC9" s="409">
        <v>20.670649999999998</v>
      </c>
      <c r="BD9" s="409">
        <v>20.975719999999999</v>
      </c>
      <c r="BE9" s="409">
        <v>21.141529999999999</v>
      </c>
      <c r="BF9" s="409">
        <v>21.23451</v>
      </c>
      <c r="BG9" s="409">
        <v>20.663049999999998</v>
      </c>
      <c r="BH9" s="409">
        <v>20.802050000000001</v>
      </c>
      <c r="BI9" s="409">
        <v>20.669239999999999</v>
      </c>
      <c r="BJ9" s="409">
        <v>21.045860000000001</v>
      </c>
      <c r="BK9" s="409">
        <v>20.77441</v>
      </c>
      <c r="BL9" s="409">
        <v>20.569479999999999</v>
      </c>
      <c r="BM9" s="409">
        <v>20.945869999999999</v>
      </c>
      <c r="BN9" s="409">
        <v>20.718509999999998</v>
      </c>
      <c r="BO9" s="409">
        <v>20.70787</v>
      </c>
      <c r="BP9" s="409">
        <v>21.373670000000001</v>
      </c>
      <c r="BQ9" s="409">
        <v>21.424040000000002</v>
      </c>
      <c r="BR9" s="409">
        <v>21.467919999999999</v>
      </c>
      <c r="BS9" s="409">
        <v>21.04562</v>
      </c>
      <c r="BT9" s="409">
        <v>21.03406</v>
      </c>
      <c r="BU9" s="409">
        <v>20.838570000000001</v>
      </c>
      <c r="BV9" s="409">
        <v>21.211449999999999</v>
      </c>
    </row>
    <row r="10" spans="1:74" ht="11.1" customHeight="1" x14ac:dyDescent="0.2">
      <c r="AY10" s="153"/>
      <c r="AZ10" s="153"/>
      <c r="BA10" s="153"/>
      <c r="BB10" s="153"/>
      <c r="BC10" s="153"/>
      <c r="BD10" s="153"/>
      <c r="BE10" s="153"/>
      <c r="BF10" s="153"/>
      <c r="BG10" s="153"/>
      <c r="BH10" s="153"/>
      <c r="BI10" s="153"/>
      <c r="BJ10" s="153"/>
    </row>
    <row r="11" spans="1:74" ht="11.1" customHeight="1" x14ac:dyDescent="0.2">
      <c r="A11" s="162" t="s">
        <v>732</v>
      </c>
      <c r="B11" s="172" t="s">
        <v>510</v>
      </c>
      <c r="C11" s="252">
        <v>7.0769809686</v>
      </c>
      <c r="D11" s="252">
        <v>7.0395663776999999</v>
      </c>
      <c r="E11" s="252">
        <v>7.2153274981999997</v>
      </c>
      <c r="F11" s="252">
        <v>7.2846492291000002</v>
      </c>
      <c r="G11" s="252">
        <v>7.0019750715000004</v>
      </c>
      <c r="H11" s="252">
        <v>7.2813497097999997</v>
      </c>
      <c r="I11" s="252">
        <v>7.2636665597999999</v>
      </c>
      <c r="J11" s="252">
        <v>7.0873436227999997</v>
      </c>
      <c r="K11" s="252">
        <v>7.3363876846</v>
      </c>
      <c r="L11" s="252">
        <v>7.2135767306999998</v>
      </c>
      <c r="M11" s="252">
        <v>7.0568689631000003</v>
      </c>
      <c r="N11" s="252">
        <v>7.2542408490000003</v>
      </c>
      <c r="O11" s="252">
        <v>6.6047506642</v>
      </c>
      <c r="P11" s="252">
        <v>6.9798622877999996</v>
      </c>
      <c r="Q11" s="252">
        <v>6.9285431269000002</v>
      </c>
      <c r="R11" s="252">
        <v>6.9268633151000003</v>
      </c>
      <c r="S11" s="252">
        <v>6.8466462669999997</v>
      </c>
      <c r="T11" s="252">
        <v>7.0286546517000001</v>
      </c>
      <c r="U11" s="252">
        <v>6.9501536712999998</v>
      </c>
      <c r="V11" s="252">
        <v>7.0593347383999996</v>
      </c>
      <c r="W11" s="252">
        <v>6.9826284823</v>
      </c>
      <c r="X11" s="252">
        <v>6.7969408305999997</v>
      </c>
      <c r="Y11" s="252">
        <v>6.8419560449999999</v>
      </c>
      <c r="Z11" s="252">
        <v>6.9813829217999999</v>
      </c>
      <c r="AA11" s="252">
        <v>6.5991550616000003</v>
      </c>
      <c r="AB11" s="252">
        <v>6.8715261756999997</v>
      </c>
      <c r="AC11" s="252">
        <v>7.0455449016999996</v>
      </c>
      <c r="AD11" s="252">
        <v>6.7752389937000004</v>
      </c>
      <c r="AE11" s="252">
        <v>6.9152392161999998</v>
      </c>
      <c r="AF11" s="252">
        <v>7.0935854757000003</v>
      </c>
      <c r="AG11" s="252">
        <v>7.0114087324999996</v>
      </c>
      <c r="AH11" s="252">
        <v>7.1232248456000002</v>
      </c>
      <c r="AI11" s="252">
        <v>7.0319420832999997</v>
      </c>
      <c r="AJ11" s="252">
        <v>6.9863412439000001</v>
      </c>
      <c r="AK11" s="252">
        <v>6.9290876163000004</v>
      </c>
      <c r="AL11" s="252">
        <v>6.9103281567000003</v>
      </c>
      <c r="AM11" s="252">
        <v>6.5326079847000003</v>
      </c>
      <c r="AN11" s="252">
        <v>6.7494394366000003</v>
      </c>
      <c r="AO11" s="252">
        <v>6.8902342932999998</v>
      </c>
      <c r="AP11" s="252">
        <v>6.7700633533000003</v>
      </c>
      <c r="AQ11" s="252">
        <v>6.4896757427000002</v>
      </c>
      <c r="AR11" s="252">
        <v>7.0202715096999997</v>
      </c>
      <c r="AS11" s="252">
        <v>6.8630077293999996</v>
      </c>
      <c r="AT11" s="252">
        <v>7.0600367963000004</v>
      </c>
      <c r="AU11" s="252">
        <v>6.9395583972999999</v>
      </c>
      <c r="AV11" s="252">
        <v>6.94051595</v>
      </c>
      <c r="AW11" s="252">
        <v>6.9081910229999997</v>
      </c>
      <c r="AX11" s="252">
        <v>6.9749949259999999</v>
      </c>
      <c r="AY11" s="409">
        <v>6.4829937610000004</v>
      </c>
      <c r="AZ11" s="409">
        <v>6.7606336560000004</v>
      </c>
      <c r="BA11" s="409">
        <v>6.8269624420000001</v>
      </c>
      <c r="BB11" s="409">
        <v>6.7996568489999998</v>
      </c>
      <c r="BC11" s="409">
        <v>6.756720552</v>
      </c>
      <c r="BD11" s="409">
        <v>6.9165665360000004</v>
      </c>
      <c r="BE11" s="409">
        <v>6.9085262519999997</v>
      </c>
      <c r="BF11" s="409">
        <v>6.9406286660000003</v>
      </c>
      <c r="BG11" s="409">
        <v>6.9575900160000002</v>
      </c>
      <c r="BH11" s="409">
        <v>6.9742018530000003</v>
      </c>
      <c r="BI11" s="409">
        <v>6.8591476480000004</v>
      </c>
      <c r="BJ11" s="409">
        <v>6.945874925</v>
      </c>
      <c r="BK11" s="409">
        <v>6.4939436879999999</v>
      </c>
      <c r="BL11" s="409">
        <v>6.7743522260000004</v>
      </c>
      <c r="BM11" s="409">
        <v>6.843043507</v>
      </c>
      <c r="BN11" s="409">
        <v>6.8187869489999997</v>
      </c>
      <c r="BO11" s="409">
        <v>6.7773710769999997</v>
      </c>
      <c r="BP11" s="409">
        <v>6.9423822169999996</v>
      </c>
      <c r="BQ11" s="409">
        <v>6.9394777510000001</v>
      </c>
      <c r="BR11" s="409">
        <v>6.9770765020000001</v>
      </c>
      <c r="BS11" s="409">
        <v>7.0003826599999996</v>
      </c>
      <c r="BT11" s="409">
        <v>7.0250806590000003</v>
      </c>
      <c r="BU11" s="409">
        <v>6.9169509009999999</v>
      </c>
      <c r="BV11" s="409">
        <v>7.0125722110000002</v>
      </c>
    </row>
    <row r="12" spans="1:74" ht="11.1" customHeight="1" x14ac:dyDescent="0.2">
      <c r="A12" s="162" t="s">
        <v>733</v>
      </c>
      <c r="B12" s="173" t="s">
        <v>357</v>
      </c>
      <c r="C12" s="252">
        <v>3.1819587901999999</v>
      </c>
      <c r="D12" s="252">
        <v>3.0674089749000002</v>
      </c>
      <c r="E12" s="252">
        <v>3.1946137305</v>
      </c>
      <c r="F12" s="252">
        <v>3.2100590809999998</v>
      </c>
      <c r="G12" s="252">
        <v>3.0226877458999999</v>
      </c>
      <c r="H12" s="252">
        <v>3.2372830447999998</v>
      </c>
      <c r="I12" s="252">
        <v>3.2010833858000001</v>
      </c>
      <c r="J12" s="252">
        <v>3.1651152667</v>
      </c>
      <c r="K12" s="252">
        <v>3.2540108449999998</v>
      </c>
      <c r="L12" s="252">
        <v>3.2982324354000001</v>
      </c>
      <c r="M12" s="252">
        <v>3.0580036110000002</v>
      </c>
      <c r="N12" s="252">
        <v>3.1898231050999999</v>
      </c>
      <c r="O12" s="252">
        <v>2.7488858383000001</v>
      </c>
      <c r="P12" s="252">
        <v>3.0163490408000002</v>
      </c>
      <c r="Q12" s="252">
        <v>3.0331213488</v>
      </c>
      <c r="R12" s="252">
        <v>3.0111233356999998</v>
      </c>
      <c r="S12" s="252">
        <v>2.9129564085999999</v>
      </c>
      <c r="T12" s="252">
        <v>3.0214877847000001</v>
      </c>
      <c r="U12" s="252">
        <v>2.9529208554999999</v>
      </c>
      <c r="V12" s="252">
        <v>3.0660530928999998</v>
      </c>
      <c r="W12" s="252">
        <v>3.1126938778</v>
      </c>
      <c r="X12" s="252">
        <v>2.9729136898999999</v>
      </c>
      <c r="Y12" s="252">
        <v>2.9531269668000002</v>
      </c>
      <c r="Z12" s="252">
        <v>3.0136945359</v>
      </c>
      <c r="AA12" s="252">
        <v>2.7652424820000001</v>
      </c>
      <c r="AB12" s="252">
        <v>2.9711924660000002</v>
      </c>
      <c r="AC12" s="252">
        <v>3.1428660599999998</v>
      </c>
      <c r="AD12" s="252">
        <v>2.8847805150000001</v>
      </c>
      <c r="AE12" s="252">
        <v>3.004199812</v>
      </c>
      <c r="AF12" s="252">
        <v>3.1110580560000001</v>
      </c>
      <c r="AG12" s="252">
        <v>3.0347261259999998</v>
      </c>
      <c r="AH12" s="252">
        <v>3.165041854</v>
      </c>
      <c r="AI12" s="252">
        <v>3.1667893290000002</v>
      </c>
      <c r="AJ12" s="252">
        <v>3.1261044029999998</v>
      </c>
      <c r="AK12" s="252">
        <v>3.0894472249999998</v>
      </c>
      <c r="AL12" s="252">
        <v>3.0148630440000002</v>
      </c>
      <c r="AM12" s="252">
        <v>2.8412499539999998</v>
      </c>
      <c r="AN12" s="252">
        <v>2.9930870930000002</v>
      </c>
      <c r="AO12" s="252">
        <v>3.1170235759999998</v>
      </c>
      <c r="AP12" s="252">
        <v>2.997626243</v>
      </c>
      <c r="AQ12" s="252">
        <v>2.7057265080000001</v>
      </c>
      <c r="AR12" s="252">
        <v>3.1626321279999998</v>
      </c>
      <c r="AS12" s="252">
        <v>3.0171995329999999</v>
      </c>
      <c r="AT12" s="252">
        <v>3.217221023</v>
      </c>
      <c r="AU12" s="252">
        <v>3.105030213</v>
      </c>
      <c r="AV12" s="252">
        <v>3.151745928</v>
      </c>
      <c r="AW12" s="252">
        <v>3.1301218820000001</v>
      </c>
      <c r="AX12" s="252">
        <v>3.1335188789999999</v>
      </c>
      <c r="AY12" s="409">
        <v>2.8214317599999998</v>
      </c>
      <c r="AZ12" s="409">
        <v>3.0168438069999999</v>
      </c>
      <c r="BA12" s="409">
        <v>3.0697701049999999</v>
      </c>
      <c r="BB12" s="409">
        <v>3.043164698</v>
      </c>
      <c r="BC12" s="409">
        <v>2.9831963410000002</v>
      </c>
      <c r="BD12" s="409">
        <v>3.083652608</v>
      </c>
      <c r="BE12" s="409">
        <v>3.0630918060000001</v>
      </c>
      <c r="BF12" s="409">
        <v>3.126590669</v>
      </c>
      <c r="BG12" s="409">
        <v>3.1747932300000001</v>
      </c>
      <c r="BH12" s="409">
        <v>3.177206918</v>
      </c>
      <c r="BI12" s="409">
        <v>3.066515576</v>
      </c>
      <c r="BJ12" s="409">
        <v>3.0936991759999999</v>
      </c>
      <c r="BK12" s="409">
        <v>2.8461276020000001</v>
      </c>
      <c r="BL12" s="409">
        <v>3.042244019</v>
      </c>
      <c r="BM12" s="409">
        <v>3.0950195229999999</v>
      </c>
      <c r="BN12" s="409">
        <v>3.0680393399999999</v>
      </c>
      <c r="BO12" s="409">
        <v>3.00793512</v>
      </c>
      <c r="BP12" s="409">
        <v>3.1104373719999998</v>
      </c>
      <c r="BQ12" s="409">
        <v>3.0912826390000001</v>
      </c>
      <c r="BR12" s="409">
        <v>3.157603774</v>
      </c>
      <c r="BS12" s="409">
        <v>3.209048659</v>
      </c>
      <c r="BT12" s="409">
        <v>3.2148189989999998</v>
      </c>
      <c r="BU12" s="409">
        <v>3.106923718</v>
      </c>
      <c r="BV12" s="409">
        <v>3.1388591429999999</v>
      </c>
    </row>
    <row r="13" spans="1:74" ht="11.1" customHeight="1" x14ac:dyDescent="0.2">
      <c r="AY13" s="153"/>
      <c r="AZ13" s="153"/>
      <c r="BA13" s="153"/>
      <c r="BB13" s="153"/>
      <c r="BC13" s="153"/>
      <c r="BD13" s="153"/>
      <c r="BE13" s="153"/>
      <c r="BF13" s="153"/>
      <c r="BG13" s="153"/>
      <c r="BH13" s="153"/>
      <c r="BI13" s="153"/>
      <c r="BJ13" s="153"/>
    </row>
    <row r="14" spans="1:74" ht="11.1" customHeight="1" x14ac:dyDescent="0.2">
      <c r="A14" s="162" t="s">
        <v>734</v>
      </c>
      <c r="B14" s="172" t="s">
        <v>511</v>
      </c>
      <c r="C14" s="252">
        <v>13.732543914000001</v>
      </c>
      <c r="D14" s="252">
        <v>14.633591546</v>
      </c>
      <c r="E14" s="252">
        <v>14.271279708</v>
      </c>
      <c r="F14" s="252">
        <v>14.44874637</v>
      </c>
      <c r="G14" s="252">
        <v>13.852789359000001</v>
      </c>
      <c r="H14" s="252">
        <v>14.790846154</v>
      </c>
      <c r="I14" s="252">
        <v>14.974402867</v>
      </c>
      <c r="J14" s="252">
        <v>14.780243059</v>
      </c>
      <c r="K14" s="252">
        <v>15.227340484000001</v>
      </c>
      <c r="L14" s="252">
        <v>14.678454403</v>
      </c>
      <c r="M14" s="252">
        <v>14.298350778</v>
      </c>
      <c r="N14" s="252">
        <v>14.659724771</v>
      </c>
      <c r="O14" s="252">
        <v>13.583115997</v>
      </c>
      <c r="P14" s="252">
        <v>14.571239208</v>
      </c>
      <c r="Q14" s="252">
        <v>14.620711431</v>
      </c>
      <c r="R14" s="252">
        <v>14.717362229000001</v>
      </c>
      <c r="S14" s="252">
        <v>14.341950813</v>
      </c>
      <c r="T14" s="252">
        <v>14.789209613000001</v>
      </c>
      <c r="U14" s="252">
        <v>14.787962769</v>
      </c>
      <c r="V14" s="252">
        <v>15.318259359000001</v>
      </c>
      <c r="W14" s="252">
        <v>15.262882754</v>
      </c>
      <c r="X14" s="252">
        <v>15.016885255</v>
      </c>
      <c r="Y14" s="252">
        <v>14.796614803000001</v>
      </c>
      <c r="Z14" s="252">
        <v>14.773358924</v>
      </c>
      <c r="AA14" s="252">
        <v>14.213827029999999</v>
      </c>
      <c r="AB14" s="252">
        <v>14.612852888999999</v>
      </c>
      <c r="AC14" s="252">
        <v>14.830610729</v>
      </c>
      <c r="AD14" s="252">
        <v>14.551029521</v>
      </c>
      <c r="AE14" s="252">
        <v>14.933634504</v>
      </c>
      <c r="AF14" s="252">
        <v>15.450012321000001</v>
      </c>
      <c r="AG14" s="252">
        <v>15.346071207</v>
      </c>
      <c r="AH14" s="252">
        <v>15.285679928</v>
      </c>
      <c r="AI14" s="252">
        <v>15.709144763999999</v>
      </c>
      <c r="AJ14" s="252">
        <v>15.241569711</v>
      </c>
      <c r="AK14" s="252">
        <v>15.293066938999999</v>
      </c>
      <c r="AL14" s="252">
        <v>14.902256659000001</v>
      </c>
      <c r="AM14" s="252">
        <v>14.03681443</v>
      </c>
      <c r="AN14" s="252">
        <v>15.33990936</v>
      </c>
      <c r="AO14" s="252">
        <v>15.06786892</v>
      </c>
      <c r="AP14" s="252">
        <v>14.882829289</v>
      </c>
      <c r="AQ14" s="252">
        <v>14.734378488000001</v>
      </c>
      <c r="AR14" s="252">
        <v>15.18325203</v>
      </c>
      <c r="AS14" s="252">
        <v>15.549329144</v>
      </c>
      <c r="AT14" s="252">
        <v>15.42416974</v>
      </c>
      <c r="AU14" s="252">
        <v>15.176632177</v>
      </c>
      <c r="AV14" s="252">
        <v>15.407752117999999</v>
      </c>
      <c r="AW14" s="252">
        <v>15.033132029000001</v>
      </c>
      <c r="AX14" s="252">
        <v>14.785600566999999</v>
      </c>
      <c r="AY14" s="409">
        <v>14.264300162</v>
      </c>
      <c r="AZ14" s="409">
        <v>15.205757812</v>
      </c>
      <c r="BA14" s="409">
        <v>14.953329586000001</v>
      </c>
      <c r="BB14" s="409">
        <v>14.984039395</v>
      </c>
      <c r="BC14" s="409">
        <v>14.756983286000001</v>
      </c>
      <c r="BD14" s="409">
        <v>15.294213107999999</v>
      </c>
      <c r="BE14" s="409">
        <v>15.498034927000001</v>
      </c>
      <c r="BF14" s="409">
        <v>15.315440656</v>
      </c>
      <c r="BG14" s="409">
        <v>15.800186818</v>
      </c>
      <c r="BH14" s="409">
        <v>15.567278077999999</v>
      </c>
      <c r="BI14" s="409">
        <v>15.186384101</v>
      </c>
      <c r="BJ14" s="409">
        <v>14.952438127000001</v>
      </c>
      <c r="BK14" s="409">
        <v>14.352472768</v>
      </c>
      <c r="BL14" s="409">
        <v>15.297875521</v>
      </c>
      <c r="BM14" s="409">
        <v>15.048205553000001</v>
      </c>
      <c r="BN14" s="409">
        <v>15.08104181</v>
      </c>
      <c r="BO14" s="409">
        <v>14.855693557</v>
      </c>
      <c r="BP14" s="409">
        <v>15.396319211</v>
      </c>
      <c r="BQ14" s="409">
        <v>15.604119667999999</v>
      </c>
      <c r="BR14" s="409">
        <v>15.423256938</v>
      </c>
      <c r="BS14" s="409">
        <v>15.908015800999999</v>
      </c>
      <c r="BT14" s="409">
        <v>15.673860928</v>
      </c>
      <c r="BU14" s="409">
        <v>15.28919249</v>
      </c>
      <c r="BV14" s="409">
        <v>15.048977705</v>
      </c>
    </row>
    <row r="15" spans="1:74" ht="11.1" customHeight="1" x14ac:dyDescent="0.2">
      <c r="AY15" s="153"/>
      <c r="AZ15" s="153"/>
      <c r="BA15" s="153"/>
      <c r="BB15" s="153"/>
      <c r="BC15" s="153"/>
      <c r="BD15" s="153"/>
      <c r="BE15" s="153"/>
      <c r="BF15" s="153"/>
      <c r="BG15" s="153"/>
      <c r="BH15" s="153"/>
      <c r="BI15" s="153"/>
      <c r="BJ15" s="153"/>
    </row>
    <row r="16" spans="1:74" ht="11.1" customHeight="1" x14ac:dyDescent="0.2">
      <c r="A16" s="162" t="s">
        <v>735</v>
      </c>
      <c r="B16" s="172" t="s">
        <v>1136</v>
      </c>
      <c r="C16" s="252">
        <v>4.4478591871999997</v>
      </c>
      <c r="D16" s="252">
        <v>4.5523605801000002</v>
      </c>
      <c r="E16" s="252">
        <v>4.2363926594999999</v>
      </c>
      <c r="F16" s="252">
        <v>4.5949818490999998</v>
      </c>
      <c r="G16" s="252">
        <v>4.7175556853999998</v>
      </c>
      <c r="H16" s="252">
        <v>4.8609502206000004</v>
      </c>
      <c r="I16" s="252">
        <v>4.9456178219</v>
      </c>
      <c r="J16" s="252">
        <v>5.0321787726</v>
      </c>
      <c r="K16" s="252">
        <v>4.7471149594000002</v>
      </c>
      <c r="L16" s="252">
        <v>4.7177817272000002</v>
      </c>
      <c r="M16" s="252">
        <v>4.7746546713000004</v>
      </c>
      <c r="N16" s="252">
        <v>4.8529582284000004</v>
      </c>
      <c r="O16" s="252">
        <v>4.5046571807999998</v>
      </c>
      <c r="P16" s="252">
        <v>4.7625910455999998</v>
      </c>
      <c r="Q16" s="252">
        <v>4.6377090891000003</v>
      </c>
      <c r="R16" s="252">
        <v>4.5023352786000004</v>
      </c>
      <c r="S16" s="252">
        <v>4.5966301509000003</v>
      </c>
      <c r="T16" s="252">
        <v>4.8134904919999997</v>
      </c>
      <c r="U16" s="252">
        <v>4.9617521839999998</v>
      </c>
      <c r="V16" s="252">
        <v>5.1527174726</v>
      </c>
      <c r="W16" s="252">
        <v>4.9172699070999997</v>
      </c>
      <c r="X16" s="252">
        <v>4.9463356537000003</v>
      </c>
      <c r="Y16" s="252">
        <v>4.9584920713000002</v>
      </c>
      <c r="Z16" s="252">
        <v>4.9647935591000003</v>
      </c>
      <c r="AA16" s="252">
        <v>4.8089706520000002</v>
      </c>
      <c r="AB16" s="252">
        <v>4.7781227599999996</v>
      </c>
      <c r="AC16" s="252">
        <v>4.6130279840000004</v>
      </c>
      <c r="AD16" s="252">
        <v>4.5274958170000001</v>
      </c>
      <c r="AE16" s="252">
        <v>4.7157273249999996</v>
      </c>
      <c r="AF16" s="252">
        <v>4.9157718460000002</v>
      </c>
      <c r="AG16" s="252">
        <v>4.9743326479999999</v>
      </c>
      <c r="AH16" s="252">
        <v>5.0824454460000004</v>
      </c>
      <c r="AI16" s="252">
        <v>4.8962160580000003</v>
      </c>
      <c r="AJ16" s="252">
        <v>4.8178981539999999</v>
      </c>
      <c r="AK16" s="252">
        <v>4.87614372</v>
      </c>
      <c r="AL16" s="252">
        <v>4.8942337120000001</v>
      </c>
      <c r="AM16" s="252">
        <v>4.7436981669999998</v>
      </c>
      <c r="AN16" s="252">
        <v>4.8924900730000003</v>
      </c>
      <c r="AO16" s="252">
        <v>4.7244416769999997</v>
      </c>
      <c r="AP16" s="252">
        <v>4.6368893499999997</v>
      </c>
      <c r="AQ16" s="252">
        <v>4.8295074969999998</v>
      </c>
      <c r="AR16" s="252">
        <v>5.0342613820000004</v>
      </c>
      <c r="AS16" s="252">
        <v>5.0944617130000003</v>
      </c>
      <c r="AT16" s="252">
        <v>5.204986345</v>
      </c>
      <c r="AU16" s="252">
        <v>5.0144629419999998</v>
      </c>
      <c r="AV16" s="252">
        <v>4.9340541010000001</v>
      </c>
      <c r="AW16" s="252">
        <v>4.9936156409999999</v>
      </c>
      <c r="AX16" s="252">
        <v>5.0120215359999998</v>
      </c>
      <c r="AY16" s="409">
        <v>4.6940773189999998</v>
      </c>
      <c r="AZ16" s="409">
        <v>4.9326350290000001</v>
      </c>
      <c r="BA16" s="409">
        <v>4.7959056550000003</v>
      </c>
      <c r="BB16" s="409">
        <v>4.7136234339999996</v>
      </c>
      <c r="BC16" s="409">
        <v>4.8461962300000003</v>
      </c>
      <c r="BD16" s="409">
        <v>5.0561904049999997</v>
      </c>
      <c r="BE16" s="409">
        <v>5.2009917310000002</v>
      </c>
      <c r="BF16" s="409">
        <v>5.3086254290000001</v>
      </c>
      <c r="BG16" s="409">
        <v>5.2215220689999997</v>
      </c>
      <c r="BH16" s="409">
        <v>5.0223061959999997</v>
      </c>
      <c r="BI16" s="409">
        <v>5.0934975299999996</v>
      </c>
      <c r="BJ16" s="409">
        <v>5.1512061019999997</v>
      </c>
      <c r="BK16" s="409">
        <v>4.7905482189999997</v>
      </c>
      <c r="BL16" s="409">
        <v>5.035535007</v>
      </c>
      <c r="BM16" s="409">
        <v>4.8961038749999997</v>
      </c>
      <c r="BN16" s="409">
        <v>4.8119074590000004</v>
      </c>
      <c r="BO16" s="409">
        <v>4.9486410459999997</v>
      </c>
      <c r="BP16" s="409">
        <v>5.1647058389999998</v>
      </c>
      <c r="BQ16" s="409">
        <v>5.3124094340000001</v>
      </c>
      <c r="BR16" s="409">
        <v>5.423938905</v>
      </c>
      <c r="BS16" s="409">
        <v>5.3352235649999997</v>
      </c>
      <c r="BT16" s="409">
        <v>5.1318413219999996</v>
      </c>
      <c r="BU16" s="409">
        <v>5.2059648569999997</v>
      </c>
      <c r="BV16" s="409">
        <v>5.2661370510000003</v>
      </c>
    </row>
    <row r="17" spans="1:74" ht="11.1" customHeight="1" x14ac:dyDescent="0.2">
      <c r="A17" s="162" t="s">
        <v>736</v>
      </c>
      <c r="B17" s="173" t="s">
        <v>498</v>
      </c>
      <c r="C17" s="252">
        <v>3.4090907045000001</v>
      </c>
      <c r="D17" s="252">
        <v>3.4653092878999998</v>
      </c>
      <c r="E17" s="252">
        <v>3.1779232457000002</v>
      </c>
      <c r="F17" s="252">
        <v>3.4775380544000001</v>
      </c>
      <c r="G17" s="252">
        <v>3.5994538552000002</v>
      </c>
      <c r="H17" s="252">
        <v>3.7499076059999998</v>
      </c>
      <c r="I17" s="252">
        <v>3.8113274391999998</v>
      </c>
      <c r="J17" s="252">
        <v>3.8760102663999998</v>
      </c>
      <c r="K17" s="252">
        <v>3.6173844758999998</v>
      </c>
      <c r="L17" s="252">
        <v>3.4825370451</v>
      </c>
      <c r="M17" s="252">
        <v>3.5851611207</v>
      </c>
      <c r="N17" s="252">
        <v>3.6827740512</v>
      </c>
      <c r="O17" s="252">
        <v>3.4437300212999999</v>
      </c>
      <c r="P17" s="252">
        <v>3.6662764668999999</v>
      </c>
      <c r="Q17" s="252">
        <v>3.5258003167999998</v>
      </c>
      <c r="R17" s="252">
        <v>3.3510727062000001</v>
      </c>
      <c r="S17" s="252">
        <v>3.4112472707000001</v>
      </c>
      <c r="T17" s="252">
        <v>3.6432039534</v>
      </c>
      <c r="U17" s="252">
        <v>3.7915588044000001</v>
      </c>
      <c r="V17" s="252">
        <v>3.9482129159000001</v>
      </c>
      <c r="W17" s="252">
        <v>3.7030018991999998</v>
      </c>
      <c r="X17" s="252">
        <v>3.6340838004</v>
      </c>
      <c r="Y17" s="252">
        <v>3.6935817684000001</v>
      </c>
      <c r="Z17" s="252">
        <v>3.7615937553999998</v>
      </c>
      <c r="AA17" s="252">
        <v>3.6689223549999999</v>
      </c>
      <c r="AB17" s="252">
        <v>3.6474830069999999</v>
      </c>
      <c r="AC17" s="252">
        <v>3.504270086</v>
      </c>
      <c r="AD17" s="252">
        <v>3.4158239749999999</v>
      </c>
      <c r="AE17" s="252">
        <v>3.6158250519999999</v>
      </c>
      <c r="AF17" s="252">
        <v>3.8169736460000001</v>
      </c>
      <c r="AG17" s="252">
        <v>3.7988945909999998</v>
      </c>
      <c r="AH17" s="252">
        <v>3.924711367</v>
      </c>
      <c r="AI17" s="252">
        <v>3.7275600820000001</v>
      </c>
      <c r="AJ17" s="252">
        <v>3.652771408</v>
      </c>
      <c r="AK17" s="252">
        <v>3.710614037</v>
      </c>
      <c r="AL17" s="252">
        <v>3.7185188060000001</v>
      </c>
      <c r="AM17" s="252">
        <v>3.5729373299999998</v>
      </c>
      <c r="AN17" s="252">
        <v>3.7320101239999999</v>
      </c>
      <c r="AO17" s="252">
        <v>3.5854783729999999</v>
      </c>
      <c r="AP17" s="252">
        <v>3.494982604</v>
      </c>
      <c r="AQ17" s="252">
        <v>3.6996185239999999</v>
      </c>
      <c r="AR17" s="252">
        <v>3.9054285549999999</v>
      </c>
      <c r="AS17" s="252">
        <v>3.8869305340000002</v>
      </c>
      <c r="AT17" s="252">
        <v>4.0156630010000001</v>
      </c>
      <c r="AU17" s="252">
        <v>3.8139429119999999</v>
      </c>
      <c r="AV17" s="252">
        <v>3.7374210790000002</v>
      </c>
      <c r="AW17" s="252">
        <v>3.7966041590000001</v>
      </c>
      <c r="AX17" s="252">
        <v>3.8046921130000002</v>
      </c>
      <c r="AY17" s="409">
        <v>3.5164693649999998</v>
      </c>
      <c r="AZ17" s="409">
        <v>3.7655225630000002</v>
      </c>
      <c r="BA17" s="409">
        <v>3.6502252880000001</v>
      </c>
      <c r="BB17" s="409">
        <v>3.565020418</v>
      </c>
      <c r="BC17" s="409">
        <v>3.709684701</v>
      </c>
      <c r="BD17" s="409">
        <v>3.9207472750000001</v>
      </c>
      <c r="BE17" s="409">
        <v>3.9863407899999999</v>
      </c>
      <c r="BF17" s="409">
        <v>4.11235179</v>
      </c>
      <c r="BG17" s="409">
        <v>4.0139642719999999</v>
      </c>
      <c r="BH17" s="409">
        <v>3.8186677339999999</v>
      </c>
      <c r="BI17" s="409">
        <v>3.889493898</v>
      </c>
      <c r="BJ17" s="409">
        <v>3.9368600850000002</v>
      </c>
      <c r="BK17" s="409">
        <v>3.605915124</v>
      </c>
      <c r="BL17" s="409">
        <v>3.8616175789999998</v>
      </c>
      <c r="BM17" s="409">
        <v>3.743531801</v>
      </c>
      <c r="BN17" s="409">
        <v>3.65643407</v>
      </c>
      <c r="BO17" s="409">
        <v>3.8053347770000001</v>
      </c>
      <c r="BP17" s="409">
        <v>4.0224805379999999</v>
      </c>
      <c r="BQ17" s="409">
        <v>4.0904536179999997</v>
      </c>
      <c r="BR17" s="409">
        <v>4.2205342640000003</v>
      </c>
      <c r="BS17" s="409">
        <v>4.1204450189999999</v>
      </c>
      <c r="BT17" s="409">
        <v>3.9210152800000002</v>
      </c>
      <c r="BU17" s="409">
        <v>3.9947872790000001</v>
      </c>
      <c r="BV17" s="409">
        <v>4.0445920070000003</v>
      </c>
    </row>
    <row r="18" spans="1:74" ht="11.1" customHeight="1" x14ac:dyDescent="0.2">
      <c r="AY18" s="153"/>
      <c r="AZ18" s="153"/>
      <c r="BA18" s="153"/>
      <c r="BB18" s="153"/>
      <c r="BC18" s="153"/>
      <c r="BD18" s="153"/>
      <c r="BE18" s="153"/>
      <c r="BF18" s="153"/>
      <c r="BG18" s="153"/>
      <c r="BH18" s="153"/>
      <c r="BI18" s="153"/>
      <c r="BJ18" s="153"/>
    </row>
    <row r="19" spans="1:74" ht="11.1" customHeight="1" x14ac:dyDescent="0.2">
      <c r="A19" s="162" t="s">
        <v>737</v>
      </c>
      <c r="B19" s="172" t="s">
        <v>512</v>
      </c>
      <c r="C19" s="252">
        <v>7.9740703020000003</v>
      </c>
      <c r="D19" s="252">
        <v>8.1574347992000007</v>
      </c>
      <c r="E19" s="252">
        <v>8.1213445587000006</v>
      </c>
      <c r="F19" s="252">
        <v>8.1551785303000006</v>
      </c>
      <c r="G19" s="252">
        <v>8.9963937172000001</v>
      </c>
      <c r="H19" s="252">
        <v>9.345944652</v>
      </c>
      <c r="I19" s="252">
        <v>8.9444598607000003</v>
      </c>
      <c r="J19" s="252">
        <v>9.2193618780000008</v>
      </c>
      <c r="K19" s="252">
        <v>9.2952749937999997</v>
      </c>
      <c r="L19" s="252">
        <v>8.9351129005000001</v>
      </c>
      <c r="M19" s="252">
        <v>8.5975675308999993</v>
      </c>
      <c r="N19" s="252">
        <v>8.4175036154999994</v>
      </c>
      <c r="O19" s="252">
        <v>7.9851686736999996</v>
      </c>
      <c r="P19" s="252">
        <v>7.7726366423000002</v>
      </c>
      <c r="Q19" s="252">
        <v>8.1121268808</v>
      </c>
      <c r="R19" s="252">
        <v>7.9546720941000002</v>
      </c>
      <c r="S19" s="252">
        <v>8.5934644910000006</v>
      </c>
      <c r="T19" s="252">
        <v>8.8683941789999992</v>
      </c>
      <c r="U19" s="252">
        <v>8.7733587762000003</v>
      </c>
      <c r="V19" s="252">
        <v>9.0625423825000002</v>
      </c>
      <c r="W19" s="252">
        <v>8.4660860689999993</v>
      </c>
      <c r="X19" s="252">
        <v>8.4101643587999995</v>
      </c>
      <c r="Y19" s="252">
        <v>8.0273965216000001</v>
      </c>
      <c r="Z19" s="252">
        <v>8.1060799678999995</v>
      </c>
      <c r="AA19" s="252">
        <v>8.2301528408000006</v>
      </c>
      <c r="AB19" s="252">
        <v>8.2203903726000007</v>
      </c>
      <c r="AC19" s="252">
        <v>8.2533395493999997</v>
      </c>
      <c r="AD19" s="252">
        <v>8.3246696406999998</v>
      </c>
      <c r="AE19" s="252">
        <v>8.8092434020999999</v>
      </c>
      <c r="AF19" s="252">
        <v>9.1614904537000008</v>
      </c>
      <c r="AG19" s="252">
        <v>9.1547392038000002</v>
      </c>
      <c r="AH19" s="252">
        <v>9.1691735746000003</v>
      </c>
      <c r="AI19" s="252">
        <v>8.9701406129999999</v>
      </c>
      <c r="AJ19" s="252">
        <v>8.7376543305999999</v>
      </c>
      <c r="AK19" s="252">
        <v>8.3705932883000003</v>
      </c>
      <c r="AL19" s="252">
        <v>8.3324829549999997</v>
      </c>
      <c r="AM19" s="252">
        <v>8.2736607930999995</v>
      </c>
      <c r="AN19" s="252">
        <v>8.2741805313000008</v>
      </c>
      <c r="AO19" s="252">
        <v>8.3060231581000004</v>
      </c>
      <c r="AP19" s="252">
        <v>8.3965892130000004</v>
      </c>
      <c r="AQ19" s="252">
        <v>8.7018505784000002</v>
      </c>
      <c r="AR19" s="252">
        <v>9.0397176160000008</v>
      </c>
      <c r="AS19" s="252">
        <v>9.0419023667000005</v>
      </c>
      <c r="AT19" s="252">
        <v>9.0061115770000004</v>
      </c>
      <c r="AU19" s="252">
        <v>8.8335029770000002</v>
      </c>
      <c r="AV19" s="252">
        <v>8.7163870669999994</v>
      </c>
      <c r="AW19" s="252">
        <v>8.4987553850000008</v>
      </c>
      <c r="AX19" s="252">
        <v>8.4715214850000002</v>
      </c>
      <c r="AY19" s="409">
        <v>8.3473677740000003</v>
      </c>
      <c r="AZ19" s="409">
        <v>8.3706559479999996</v>
      </c>
      <c r="BA19" s="409">
        <v>8.3179929680000004</v>
      </c>
      <c r="BB19" s="409">
        <v>8.4951610340000006</v>
      </c>
      <c r="BC19" s="409">
        <v>8.7609629150000004</v>
      </c>
      <c r="BD19" s="409">
        <v>9.1330924150000001</v>
      </c>
      <c r="BE19" s="409">
        <v>9.1731020250000004</v>
      </c>
      <c r="BF19" s="409">
        <v>9.1490070630000009</v>
      </c>
      <c r="BG19" s="409">
        <v>9.0283903809999995</v>
      </c>
      <c r="BH19" s="409">
        <v>8.7863991479999992</v>
      </c>
      <c r="BI19" s="409">
        <v>8.496843879</v>
      </c>
      <c r="BJ19" s="409">
        <v>8.5310600609999998</v>
      </c>
      <c r="BK19" s="409">
        <v>8.4255786019999999</v>
      </c>
      <c r="BL19" s="409">
        <v>8.4494489389999998</v>
      </c>
      <c r="BM19" s="409">
        <v>8.3962146939999993</v>
      </c>
      <c r="BN19" s="409">
        <v>8.5763296849999993</v>
      </c>
      <c r="BO19" s="409">
        <v>8.8499262210000005</v>
      </c>
      <c r="BP19" s="409">
        <v>9.2282104100000009</v>
      </c>
      <c r="BQ19" s="409">
        <v>9.2684796630000008</v>
      </c>
      <c r="BR19" s="409">
        <v>9.2461123169999997</v>
      </c>
      <c r="BS19" s="409">
        <v>9.1238057179999998</v>
      </c>
      <c r="BT19" s="409">
        <v>8.8800268019999997</v>
      </c>
      <c r="BU19" s="409">
        <v>8.5869261659999996</v>
      </c>
      <c r="BV19" s="409">
        <v>8.6237748429999996</v>
      </c>
    </row>
    <row r="20" spans="1:74" ht="11.1" customHeight="1" x14ac:dyDescent="0.2">
      <c r="AY20" s="153"/>
      <c r="AZ20" s="153"/>
      <c r="BA20" s="153"/>
      <c r="BB20" s="153"/>
      <c r="BC20" s="153"/>
      <c r="BD20" s="153"/>
      <c r="BE20" s="153"/>
      <c r="BF20" s="153"/>
      <c r="BG20" s="153"/>
      <c r="BH20" s="153"/>
      <c r="BI20" s="153"/>
      <c r="BJ20" s="153"/>
    </row>
    <row r="21" spans="1:74" ht="11.1" customHeight="1" x14ac:dyDescent="0.2">
      <c r="A21" s="162" t="s">
        <v>738</v>
      </c>
      <c r="B21" s="172" t="s">
        <v>513</v>
      </c>
      <c r="C21" s="252">
        <v>32.389498543999999</v>
      </c>
      <c r="D21" s="252">
        <v>33.972567763000001</v>
      </c>
      <c r="E21" s="252">
        <v>32.203228600000003</v>
      </c>
      <c r="F21" s="252">
        <v>33.475093782999998</v>
      </c>
      <c r="G21" s="252">
        <v>30.665418762000002</v>
      </c>
      <c r="H21" s="252">
        <v>33.042796858999999</v>
      </c>
      <c r="I21" s="252">
        <v>32.842361230000002</v>
      </c>
      <c r="J21" s="252">
        <v>31.576499442999999</v>
      </c>
      <c r="K21" s="252">
        <v>32.573465057999996</v>
      </c>
      <c r="L21" s="252">
        <v>31.736994492000001</v>
      </c>
      <c r="M21" s="252">
        <v>32.276658753</v>
      </c>
      <c r="N21" s="252">
        <v>35.085018263999999</v>
      </c>
      <c r="O21" s="252">
        <v>32.586752762000003</v>
      </c>
      <c r="P21" s="252">
        <v>35.390759696000003</v>
      </c>
      <c r="Q21" s="252">
        <v>34.331075378000001</v>
      </c>
      <c r="R21" s="252">
        <v>34.64097202</v>
      </c>
      <c r="S21" s="252">
        <v>33.664644439999996</v>
      </c>
      <c r="T21" s="252">
        <v>32.564916054000001</v>
      </c>
      <c r="U21" s="252">
        <v>32.195735693000003</v>
      </c>
      <c r="V21" s="252">
        <v>33.469238291000003</v>
      </c>
      <c r="W21" s="252">
        <v>33.062058923999999</v>
      </c>
      <c r="X21" s="252">
        <v>32.283386151000002</v>
      </c>
      <c r="Y21" s="252">
        <v>34.553916045999998</v>
      </c>
      <c r="Z21" s="252">
        <v>35.457317787999997</v>
      </c>
      <c r="AA21" s="252">
        <v>33.725090199</v>
      </c>
      <c r="AB21" s="252">
        <v>34.766139185999997</v>
      </c>
      <c r="AC21" s="252">
        <v>35.000701100999997</v>
      </c>
      <c r="AD21" s="252">
        <v>34.142808967000001</v>
      </c>
      <c r="AE21" s="252">
        <v>34.756694500999998</v>
      </c>
      <c r="AF21" s="252">
        <v>34.372029795000003</v>
      </c>
      <c r="AG21" s="252">
        <v>33.350096954999998</v>
      </c>
      <c r="AH21" s="252">
        <v>33.440668297000002</v>
      </c>
      <c r="AI21" s="252">
        <v>34.720419401999997</v>
      </c>
      <c r="AJ21" s="252">
        <v>33.842666864000002</v>
      </c>
      <c r="AK21" s="252">
        <v>36.246302638000003</v>
      </c>
      <c r="AL21" s="252">
        <v>35.035750143000001</v>
      </c>
      <c r="AM21" s="252">
        <v>35.312485068000001</v>
      </c>
      <c r="AN21" s="252">
        <v>36.269971384999998</v>
      </c>
      <c r="AO21" s="252">
        <v>35.526545949999999</v>
      </c>
      <c r="AP21" s="252">
        <v>35.529854342</v>
      </c>
      <c r="AQ21" s="252">
        <v>35.221894329000001</v>
      </c>
      <c r="AR21" s="252">
        <v>34.841421814999997</v>
      </c>
      <c r="AS21" s="252">
        <v>34.691218585999998</v>
      </c>
      <c r="AT21" s="252">
        <v>34.265091853999998</v>
      </c>
      <c r="AU21" s="252">
        <v>34.718221825999997</v>
      </c>
      <c r="AV21" s="252">
        <v>34.592703303999997</v>
      </c>
      <c r="AW21" s="252">
        <v>35.832484753000003</v>
      </c>
      <c r="AX21" s="252">
        <v>37.136482946000001</v>
      </c>
      <c r="AY21" s="409">
        <v>36.040727545000003</v>
      </c>
      <c r="AZ21" s="409">
        <v>37.365827705000001</v>
      </c>
      <c r="BA21" s="409">
        <v>36.703318293000002</v>
      </c>
      <c r="BB21" s="409">
        <v>36.494057849999997</v>
      </c>
      <c r="BC21" s="409">
        <v>36.070723518999998</v>
      </c>
      <c r="BD21" s="409">
        <v>35.769028980000002</v>
      </c>
      <c r="BE21" s="409">
        <v>35.550073439999998</v>
      </c>
      <c r="BF21" s="409">
        <v>35.155371150000001</v>
      </c>
      <c r="BG21" s="409">
        <v>35.829807578</v>
      </c>
      <c r="BH21" s="409">
        <v>35.121478594999999</v>
      </c>
      <c r="BI21" s="409">
        <v>36.709126105999999</v>
      </c>
      <c r="BJ21" s="409">
        <v>37.792835072000003</v>
      </c>
      <c r="BK21" s="409">
        <v>36.862992695999999</v>
      </c>
      <c r="BL21" s="409">
        <v>38.214612246999998</v>
      </c>
      <c r="BM21" s="409">
        <v>37.551146170999999</v>
      </c>
      <c r="BN21" s="409">
        <v>37.357319883000002</v>
      </c>
      <c r="BO21" s="409">
        <v>36.938068917000003</v>
      </c>
      <c r="BP21" s="409">
        <v>36.627542650999999</v>
      </c>
      <c r="BQ21" s="409">
        <v>36.396136022</v>
      </c>
      <c r="BR21" s="409">
        <v>35.984693853000003</v>
      </c>
      <c r="BS21" s="409">
        <v>36.696695816999998</v>
      </c>
      <c r="BT21" s="409">
        <v>35.973538769999998</v>
      </c>
      <c r="BU21" s="409">
        <v>37.608867678000003</v>
      </c>
      <c r="BV21" s="409">
        <v>38.709295883000003</v>
      </c>
    </row>
    <row r="22" spans="1:74" ht="11.1" customHeight="1" x14ac:dyDescent="0.2">
      <c r="A22" s="162" t="s">
        <v>301</v>
      </c>
      <c r="B22" s="173" t="s">
        <v>349</v>
      </c>
      <c r="C22" s="252">
        <v>12.070459985999999</v>
      </c>
      <c r="D22" s="252">
        <v>12.440753946999999</v>
      </c>
      <c r="E22" s="252">
        <v>11.640461629000001</v>
      </c>
      <c r="F22" s="252">
        <v>13.190958261</v>
      </c>
      <c r="G22" s="252">
        <v>11.058326202</v>
      </c>
      <c r="H22" s="252">
        <v>13.184597986</v>
      </c>
      <c r="I22" s="252">
        <v>13.299204637000001</v>
      </c>
      <c r="J22" s="252">
        <v>11.872833658999999</v>
      </c>
      <c r="K22" s="252">
        <v>12.534988637</v>
      </c>
      <c r="L22" s="252">
        <v>11.854794102</v>
      </c>
      <c r="M22" s="252">
        <v>11.912654986</v>
      </c>
      <c r="N22" s="252">
        <v>13.605271506999999</v>
      </c>
      <c r="O22" s="252">
        <v>11.450268209000001</v>
      </c>
      <c r="P22" s="252">
        <v>13.439682726999999</v>
      </c>
      <c r="Q22" s="252">
        <v>12.865941441</v>
      </c>
      <c r="R22" s="252">
        <v>13.416230599</v>
      </c>
      <c r="S22" s="252">
        <v>13.136027672999999</v>
      </c>
      <c r="T22" s="252">
        <v>12.690636434</v>
      </c>
      <c r="U22" s="252">
        <v>12.147698317</v>
      </c>
      <c r="V22" s="252">
        <v>12.795016387</v>
      </c>
      <c r="W22" s="252">
        <v>12.887159930999999</v>
      </c>
      <c r="X22" s="252">
        <v>11.7812172</v>
      </c>
      <c r="Y22" s="252">
        <v>13.176288438</v>
      </c>
      <c r="Z22" s="252">
        <v>13.786673898</v>
      </c>
      <c r="AA22" s="252">
        <v>12.913265829</v>
      </c>
      <c r="AB22" s="252">
        <v>12.974052974999999</v>
      </c>
      <c r="AC22" s="252">
        <v>13.601842481</v>
      </c>
      <c r="AD22" s="252">
        <v>13.223668762000001</v>
      </c>
      <c r="AE22" s="252">
        <v>13.841813574</v>
      </c>
      <c r="AF22" s="252">
        <v>13.750516344999999</v>
      </c>
      <c r="AG22" s="252">
        <v>12.85559005</v>
      </c>
      <c r="AH22" s="252">
        <v>12.689670186000001</v>
      </c>
      <c r="AI22" s="252">
        <v>14.005562947</v>
      </c>
      <c r="AJ22" s="252">
        <v>12.983171867999999</v>
      </c>
      <c r="AK22" s="252">
        <v>14.491019872000001</v>
      </c>
      <c r="AL22" s="252">
        <v>13.017984041</v>
      </c>
      <c r="AM22" s="252">
        <v>13.56003274</v>
      </c>
      <c r="AN22" s="252">
        <v>13.972947567</v>
      </c>
      <c r="AO22" s="252">
        <v>13.890397642</v>
      </c>
      <c r="AP22" s="252">
        <v>14.181966516999999</v>
      </c>
      <c r="AQ22" s="252">
        <v>13.980119882</v>
      </c>
      <c r="AR22" s="252">
        <v>13.825047816</v>
      </c>
      <c r="AS22" s="252">
        <v>13.773417951000001</v>
      </c>
      <c r="AT22" s="252">
        <v>13.354103070000001</v>
      </c>
      <c r="AU22" s="252">
        <v>14.082354198000001</v>
      </c>
      <c r="AV22" s="252">
        <v>13.261011229999999</v>
      </c>
      <c r="AW22" s="252">
        <v>14.096741856</v>
      </c>
      <c r="AX22" s="252">
        <v>14.494599953</v>
      </c>
      <c r="AY22" s="409">
        <v>14.030296141999999</v>
      </c>
      <c r="AZ22" s="409">
        <v>14.455844995</v>
      </c>
      <c r="BA22" s="409">
        <v>14.368962904</v>
      </c>
      <c r="BB22" s="409">
        <v>14.668700205</v>
      </c>
      <c r="BC22" s="409">
        <v>14.458125244</v>
      </c>
      <c r="BD22" s="409">
        <v>14.295733028000001</v>
      </c>
      <c r="BE22" s="409">
        <v>14.240111433999999</v>
      </c>
      <c r="BF22" s="409">
        <v>13.804168588</v>
      </c>
      <c r="BG22" s="409">
        <v>14.554501438999999</v>
      </c>
      <c r="BH22" s="409">
        <v>13.702553686</v>
      </c>
      <c r="BI22" s="409">
        <v>14.563654433</v>
      </c>
      <c r="BJ22" s="409">
        <v>14.971868034</v>
      </c>
      <c r="BK22" s="409">
        <v>14.502574518999999</v>
      </c>
      <c r="BL22" s="409">
        <v>14.939742990999999</v>
      </c>
      <c r="BM22" s="409">
        <v>14.847996717999999</v>
      </c>
      <c r="BN22" s="409">
        <v>15.156382006999999</v>
      </c>
      <c r="BO22" s="409">
        <v>14.938041919</v>
      </c>
      <c r="BP22" s="409">
        <v>14.770105126000001</v>
      </c>
      <c r="BQ22" s="409">
        <v>14.713114233000001</v>
      </c>
      <c r="BR22" s="409">
        <v>14.263726002</v>
      </c>
      <c r="BS22" s="409">
        <v>15.040805422</v>
      </c>
      <c r="BT22" s="409">
        <v>14.162758624</v>
      </c>
      <c r="BU22" s="409">
        <v>15.05552756</v>
      </c>
      <c r="BV22" s="409">
        <v>15.480912172</v>
      </c>
    </row>
    <row r="23" spans="1:74" ht="11.1" customHeight="1" x14ac:dyDescent="0.2">
      <c r="A23" s="162" t="s">
        <v>296</v>
      </c>
      <c r="B23" s="173" t="s">
        <v>739</v>
      </c>
      <c r="C23" s="252">
        <v>4.5459354839000001</v>
      </c>
      <c r="D23" s="252">
        <v>5.0612500000000002</v>
      </c>
      <c r="E23" s="252">
        <v>4.5298064515999998</v>
      </c>
      <c r="F23" s="252">
        <v>4.1835000000000004</v>
      </c>
      <c r="G23" s="252">
        <v>3.6177096774000002</v>
      </c>
      <c r="H23" s="252">
        <v>3.6979666667000002</v>
      </c>
      <c r="I23" s="252">
        <v>3.8198387096999999</v>
      </c>
      <c r="J23" s="252">
        <v>3.9375806452000002</v>
      </c>
      <c r="K23" s="252">
        <v>3.88</v>
      </c>
      <c r="L23" s="252">
        <v>3.8563870967999998</v>
      </c>
      <c r="M23" s="252">
        <v>3.9987666666999999</v>
      </c>
      <c r="N23" s="252">
        <v>4.6359354839</v>
      </c>
      <c r="O23" s="252">
        <v>4.3647419354999997</v>
      </c>
      <c r="P23" s="252">
        <v>4.6501034483000003</v>
      </c>
      <c r="Q23" s="252">
        <v>4.3761290322999997</v>
      </c>
      <c r="R23" s="252">
        <v>3.9430333332999998</v>
      </c>
      <c r="S23" s="252">
        <v>3.5496129031999999</v>
      </c>
      <c r="T23" s="252">
        <v>3.5312333332999999</v>
      </c>
      <c r="U23" s="252">
        <v>3.7495806452</v>
      </c>
      <c r="V23" s="252">
        <v>3.8310967742000002</v>
      </c>
      <c r="W23" s="252">
        <v>3.6928999999999998</v>
      </c>
      <c r="X23" s="252">
        <v>3.7480967742</v>
      </c>
      <c r="Y23" s="252">
        <v>4.1275333332999997</v>
      </c>
      <c r="Z23" s="252">
        <v>4.5667096773999996</v>
      </c>
      <c r="AA23" s="252">
        <v>4.1473870968000002</v>
      </c>
      <c r="AB23" s="252">
        <v>4.5326785714</v>
      </c>
      <c r="AC23" s="252">
        <v>4.2499032257999998</v>
      </c>
      <c r="AD23" s="252">
        <v>3.7860333332999998</v>
      </c>
      <c r="AE23" s="252">
        <v>3.5000645161000001</v>
      </c>
      <c r="AF23" s="252">
        <v>3.4687333332999999</v>
      </c>
      <c r="AG23" s="252">
        <v>3.5827419355000001</v>
      </c>
      <c r="AH23" s="252">
        <v>3.6930322581000001</v>
      </c>
      <c r="AI23" s="252">
        <v>3.6238333332999999</v>
      </c>
      <c r="AJ23" s="252">
        <v>3.5955161289999999</v>
      </c>
      <c r="AK23" s="252">
        <v>4.0932333332999997</v>
      </c>
      <c r="AL23" s="252">
        <v>4.4969354838999998</v>
      </c>
      <c r="AM23" s="252">
        <v>4.2568709677000003</v>
      </c>
      <c r="AN23" s="252">
        <v>4.5552857143000001</v>
      </c>
      <c r="AO23" s="252">
        <v>4.0315161289999999</v>
      </c>
      <c r="AP23" s="252">
        <v>3.6036333332999999</v>
      </c>
      <c r="AQ23" s="252">
        <v>3.4365483871000002</v>
      </c>
      <c r="AR23" s="252">
        <v>3.238</v>
      </c>
      <c r="AS23" s="252">
        <v>3.5045483870999998</v>
      </c>
      <c r="AT23" s="252">
        <v>3.5993225806</v>
      </c>
      <c r="AU23" s="252">
        <v>3.4964333333000002</v>
      </c>
      <c r="AV23" s="252">
        <v>3.527522426</v>
      </c>
      <c r="AW23" s="252">
        <v>3.7879601159999998</v>
      </c>
      <c r="AX23" s="252">
        <v>4.32938417</v>
      </c>
      <c r="AY23" s="409">
        <v>4.108114788</v>
      </c>
      <c r="AZ23" s="409">
        <v>4.3694885980000002</v>
      </c>
      <c r="BA23" s="409">
        <v>4.00462542</v>
      </c>
      <c r="BB23" s="409">
        <v>3.6048642540000002</v>
      </c>
      <c r="BC23" s="409">
        <v>3.2908240360000001</v>
      </c>
      <c r="BD23" s="409">
        <v>3.3072048820000002</v>
      </c>
      <c r="BE23" s="409">
        <v>3.4372319980000001</v>
      </c>
      <c r="BF23" s="409">
        <v>3.5325239900000001</v>
      </c>
      <c r="BG23" s="409">
        <v>3.4284350620000001</v>
      </c>
      <c r="BH23" s="409">
        <v>3.4454030169999998</v>
      </c>
      <c r="BI23" s="409">
        <v>3.699867588</v>
      </c>
      <c r="BJ23" s="409">
        <v>4.2298030950000003</v>
      </c>
      <c r="BK23" s="409">
        <v>4.0021076149999999</v>
      </c>
      <c r="BL23" s="409">
        <v>4.2586793329999999</v>
      </c>
      <c r="BM23" s="409">
        <v>3.903358179</v>
      </c>
      <c r="BN23" s="409">
        <v>3.514450445</v>
      </c>
      <c r="BO23" s="409">
        <v>3.2099167080000002</v>
      </c>
      <c r="BP23" s="409">
        <v>3.2290640609999999</v>
      </c>
      <c r="BQ23" s="409">
        <v>3.3598952780000002</v>
      </c>
      <c r="BR23" s="409">
        <v>3.4572991900000001</v>
      </c>
      <c r="BS23" s="409">
        <v>3.3602586809999999</v>
      </c>
      <c r="BT23" s="409">
        <v>3.3821493239999998</v>
      </c>
      <c r="BU23" s="409">
        <v>3.6368445999999999</v>
      </c>
      <c r="BV23" s="409">
        <v>4.1614819030000003</v>
      </c>
    </row>
    <row r="24" spans="1:74" ht="11.1" customHeight="1" x14ac:dyDescent="0.2">
      <c r="A24" s="162" t="s">
        <v>740</v>
      </c>
      <c r="B24" s="173" t="s">
        <v>350</v>
      </c>
      <c r="C24" s="252">
        <v>3.9021578333</v>
      </c>
      <c r="D24" s="252">
        <v>4.3833335112</v>
      </c>
      <c r="E24" s="252">
        <v>4.1115251154000001</v>
      </c>
      <c r="F24" s="252">
        <v>4.2301338744999999</v>
      </c>
      <c r="G24" s="252">
        <v>4.2830462064999999</v>
      </c>
      <c r="H24" s="252">
        <v>4.2440736290999999</v>
      </c>
      <c r="I24" s="252">
        <v>4.0222465125999998</v>
      </c>
      <c r="J24" s="252">
        <v>3.9836774063</v>
      </c>
      <c r="K24" s="252">
        <v>4.3041168781000003</v>
      </c>
      <c r="L24" s="252">
        <v>4.2999375797999999</v>
      </c>
      <c r="M24" s="252">
        <v>4.2700935660999999</v>
      </c>
      <c r="N24" s="252">
        <v>4.4157381607000001</v>
      </c>
      <c r="O24" s="252">
        <v>4.3151334380000002</v>
      </c>
      <c r="P24" s="252">
        <v>4.6464415596000004</v>
      </c>
      <c r="Q24" s="252">
        <v>4.6563010378999996</v>
      </c>
      <c r="R24" s="252">
        <v>4.5284765001</v>
      </c>
      <c r="S24" s="252">
        <v>4.4901564235000002</v>
      </c>
      <c r="T24" s="252">
        <v>4.5113647403000003</v>
      </c>
      <c r="U24" s="252">
        <v>4.2064334263000003</v>
      </c>
      <c r="V24" s="252">
        <v>4.4871891197</v>
      </c>
      <c r="W24" s="252">
        <v>4.1430864296000003</v>
      </c>
      <c r="X24" s="252">
        <v>4.4470826513999997</v>
      </c>
      <c r="Y24" s="252">
        <v>4.543782663</v>
      </c>
      <c r="Z24" s="252">
        <v>4.3522163155999998</v>
      </c>
      <c r="AA24" s="252">
        <v>4.2492669520000002</v>
      </c>
      <c r="AB24" s="252">
        <v>4.478732237</v>
      </c>
      <c r="AC24" s="252">
        <v>4.4905742899999996</v>
      </c>
      <c r="AD24" s="252">
        <v>4.6019004319999999</v>
      </c>
      <c r="AE24" s="252">
        <v>4.734701598</v>
      </c>
      <c r="AF24" s="252">
        <v>4.5769104880000002</v>
      </c>
      <c r="AG24" s="252">
        <v>4.3026353689999999</v>
      </c>
      <c r="AH24" s="252">
        <v>4.466208204</v>
      </c>
      <c r="AI24" s="252">
        <v>4.4970010460000003</v>
      </c>
      <c r="AJ24" s="252">
        <v>4.7090222989999999</v>
      </c>
      <c r="AK24" s="252">
        <v>4.8567344769999998</v>
      </c>
      <c r="AL24" s="252">
        <v>4.6906591610000001</v>
      </c>
      <c r="AM24" s="252">
        <v>4.6759333649999997</v>
      </c>
      <c r="AN24" s="252">
        <v>4.7192155959999997</v>
      </c>
      <c r="AO24" s="252">
        <v>4.8020214240000003</v>
      </c>
      <c r="AP24" s="252">
        <v>4.8658883629999998</v>
      </c>
      <c r="AQ24" s="252">
        <v>4.8699017739999997</v>
      </c>
      <c r="AR24" s="252">
        <v>4.9360082580000002</v>
      </c>
      <c r="AS24" s="252">
        <v>4.6395329030000001</v>
      </c>
      <c r="AT24" s="252">
        <v>4.5553121049999996</v>
      </c>
      <c r="AU24" s="252">
        <v>4.5018363800000003</v>
      </c>
      <c r="AV24" s="252">
        <v>4.9237151780000001</v>
      </c>
      <c r="AW24" s="252">
        <v>4.8239119209999997</v>
      </c>
      <c r="AX24" s="252">
        <v>5.0766998839999999</v>
      </c>
      <c r="AY24" s="409">
        <v>4.8407978509999996</v>
      </c>
      <c r="AZ24" s="409">
        <v>5.1914852380000003</v>
      </c>
      <c r="BA24" s="409">
        <v>5.1865968320000002</v>
      </c>
      <c r="BB24" s="409">
        <v>5.1099765369999997</v>
      </c>
      <c r="BC24" s="409">
        <v>5.1851288660000003</v>
      </c>
      <c r="BD24" s="409">
        <v>5.1017523560000004</v>
      </c>
      <c r="BE24" s="409">
        <v>4.8382441070000004</v>
      </c>
      <c r="BF24" s="409">
        <v>4.7306848600000002</v>
      </c>
      <c r="BG24" s="409">
        <v>4.8112214739999999</v>
      </c>
      <c r="BH24" s="409">
        <v>4.938289578</v>
      </c>
      <c r="BI24" s="409">
        <v>5.1450775860000002</v>
      </c>
      <c r="BJ24" s="409">
        <v>5.2037280600000004</v>
      </c>
      <c r="BK24" s="409">
        <v>5.0519646280000003</v>
      </c>
      <c r="BL24" s="409">
        <v>5.4181087730000002</v>
      </c>
      <c r="BM24" s="409">
        <v>5.4131192769999998</v>
      </c>
      <c r="BN24" s="409">
        <v>5.3332474679999997</v>
      </c>
      <c r="BO24" s="409">
        <v>5.4117677149999999</v>
      </c>
      <c r="BP24" s="409">
        <v>5.3248146180000004</v>
      </c>
      <c r="BQ24" s="409">
        <v>5.0498409689999999</v>
      </c>
      <c r="BR24" s="409">
        <v>4.9376183119999997</v>
      </c>
      <c r="BS24" s="409">
        <v>5.0216987150000003</v>
      </c>
      <c r="BT24" s="409">
        <v>5.1543297270000004</v>
      </c>
      <c r="BU24" s="409">
        <v>5.3701504980000001</v>
      </c>
      <c r="BV24" s="409">
        <v>5.4313434550000004</v>
      </c>
    </row>
    <row r="25" spans="1:74" ht="11.1" customHeight="1" x14ac:dyDescent="0.2">
      <c r="AY25" s="153"/>
      <c r="AZ25" s="153"/>
      <c r="BA25" s="153"/>
      <c r="BB25" s="153"/>
      <c r="BC25" s="153"/>
      <c r="BD25" s="153"/>
      <c r="BE25" s="153"/>
      <c r="BF25" s="153"/>
      <c r="BG25" s="153"/>
      <c r="BH25" s="153"/>
      <c r="BI25" s="153"/>
      <c r="BJ25" s="153"/>
    </row>
    <row r="26" spans="1:74" ht="11.1" customHeight="1" x14ac:dyDescent="0.2">
      <c r="A26" s="162" t="s">
        <v>741</v>
      </c>
      <c r="B26" s="172" t="s">
        <v>514</v>
      </c>
      <c r="C26" s="252">
        <v>4.1101164571000002</v>
      </c>
      <c r="D26" s="252">
        <v>4.1017554329000001</v>
      </c>
      <c r="E26" s="252">
        <v>4.0998212648000001</v>
      </c>
      <c r="F26" s="252">
        <v>4.1180305613000003</v>
      </c>
      <c r="G26" s="252">
        <v>4.0768749210999999</v>
      </c>
      <c r="H26" s="252">
        <v>4.0614266767</v>
      </c>
      <c r="I26" s="252">
        <v>4.0119463060999996</v>
      </c>
      <c r="J26" s="252">
        <v>3.9359425366999998</v>
      </c>
      <c r="K26" s="252">
        <v>4.2305668357000004</v>
      </c>
      <c r="L26" s="252">
        <v>4.2849307981000004</v>
      </c>
      <c r="M26" s="252">
        <v>4.4885460933000001</v>
      </c>
      <c r="N26" s="252">
        <v>4.4305955362000002</v>
      </c>
      <c r="O26" s="252">
        <v>4.2670044047999998</v>
      </c>
      <c r="P26" s="252">
        <v>4.3144901271</v>
      </c>
      <c r="Q26" s="252">
        <v>4.2849461443000001</v>
      </c>
      <c r="R26" s="252">
        <v>4.2688121379000004</v>
      </c>
      <c r="S26" s="252">
        <v>4.3161988014999997</v>
      </c>
      <c r="T26" s="252">
        <v>4.3154175540999997</v>
      </c>
      <c r="U26" s="252">
        <v>4.1182243117999997</v>
      </c>
      <c r="V26" s="252">
        <v>4.2458543950000003</v>
      </c>
      <c r="W26" s="252">
        <v>4.1169026168</v>
      </c>
      <c r="X26" s="252">
        <v>4.1719446225999999</v>
      </c>
      <c r="Y26" s="252">
        <v>4.4461058908000002</v>
      </c>
      <c r="Z26" s="252">
        <v>4.2342731368999997</v>
      </c>
      <c r="AA26" s="252">
        <v>4.3114441540000001</v>
      </c>
      <c r="AB26" s="252">
        <v>4.3482503929999998</v>
      </c>
      <c r="AC26" s="252">
        <v>4.3141552140000003</v>
      </c>
      <c r="AD26" s="252">
        <v>4.2906387629999996</v>
      </c>
      <c r="AE26" s="252">
        <v>4.2442425290000001</v>
      </c>
      <c r="AF26" s="252">
        <v>4.3151930600000004</v>
      </c>
      <c r="AG26" s="252">
        <v>4.1639184890000003</v>
      </c>
      <c r="AH26" s="252">
        <v>4.1486726860000003</v>
      </c>
      <c r="AI26" s="252">
        <v>4.1965645580000004</v>
      </c>
      <c r="AJ26" s="252">
        <v>4.2974404140000004</v>
      </c>
      <c r="AK26" s="252">
        <v>4.3300855059999996</v>
      </c>
      <c r="AL26" s="252">
        <v>4.2566777269999996</v>
      </c>
      <c r="AM26" s="252">
        <v>4.3479480519999996</v>
      </c>
      <c r="AN26" s="252">
        <v>4.3579220779999996</v>
      </c>
      <c r="AO26" s="252">
        <v>4.3168871219999998</v>
      </c>
      <c r="AP26" s="252">
        <v>4.2447460230000003</v>
      </c>
      <c r="AQ26" s="252">
        <v>4.3559459049999996</v>
      </c>
      <c r="AR26" s="252">
        <v>4.4425998780000002</v>
      </c>
      <c r="AS26" s="252">
        <v>4.1823608209999996</v>
      </c>
      <c r="AT26" s="252">
        <v>4.2675303070000004</v>
      </c>
      <c r="AU26" s="252">
        <v>4.3260574890000001</v>
      </c>
      <c r="AV26" s="252">
        <v>4.4422625489999996</v>
      </c>
      <c r="AW26" s="252">
        <v>4.486652597</v>
      </c>
      <c r="AX26" s="252">
        <v>4.4263618559999998</v>
      </c>
      <c r="AY26" s="409">
        <v>4.3901457730000004</v>
      </c>
      <c r="AZ26" s="409">
        <v>4.4481180409999999</v>
      </c>
      <c r="BA26" s="409">
        <v>4.4286596249999999</v>
      </c>
      <c r="BB26" s="409">
        <v>4.4185435169999998</v>
      </c>
      <c r="BC26" s="409">
        <v>4.3888539619999998</v>
      </c>
      <c r="BD26" s="409">
        <v>4.4745218859999998</v>
      </c>
      <c r="BE26" s="409">
        <v>4.3360316299999999</v>
      </c>
      <c r="BF26" s="409">
        <v>4.3352483739999998</v>
      </c>
      <c r="BG26" s="409">
        <v>4.3974927709999996</v>
      </c>
      <c r="BH26" s="409">
        <v>4.5210226389999999</v>
      </c>
      <c r="BI26" s="409">
        <v>4.5663272109999999</v>
      </c>
      <c r="BJ26" s="409">
        <v>4.5045985569999996</v>
      </c>
      <c r="BK26" s="409">
        <v>4.4783568630000001</v>
      </c>
      <c r="BL26" s="409">
        <v>4.5380515279999996</v>
      </c>
      <c r="BM26" s="409">
        <v>4.5177024509999999</v>
      </c>
      <c r="BN26" s="409">
        <v>4.5066803259999997</v>
      </c>
      <c r="BO26" s="409">
        <v>4.4754682150000002</v>
      </c>
      <c r="BP26" s="409">
        <v>4.561518789</v>
      </c>
      <c r="BQ26" s="409">
        <v>4.4206986510000004</v>
      </c>
      <c r="BR26" s="409">
        <v>4.4204200900000004</v>
      </c>
      <c r="BS26" s="409">
        <v>4.4837703299999996</v>
      </c>
      <c r="BT26" s="409">
        <v>4.6113108110000001</v>
      </c>
      <c r="BU26" s="409">
        <v>4.6568993860000001</v>
      </c>
      <c r="BV26" s="409">
        <v>4.592198325</v>
      </c>
    </row>
    <row r="27" spans="1:74" ht="11.1" customHeight="1" x14ac:dyDescent="0.2">
      <c r="AY27" s="153"/>
      <c r="AZ27" s="153"/>
      <c r="BA27" s="153"/>
      <c r="BB27" s="153"/>
      <c r="BC27" s="153"/>
      <c r="BD27" s="153"/>
      <c r="BE27" s="153"/>
      <c r="BF27" s="153"/>
      <c r="BG27" s="153"/>
      <c r="BH27" s="153"/>
      <c r="BI27" s="153"/>
      <c r="BJ27" s="153"/>
    </row>
    <row r="28" spans="1:74" ht="11.1" customHeight="1" x14ac:dyDescent="0.2">
      <c r="A28" s="162" t="s">
        <v>298</v>
      </c>
      <c r="B28" s="172" t="s">
        <v>665</v>
      </c>
      <c r="C28" s="252">
        <v>45.684370653999999</v>
      </c>
      <c r="D28" s="252">
        <v>47.808818926999997</v>
      </c>
      <c r="E28" s="252">
        <v>46.223365966999999</v>
      </c>
      <c r="F28" s="252">
        <v>45.797030655999997</v>
      </c>
      <c r="G28" s="252">
        <v>44.583641243999999</v>
      </c>
      <c r="H28" s="252">
        <v>46.359188733000003</v>
      </c>
      <c r="I28" s="252">
        <v>47.134544417999997</v>
      </c>
      <c r="J28" s="252">
        <v>46.900648509</v>
      </c>
      <c r="K28" s="252">
        <v>46.730039503</v>
      </c>
      <c r="L28" s="252">
        <v>46.282929396999997</v>
      </c>
      <c r="M28" s="252">
        <v>45.710301014000002</v>
      </c>
      <c r="N28" s="252">
        <v>47.344927855000002</v>
      </c>
      <c r="O28" s="252">
        <v>45.430973422999998</v>
      </c>
      <c r="P28" s="252">
        <v>47.684950512</v>
      </c>
      <c r="Q28" s="252">
        <v>47.067165811000002</v>
      </c>
      <c r="R28" s="252">
        <v>46.118644629999999</v>
      </c>
      <c r="S28" s="252">
        <v>45.445434892999998</v>
      </c>
      <c r="T28" s="252">
        <v>46.512488173000001</v>
      </c>
      <c r="U28" s="252">
        <v>46.489761338999998</v>
      </c>
      <c r="V28" s="252">
        <v>48.055361445000003</v>
      </c>
      <c r="W28" s="252">
        <v>47.125794202999998</v>
      </c>
      <c r="X28" s="252">
        <v>46.593888874999998</v>
      </c>
      <c r="Y28" s="252">
        <v>47.167539185999999</v>
      </c>
      <c r="Z28" s="252">
        <v>48.132965005999999</v>
      </c>
      <c r="AA28" s="252">
        <v>45.825254407999999</v>
      </c>
      <c r="AB28" s="252">
        <v>46.806535850000003</v>
      </c>
      <c r="AC28" s="252">
        <v>47.578188038999997</v>
      </c>
      <c r="AD28" s="252">
        <v>45.823300486999997</v>
      </c>
      <c r="AE28" s="252">
        <v>46.902963886000002</v>
      </c>
      <c r="AF28" s="252">
        <v>47.876827386000002</v>
      </c>
      <c r="AG28" s="252">
        <v>47.427112594999997</v>
      </c>
      <c r="AH28" s="252">
        <v>47.696183699999999</v>
      </c>
      <c r="AI28" s="252">
        <v>47.292502349999999</v>
      </c>
      <c r="AJ28" s="252">
        <v>47.088861868999999</v>
      </c>
      <c r="AK28" s="252">
        <v>48.268830158999997</v>
      </c>
      <c r="AL28" s="252">
        <v>48.149497171999997</v>
      </c>
      <c r="AM28" s="252">
        <v>47.006021724999997</v>
      </c>
      <c r="AN28" s="252">
        <v>47.931315382000001</v>
      </c>
      <c r="AO28" s="252">
        <v>47.839872987</v>
      </c>
      <c r="AP28" s="252">
        <v>46.515580776999997</v>
      </c>
      <c r="AQ28" s="252">
        <v>46.884529694999998</v>
      </c>
      <c r="AR28" s="252">
        <v>47.428297706000002</v>
      </c>
      <c r="AS28" s="252">
        <v>48.029113027000001</v>
      </c>
      <c r="AT28" s="252">
        <v>48.664832681999997</v>
      </c>
      <c r="AU28" s="252">
        <v>46.838390994999997</v>
      </c>
      <c r="AV28" s="252">
        <v>48.038970528</v>
      </c>
      <c r="AW28" s="252">
        <v>48.112045062</v>
      </c>
      <c r="AX28" s="252">
        <v>48.194811829000002</v>
      </c>
      <c r="AY28" s="409">
        <v>47.236662907000003</v>
      </c>
      <c r="AZ28" s="409">
        <v>48.661622354999999</v>
      </c>
      <c r="BA28" s="409">
        <v>48.101337651999998</v>
      </c>
      <c r="BB28" s="409">
        <v>47.179406446000002</v>
      </c>
      <c r="BC28" s="409">
        <v>47.015389646000003</v>
      </c>
      <c r="BD28" s="409">
        <v>47.947831462000003</v>
      </c>
      <c r="BE28" s="409">
        <v>48.448565582000001</v>
      </c>
      <c r="BF28" s="409">
        <v>48.581386125999998</v>
      </c>
      <c r="BG28" s="409">
        <v>48.234794598000001</v>
      </c>
      <c r="BH28" s="409">
        <v>48.163020803999999</v>
      </c>
      <c r="BI28" s="409">
        <v>48.136125731999996</v>
      </c>
      <c r="BJ28" s="409">
        <v>48.966368934999998</v>
      </c>
      <c r="BK28" s="409">
        <v>47.601032349999997</v>
      </c>
      <c r="BL28" s="409">
        <v>48.891436675999998</v>
      </c>
      <c r="BM28" s="409">
        <v>48.391487673999997</v>
      </c>
      <c r="BN28" s="409">
        <v>47.565918570999997</v>
      </c>
      <c r="BO28" s="409">
        <v>47.162838358000002</v>
      </c>
      <c r="BP28" s="409">
        <v>48.462421638999999</v>
      </c>
      <c r="BQ28" s="409">
        <v>48.851883178000001</v>
      </c>
      <c r="BR28" s="409">
        <v>48.938789579000002</v>
      </c>
      <c r="BS28" s="409">
        <v>48.745742257000003</v>
      </c>
      <c r="BT28" s="409">
        <v>48.524701172</v>
      </c>
      <c r="BU28" s="409">
        <v>48.432095031000003</v>
      </c>
      <c r="BV28" s="409">
        <v>49.243068389000001</v>
      </c>
    </row>
    <row r="29" spans="1:74" ht="11.1" customHeight="1" x14ac:dyDescent="0.2">
      <c r="A29" s="162" t="s">
        <v>304</v>
      </c>
      <c r="B29" s="172" t="s">
        <v>666</v>
      </c>
      <c r="C29" s="252">
        <v>47.698948684000001</v>
      </c>
      <c r="D29" s="252">
        <v>48.816719413000001</v>
      </c>
      <c r="E29" s="252">
        <v>47.552621221000003</v>
      </c>
      <c r="F29" s="252">
        <v>49.786775126000002</v>
      </c>
      <c r="G29" s="252">
        <v>48.339422042999999</v>
      </c>
      <c r="H29" s="252">
        <v>51.297400998999997</v>
      </c>
      <c r="I29" s="252">
        <v>50.557198450999998</v>
      </c>
      <c r="J29" s="252">
        <v>49.172648348000003</v>
      </c>
      <c r="K29" s="252">
        <v>50.649336972999997</v>
      </c>
      <c r="L29" s="252">
        <v>49.274155522000001</v>
      </c>
      <c r="M29" s="252">
        <v>49.307407568999999</v>
      </c>
      <c r="N29" s="252">
        <v>51.460895051000001</v>
      </c>
      <c r="O29" s="252">
        <v>47.687066291999997</v>
      </c>
      <c r="P29" s="252">
        <v>50.479374254</v>
      </c>
      <c r="Q29" s="252">
        <v>50.080003787000003</v>
      </c>
      <c r="R29" s="252">
        <v>50.601225110999998</v>
      </c>
      <c r="S29" s="252">
        <v>50.671593489999999</v>
      </c>
      <c r="T29" s="252">
        <v>50.310060704000001</v>
      </c>
      <c r="U29" s="252">
        <v>49.605679551000001</v>
      </c>
      <c r="V29" s="252">
        <v>51.232350775</v>
      </c>
      <c r="W29" s="252">
        <v>49.993253883000001</v>
      </c>
      <c r="X29" s="252">
        <v>49.121696286999999</v>
      </c>
      <c r="Y29" s="252">
        <v>50.62583686</v>
      </c>
      <c r="Z29" s="252">
        <v>51.078957066000001</v>
      </c>
      <c r="AA29" s="252">
        <v>49.714149288000002</v>
      </c>
      <c r="AB29" s="252">
        <v>50.405413699999997</v>
      </c>
      <c r="AC29" s="252">
        <v>50.988304714999998</v>
      </c>
      <c r="AD29" s="252">
        <v>50.561209845</v>
      </c>
      <c r="AE29" s="252">
        <v>52.037883575999999</v>
      </c>
      <c r="AF29" s="252">
        <v>52.525769861999997</v>
      </c>
      <c r="AG29" s="252">
        <v>51.162070591999999</v>
      </c>
      <c r="AH29" s="252">
        <v>51.351857353</v>
      </c>
      <c r="AI29" s="252">
        <v>52.315508424999997</v>
      </c>
      <c r="AJ29" s="252">
        <v>51.253345123000003</v>
      </c>
      <c r="AK29" s="252">
        <v>52.623024512000001</v>
      </c>
      <c r="AL29" s="252">
        <v>50.933961777999997</v>
      </c>
      <c r="AM29" s="252">
        <v>51.004779695000003</v>
      </c>
      <c r="AN29" s="252">
        <v>51.966294734000002</v>
      </c>
      <c r="AO29" s="252">
        <v>51.855490832999998</v>
      </c>
      <c r="AP29" s="252">
        <v>52.151776664000003</v>
      </c>
      <c r="AQ29" s="252">
        <v>52.240794092999998</v>
      </c>
      <c r="AR29" s="252">
        <v>53.266198395000004</v>
      </c>
      <c r="AS29" s="252">
        <v>52.556050581000001</v>
      </c>
      <c r="AT29" s="252">
        <v>52.376647863000002</v>
      </c>
      <c r="AU29" s="252">
        <v>52.622144018</v>
      </c>
      <c r="AV29" s="252">
        <v>52.172306388999999</v>
      </c>
      <c r="AW29" s="252">
        <v>52.801534578000002</v>
      </c>
      <c r="AX29" s="252">
        <v>53.503677623999998</v>
      </c>
      <c r="AY29" s="409">
        <v>51.805983724000001</v>
      </c>
      <c r="AZ29" s="409">
        <v>53.292261310999997</v>
      </c>
      <c r="BA29" s="409">
        <v>53.003699517000001</v>
      </c>
      <c r="BB29" s="409">
        <v>53.431565308000003</v>
      </c>
      <c r="BC29" s="409">
        <v>53.584777430000003</v>
      </c>
      <c r="BD29" s="409">
        <v>54.113044739000003</v>
      </c>
      <c r="BE29" s="409">
        <v>53.818397005999998</v>
      </c>
      <c r="BF29" s="409">
        <v>53.357620871000002</v>
      </c>
      <c r="BG29" s="409">
        <v>54.082139026999997</v>
      </c>
      <c r="BH29" s="409">
        <v>53.047882092000002</v>
      </c>
      <c r="BI29" s="409">
        <v>53.865324278000003</v>
      </c>
      <c r="BJ29" s="409">
        <v>54.503224549000002</v>
      </c>
      <c r="BK29" s="409">
        <v>52.934107617999999</v>
      </c>
      <c r="BL29" s="409">
        <v>54.457679286000001</v>
      </c>
      <c r="BM29" s="409">
        <v>54.159880792999999</v>
      </c>
      <c r="BN29" s="409">
        <v>54.59676185</v>
      </c>
      <c r="BO29" s="409">
        <v>54.755612722999999</v>
      </c>
      <c r="BP29" s="409">
        <v>55.289997188999997</v>
      </c>
      <c r="BQ29" s="409">
        <v>54.987659444999998</v>
      </c>
      <c r="BR29" s="409">
        <v>54.518201965000003</v>
      </c>
      <c r="BS29" s="409">
        <v>55.276842016000003</v>
      </c>
      <c r="BT29" s="409">
        <v>54.227391851</v>
      </c>
      <c r="BU29" s="409">
        <v>55.093160369000003</v>
      </c>
      <c r="BV29" s="409">
        <v>55.762511201000002</v>
      </c>
    </row>
    <row r="30" spans="1:74" ht="11.1" customHeight="1" x14ac:dyDescent="0.2">
      <c r="B30" s="172"/>
      <c r="AY30" s="153"/>
      <c r="AZ30" s="153"/>
      <c r="BA30" s="153"/>
      <c r="BB30" s="153"/>
      <c r="BC30" s="153"/>
      <c r="BD30" s="153"/>
      <c r="BE30" s="153"/>
      <c r="BF30" s="153"/>
      <c r="BG30" s="153"/>
      <c r="BH30" s="153"/>
      <c r="BI30" s="153"/>
      <c r="BJ30" s="153"/>
    </row>
    <row r="31" spans="1:74" ht="11.1" customHeight="1" x14ac:dyDescent="0.2">
      <c r="A31" s="162" t="s">
        <v>305</v>
      </c>
      <c r="B31" s="172" t="s">
        <v>667</v>
      </c>
      <c r="C31" s="252">
        <v>93.383319338000007</v>
      </c>
      <c r="D31" s="252">
        <v>96.625538340000006</v>
      </c>
      <c r="E31" s="252">
        <v>93.775987189000006</v>
      </c>
      <c r="F31" s="252">
        <v>95.583805781999999</v>
      </c>
      <c r="G31" s="252">
        <v>92.923063287000005</v>
      </c>
      <c r="H31" s="252">
        <v>97.656589732</v>
      </c>
      <c r="I31" s="252">
        <v>97.691742868999995</v>
      </c>
      <c r="J31" s="252">
        <v>96.073296857000003</v>
      </c>
      <c r="K31" s="252">
        <v>97.379376476000004</v>
      </c>
      <c r="L31" s="252">
        <v>95.557084919000005</v>
      </c>
      <c r="M31" s="252">
        <v>95.017708581999997</v>
      </c>
      <c r="N31" s="252">
        <v>98.805822906000003</v>
      </c>
      <c r="O31" s="252">
        <v>93.118039714999995</v>
      </c>
      <c r="P31" s="252">
        <v>98.164324765000003</v>
      </c>
      <c r="Q31" s="252">
        <v>97.147169598000005</v>
      </c>
      <c r="R31" s="252">
        <v>96.719869740999997</v>
      </c>
      <c r="S31" s="252">
        <v>96.117028383000005</v>
      </c>
      <c r="T31" s="252">
        <v>96.822548877000003</v>
      </c>
      <c r="U31" s="252">
        <v>96.095440890000006</v>
      </c>
      <c r="V31" s="252">
        <v>99.287712220000003</v>
      </c>
      <c r="W31" s="252">
        <v>97.119048086000006</v>
      </c>
      <c r="X31" s="252">
        <v>95.715585161999996</v>
      </c>
      <c r="Y31" s="252">
        <v>97.793376045000002</v>
      </c>
      <c r="Z31" s="252">
        <v>99.211922071999993</v>
      </c>
      <c r="AA31" s="252">
        <v>95.539403695999994</v>
      </c>
      <c r="AB31" s="252">
        <v>97.21194955</v>
      </c>
      <c r="AC31" s="252">
        <v>98.566492753999995</v>
      </c>
      <c r="AD31" s="252">
        <v>96.384510332000005</v>
      </c>
      <c r="AE31" s="252">
        <v>98.940847461999994</v>
      </c>
      <c r="AF31" s="252">
        <v>100.40259725</v>
      </c>
      <c r="AG31" s="252">
        <v>98.589183187000003</v>
      </c>
      <c r="AH31" s="252">
        <v>99.048041053000006</v>
      </c>
      <c r="AI31" s="252">
        <v>99.608010774999997</v>
      </c>
      <c r="AJ31" s="252">
        <v>98.342206992000001</v>
      </c>
      <c r="AK31" s="252">
        <v>100.89185467</v>
      </c>
      <c r="AL31" s="252">
        <v>99.083458949999994</v>
      </c>
      <c r="AM31" s="252">
        <v>98.010801420000007</v>
      </c>
      <c r="AN31" s="252">
        <v>99.897610115999996</v>
      </c>
      <c r="AO31" s="252">
        <v>99.695363819999997</v>
      </c>
      <c r="AP31" s="252">
        <v>98.667357440999993</v>
      </c>
      <c r="AQ31" s="252">
        <v>99.125323788000003</v>
      </c>
      <c r="AR31" s="252">
        <v>100.69449609999999</v>
      </c>
      <c r="AS31" s="252">
        <v>100.58516361</v>
      </c>
      <c r="AT31" s="252">
        <v>101.04148055</v>
      </c>
      <c r="AU31" s="252">
        <v>99.460535012999998</v>
      </c>
      <c r="AV31" s="252">
        <v>100.21127692</v>
      </c>
      <c r="AW31" s="252">
        <v>100.91357963999999</v>
      </c>
      <c r="AX31" s="252">
        <v>101.69848945</v>
      </c>
      <c r="AY31" s="409">
        <v>99.042646630999997</v>
      </c>
      <c r="AZ31" s="409">
        <v>101.95388367</v>
      </c>
      <c r="BA31" s="409">
        <v>101.10503717</v>
      </c>
      <c r="BB31" s="409">
        <v>100.61097175</v>
      </c>
      <c r="BC31" s="409">
        <v>100.60016708000001</v>
      </c>
      <c r="BD31" s="409">
        <v>102.0608762</v>
      </c>
      <c r="BE31" s="409">
        <v>102.26696259000001</v>
      </c>
      <c r="BF31" s="409">
        <v>101.939007</v>
      </c>
      <c r="BG31" s="409">
        <v>102.31693362</v>
      </c>
      <c r="BH31" s="409">
        <v>101.21090289999999</v>
      </c>
      <c r="BI31" s="409">
        <v>102.00145001</v>
      </c>
      <c r="BJ31" s="409">
        <v>103.46959348</v>
      </c>
      <c r="BK31" s="409">
        <v>100.53513997</v>
      </c>
      <c r="BL31" s="409">
        <v>103.34911596000001</v>
      </c>
      <c r="BM31" s="409">
        <v>102.55136847</v>
      </c>
      <c r="BN31" s="409">
        <v>102.16268042</v>
      </c>
      <c r="BO31" s="409">
        <v>101.91845108</v>
      </c>
      <c r="BP31" s="409">
        <v>103.75241883</v>
      </c>
      <c r="BQ31" s="409">
        <v>103.83954262</v>
      </c>
      <c r="BR31" s="409">
        <v>103.45699154</v>
      </c>
      <c r="BS31" s="409">
        <v>104.02258427</v>
      </c>
      <c r="BT31" s="409">
        <v>102.75209302</v>
      </c>
      <c r="BU31" s="409">
        <v>103.52525540000001</v>
      </c>
      <c r="BV31" s="409">
        <v>105.00557959</v>
      </c>
    </row>
    <row r="32" spans="1:74" ht="11.1" customHeight="1" x14ac:dyDescent="0.2">
      <c r="B32" s="172"/>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c r="AA32" s="252"/>
      <c r="AB32" s="252"/>
      <c r="AC32" s="252"/>
      <c r="AD32" s="252"/>
      <c r="AE32" s="252"/>
      <c r="AF32" s="252"/>
      <c r="AG32" s="252"/>
      <c r="AH32" s="252"/>
      <c r="AI32" s="252"/>
      <c r="AJ32" s="252"/>
      <c r="AK32" s="252"/>
      <c r="AL32" s="252"/>
      <c r="AM32" s="252"/>
      <c r="AN32" s="252"/>
      <c r="AO32" s="252"/>
      <c r="AP32" s="252"/>
      <c r="AQ32" s="252"/>
      <c r="AR32" s="252"/>
      <c r="AS32" s="252"/>
      <c r="AT32" s="252"/>
      <c r="AU32" s="252"/>
      <c r="AV32" s="252"/>
      <c r="AW32" s="252"/>
      <c r="AX32" s="252"/>
      <c r="AY32" s="409"/>
      <c r="AZ32" s="409"/>
      <c r="BA32" s="409"/>
      <c r="BB32" s="409"/>
      <c r="BC32" s="409"/>
      <c r="BD32" s="409"/>
      <c r="BE32" s="409"/>
      <c r="BF32" s="409"/>
      <c r="BG32" s="409"/>
      <c r="BH32" s="409"/>
      <c r="BI32" s="409"/>
      <c r="BJ32" s="409"/>
      <c r="BK32" s="409"/>
      <c r="BL32" s="409"/>
      <c r="BM32" s="409"/>
      <c r="BN32" s="409"/>
      <c r="BO32" s="409"/>
      <c r="BP32" s="409"/>
      <c r="BQ32" s="409"/>
      <c r="BR32" s="409"/>
      <c r="BS32" s="409"/>
      <c r="BT32" s="409"/>
      <c r="BU32" s="409"/>
      <c r="BV32" s="409"/>
    </row>
    <row r="33" spans="1:74" ht="11.1" customHeight="1" x14ac:dyDescent="0.2">
      <c r="B33" s="172" t="s">
        <v>319</v>
      </c>
      <c r="C33" s="252"/>
      <c r="D33" s="252"/>
      <c r="E33" s="252"/>
      <c r="F33" s="252"/>
      <c r="G33" s="252"/>
      <c r="H33" s="252"/>
      <c r="I33" s="252"/>
      <c r="J33" s="252"/>
      <c r="K33" s="252"/>
      <c r="L33" s="252"/>
      <c r="M33" s="252"/>
      <c r="N33" s="252"/>
      <c r="O33" s="252"/>
      <c r="P33" s="252"/>
      <c r="Q33" s="252"/>
      <c r="R33" s="252"/>
      <c r="S33" s="252"/>
      <c r="T33" s="252"/>
      <c r="U33" s="252"/>
      <c r="V33" s="252"/>
      <c r="W33" s="252"/>
      <c r="X33" s="252"/>
      <c r="Y33" s="252"/>
      <c r="Z33" s="252"/>
      <c r="AA33" s="252"/>
      <c r="AB33" s="252"/>
      <c r="AC33" s="252"/>
      <c r="AD33" s="252"/>
      <c r="AE33" s="252"/>
      <c r="AF33" s="252"/>
      <c r="AG33" s="252"/>
      <c r="AH33" s="252"/>
      <c r="AI33" s="252"/>
      <c r="AJ33" s="252"/>
      <c r="AK33" s="252"/>
      <c r="AL33" s="252"/>
      <c r="AM33" s="252"/>
      <c r="AN33" s="252"/>
      <c r="AO33" s="252"/>
      <c r="AP33" s="252"/>
      <c r="AQ33" s="252"/>
      <c r="AR33" s="252"/>
      <c r="AS33" s="252"/>
      <c r="AT33" s="252"/>
      <c r="AU33" s="252"/>
      <c r="AV33" s="252"/>
      <c r="AW33" s="252"/>
      <c r="AX33" s="252"/>
      <c r="AY33" s="409"/>
      <c r="AZ33" s="409"/>
      <c r="BA33" s="409"/>
      <c r="BB33" s="409"/>
      <c r="BC33" s="409"/>
      <c r="BD33" s="409"/>
      <c r="BE33" s="409"/>
      <c r="BF33" s="409"/>
      <c r="BG33" s="409"/>
      <c r="BH33" s="409"/>
      <c r="BI33" s="409"/>
      <c r="BJ33" s="409"/>
      <c r="BK33" s="409"/>
      <c r="BL33" s="409"/>
      <c r="BM33" s="409"/>
      <c r="BN33" s="409"/>
      <c r="BO33" s="409"/>
      <c r="BP33" s="409"/>
      <c r="BQ33" s="409"/>
      <c r="BR33" s="409"/>
      <c r="BS33" s="409"/>
      <c r="BT33" s="409"/>
      <c r="BU33" s="409"/>
      <c r="BV33" s="409"/>
    </row>
    <row r="34" spans="1:74" ht="11.1" customHeight="1" x14ac:dyDescent="0.2">
      <c r="A34" s="162" t="s">
        <v>742</v>
      </c>
      <c r="B34" s="173" t="s">
        <v>1351</v>
      </c>
      <c r="C34" s="252">
        <v>99.772720074999995</v>
      </c>
      <c r="D34" s="252">
        <v>100.00995288</v>
      </c>
      <c r="E34" s="252">
        <v>100.21732704999999</v>
      </c>
      <c r="F34" s="252">
        <v>100.34397792999999</v>
      </c>
      <c r="G34" s="252">
        <v>100.52978335</v>
      </c>
      <c r="H34" s="252">
        <v>100.72387864</v>
      </c>
      <c r="I34" s="252">
        <v>100.93763616</v>
      </c>
      <c r="J34" s="252">
        <v>101.13978194000001</v>
      </c>
      <c r="K34" s="252">
        <v>101.34168834</v>
      </c>
      <c r="L34" s="252">
        <v>101.59057227</v>
      </c>
      <c r="M34" s="252">
        <v>101.75658721000001</v>
      </c>
      <c r="N34" s="252">
        <v>101.88695008000001</v>
      </c>
      <c r="O34" s="252">
        <v>101.75931552999999</v>
      </c>
      <c r="P34" s="252">
        <v>101.98513327000001</v>
      </c>
      <c r="Q34" s="252">
        <v>102.34205795</v>
      </c>
      <c r="R34" s="252">
        <v>103.1311571</v>
      </c>
      <c r="S34" s="252">
        <v>103.52449503</v>
      </c>
      <c r="T34" s="252">
        <v>103.82313925</v>
      </c>
      <c r="U34" s="252">
        <v>103.85663150000001</v>
      </c>
      <c r="V34" s="252">
        <v>104.09373203</v>
      </c>
      <c r="W34" s="252">
        <v>104.36398257</v>
      </c>
      <c r="X34" s="252">
        <v>104.74337202</v>
      </c>
      <c r="Y34" s="252">
        <v>105.02293089</v>
      </c>
      <c r="Z34" s="252">
        <v>105.27864808</v>
      </c>
      <c r="AA34" s="252">
        <v>105.46924427</v>
      </c>
      <c r="AB34" s="252">
        <v>105.70823759</v>
      </c>
      <c r="AC34" s="252">
        <v>105.95434872</v>
      </c>
      <c r="AD34" s="252">
        <v>106.19970773999999</v>
      </c>
      <c r="AE34" s="252">
        <v>106.46595692</v>
      </c>
      <c r="AF34" s="252">
        <v>106.74522637</v>
      </c>
      <c r="AG34" s="252">
        <v>107.05929316</v>
      </c>
      <c r="AH34" s="252">
        <v>107.34827027999999</v>
      </c>
      <c r="AI34" s="252">
        <v>107.63393481999999</v>
      </c>
      <c r="AJ34" s="252">
        <v>107.88917865000001</v>
      </c>
      <c r="AK34" s="252">
        <v>108.18854917</v>
      </c>
      <c r="AL34" s="252">
        <v>108.50493822999999</v>
      </c>
      <c r="AM34" s="252">
        <v>108.90224800999999</v>
      </c>
      <c r="AN34" s="252">
        <v>109.20474751</v>
      </c>
      <c r="AO34" s="252">
        <v>109.47633891</v>
      </c>
      <c r="AP34" s="252">
        <v>109.68527708000001</v>
      </c>
      <c r="AQ34" s="252">
        <v>109.91886113</v>
      </c>
      <c r="AR34" s="252">
        <v>110.14534595000001</v>
      </c>
      <c r="AS34" s="252">
        <v>110.33767453</v>
      </c>
      <c r="AT34" s="252">
        <v>110.57025358999999</v>
      </c>
      <c r="AU34" s="252">
        <v>110.81602615</v>
      </c>
      <c r="AV34" s="252">
        <v>111.06846360999999</v>
      </c>
      <c r="AW34" s="252">
        <v>111.34551961</v>
      </c>
      <c r="AX34" s="252">
        <v>111.64066554999999</v>
      </c>
      <c r="AY34" s="409">
        <v>112.01363193</v>
      </c>
      <c r="AZ34" s="409">
        <v>112.30015989</v>
      </c>
      <c r="BA34" s="409">
        <v>112.55997993</v>
      </c>
      <c r="BB34" s="409">
        <v>112.74333192</v>
      </c>
      <c r="BC34" s="409">
        <v>112.9870562</v>
      </c>
      <c r="BD34" s="409">
        <v>113.24139263000001</v>
      </c>
      <c r="BE34" s="409">
        <v>113.51625365</v>
      </c>
      <c r="BF34" s="409">
        <v>113.78438009</v>
      </c>
      <c r="BG34" s="409">
        <v>114.05568436999999</v>
      </c>
      <c r="BH34" s="409">
        <v>114.42656734000001</v>
      </c>
      <c r="BI34" s="409">
        <v>114.63192668000001</v>
      </c>
      <c r="BJ34" s="409">
        <v>114.76816322000001</v>
      </c>
      <c r="BK34" s="409">
        <v>114.51055925</v>
      </c>
      <c r="BL34" s="409">
        <v>114.75208850999999</v>
      </c>
      <c r="BM34" s="409">
        <v>115.16803327</v>
      </c>
      <c r="BN34" s="409">
        <v>116.13738178</v>
      </c>
      <c r="BO34" s="409">
        <v>116.61791636</v>
      </c>
      <c r="BP34" s="409">
        <v>116.98862524</v>
      </c>
      <c r="BQ34" s="409">
        <v>117.08772955000001</v>
      </c>
      <c r="BR34" s="409">
        <v>117.36012122</v>
      </c>
      <c r="BS34" s="409">
        <v>117.64402137</v>
      </c>
      <c r="BT34" s="409">
        <v>117.98292892000001</v>
      </c>
      <c r="BU34" s="409">
        <v>118.25722182</v>
      </c>
      <c r="BV34" s="409">
        <v>118.51039900000001</v>
      </c>
    </row>
    <row r="35" spans="1:74" ht="11.1" customHeight="1" x14ac:dyDescent="0.2">
      <c r="A35" s="162" t="s">
        <v>743</v>
      </c>
      <c r="B35" s="173" t="s">
        <v>1030</v>
      </c>
      <c r="C35" s="484">
        <v>3.1038021616</v>
      </c>
      <c r="D35" s="484">
        <v>3.1127940954</v>
      </c>
      <c r="E35" s="484">
        <v>3.0959235351999999</v>
      </c>
      <c r="F35" s="484">
        <v>3.0333360931</v>
      </c>
      <c r="G35" s="484">
        <v>2.9802682237</v>
      </c>
      <c r="H35" s="484">
        <v>2.9167687598000001</v>
      </c>
      <c r="I35" s="484">
        <v>2.8244429691000001</v>
      </c>
      <c r="J35" s="484">
        <v>2.7543352636999998</v>
      </c>
      <c r="K35" s="484">
        <v>2.6878278100999999</v>
      </c>
      <c r="L35" s="484">
        <v>2.6818545731999999</v>
      </c>
      <c r="M35" s="484">
        <v>2.5796777297000002</v>
      </c>
      <c r="N35" s="484">
        <v>2.4387377273999999</v>
      </c>
      <c r="O35" s="484">
        <v>1.9911208737999999</v>
      </c>
      <c r="P35" s="484">
        <v>1.9749838288999999</v>
      </c>
      <c r="Q35" s="484">
        <v>2.1201233043999999</v>
      </c>
      <c r="R35" s="484">
        <v>2.7776247584</v>
      </c>
      <c r="S35" s="484">
        <v>2.9789298033999998</v>
      </c>
      <c r="T35" s="484">
        <v>3.0769869544000001</v>
      </c>
      <c r="U35" s="484">
        <v>2.8918800233000002</v>
      </c>
      <c r="V35" s="484">
        <v>2.9206609170000002</v>
      </c>
      <c r="W35" s="484">
        <v>2.9822813017000001</v>
      </c>
      <c r="X35" s="484">
        <v>3.1034373410999998</v>
      </c>
      <c r="Y35" s="484">
        <v>3.2099579691</v>
      </c>
      <c r="Z35" s="484">
        <v>3.3288836262000001</v>
      </c>
      <c r="AA35" s="484">
        <v>3.6457878321999999</v>
      </c>
      <c r="AB35" s="484">
        <v>3.6506343648000001</v>
      </c>
      <c r="AC35" s="484">
        <v>3.5296249070000001</v>
      </c>
      <c r="AD35" s="484">
        <v>2.9753866058999998</v>
      </c>
      <c r="AE35" s="484">
        <v>2.8413197272000001</v>
      </c>
      <c r="AF35" s="484">
        <v>2.8144854194</v>
      </c>
      <c r="AG35" s="484">
        <v>3.0837334241000001</v>
      </c>
      <c r="AH35" s="484">
        <v>3.1265458395999999</v>
      </c>
      <c r="AI35" s="484">
        <v>3.1332191221999999</v>
      </c>
      <c r="AJ35" s="484">
        <v>3.0033467184</v>
      </c>
      <c r="AK35" s="484">
        <v>3.0142162764</v>
      </c>
      <c r="AL35" s="484">
        <v>3.0645246732999998</v>
      </c>
      <c r="AM35" s="484">
        <v>3.2549808806999998</v>
      </c>
      <c r="AN35" s="484">
        <v>3.3076986205000001</v>
      </c>
      <c r="AO35" s="484">
        <v>3.3240638370000002</v>
      </c>
      <c r="AP35" s="484">
        <v>3.2820893902999999</v>
      </c>
      <c r="AQ35" s="484">
        <v>3.2432002763000001</v>
      </c>
      <c r="AR35" s="484">
        <v>3.1852661685000001</v>
      </c>
      <c r="AS35" s="484">
        <v>3.0622109268000002</v>
      </c>
      <c r="AT35" s="484">
        <v>3.0014301198000002</v>
      </c>
      <c r="AU35" s="484">
        <v>2.9564015602999998</v>
      </c>
      <c r="AV35" s="484">
        <v>2.9468061583999998</v>
      </c>
      <c r="AW35" s="484">
        <v>2.9180264144999999</v>
      </c>
      <c r="AX35" s="484">
        <v>2.8899397368000002</v>
      </c>
      <c r="AY35" s="485">
        <v>2.8570428744999998</v>
      </c>
      <c r="AZ35" s="485">
        <v>2.8345034886999998</v>
      </c>
      <c r="BA35" s="485">
        <v>2.8167191595999999</v>
      </c>
      <c r="BB35" s="485">
        <v>2.7880267341999998</v>
      </c>
      <c r="BC35" s="485">
        <v>2.7913271953000001</v>
      </c>
      <c r="BD35" s="485">
        <v>2.8108738119000001</v>
      </c>
      <c r="BE35" s="485">
        <v>2.8807740720999999</v>
      </c>
      <c r="BF35" s="485">
        <v>2.9068636362000002</v>
      </c>
      <c r="BG35" s="485">
        <v>2.9234564075999998</v>
      </c>
      <c r="BH35" s="485">
        <v>3.0234538446000001</v>
      </c>
      <c r="BI35" s="485">
        <v>2.9515395695</v>
      </c>
      <c r="BJ35" s="485">
        <v>2.8013964776</v>
      </c>
      <c r="BK35" s="485">
        <v>2.2291280809999998</v>
      </c>
      <c r="BL35" s="485">
        <v>2.1833705499999998</v>
      </c>
      <c r="BM35" s="485">
        <v>2.3170342978999998</v>
      </c>
      <c r="BN35" s="485">
        <v>3.0104218147999999</v>
      </c>
      <c r="BO35" s="485">
        <v>3.2135186816000001</v>
      </c>
      <c r="BP35" s="485">
        <v>3.3090661654</v>
      </c>
      <c r="BQ35" s="485">
        <v>3.1462242512</v>
      </c>
      <c r="BR35" s="485">
        <v>3.1425588737000001</v>
      </c>
      <c r="BS35" s="485">
        <v>3.1461272769000002</v>
      </c>
      <c r="BT35" s="485">
        <v>3.1079858936</v>
      </c>
      <c r="BU35" s="485">
        <v>3.1625527400000002</v>
      </c>
      <c r="BV35" s="485">
        <v>3.2606915290999998</v>
      </c>
    </row>
    <row r="36" spans="1:74" ht="11.1" customHeight="1" x14ac:dyDescent="0.2">
      <c r="A36" s="162" t="s">
        <v>1031</v>
      </c>
      <c r="B36" s="173" t="s">
        <v>1352</v>
      </c>
      <c r="C36" s="252">
        <v>99.760907790000005</v>
      </c>
      <c r="D36" s="252">
        <v>100.02380631</v>
      </c>
      <c r="E36" s="252">
        <v>100.2152859</v>
      </c>
      <c r="F36" s="252">
        <v>100.24154590000001</v>
      </c>
      <c r="G36" s="252">
        <v>100.36053817</v>
      </c>
      <c r="H36" s="252">
        <v>100.47846204</v>
      </c>
      <c r="I36" s="252">
        <v>100.59510615000001</v>
      </c>
      <c r="J36" s="252">
        <v>100.71105172999999</v>
      </c>
      <c r="K36" s="252">
        <v>100.82608743999999</v>
      </c>
      <c r="L36" s="252">
        <v>101.00703496</v>
      </c>
      <c r="M36" s="252">
        <v>101.07013463</v>
      </c>
      <c r="N36" s="252">
        <v>101.08220815999999</v>
      </c>
      <c r="O36" s="252">
        <v>100.75856171</v>
      </c>
      <c r="P36" s="252">
        <v>100.8821033</v>
      </c>
      <c r="Q36" s="252">
        <v>101.16813911</v>
      </c>
      <c r="R36" s="252">
        <v>101.98351001</v>
      </c>
      <c r="S36" s="252">
        <v>102.31940358999999</v>
      </c>
      <c r="T36" s="252">
        <v>102.54266074</v>
      </c>
      <c r="U36" s="252">
        <v>102.43829346</v>
      </c>
      <c r="V36" s="252">
        <v>102.59751872</v>
      </c>
      <c r="W36" s="252">
        <v>102.80534852</v>
      </c>
      <c r="X36" s="252">
        <v>103.15936431</v>
      </c>
      <c r="Y36" s="252">
        <v>103.39121713999999</v>
      </c>
      <c r="Z36" s="252">
        <v>103.59848844</v>
      </c>
      <c r="AA36" s="252">
        <v>103.74931664</v>
      </c>
      <c r="AB36" s="252">
        <v>103.93132107</v>
      </c>
      <c r="AC36" s="252">
        <v>104.11264015</v>
      </c>
      <c r="AD36" s="252">
        <v>104.27643497</v>
      </c>
      <c r="AE36" s="252">
        <v>104.46901255</v>
      </c>
      <c r="AF36" s="252">
        <v>104.67353396999999</v>
      </c>
      <c r="AG36" s="252">
        <v>104.90288974000001</v>
      </c>
      <c r="AH36" s="252">
        <v>105.12163094</v>
      </c>
      <c r="AI36" s="252">
        <v>105.34264810000001</v>
      </c>
      <c r="AJ36" s="252">
        <v>105.56209736</v>
      </c>
      <c r="AK36" s="252">
        <v>105.79054929</v>
      </c>
      <c r="AL36" s="252">
        <v>106.02416005000001</v>
      </c>
      <c r="AM36" s="252">
        <v>106.29010583</v>
      </c>
      <c r="AN36" s="252">
        <v>106.51365211</v>
      </c>
      <c r="AO36" s="252">
        <v>106.72197508000001</v>
      </c>
      <c r="AP36" s="252">
        <v>106.91392691999999</v>
      </c>
      <c r="AQ36" s="252">
        <v>107.09266414</v>
      </c>
      <c r="AR36" s="252">
        <v>107.25703892</v>
      </c>
      <c r="AS36" s="252">
        <v>107.36426659999999</v>
      </c>
      <c r="AT36" s="252">
        <v>107.532005</v>
      </c>
      <c r="AU36" s="252">
        <v>107.71746946</v>
      </c>
      <c r="AV36" s="252">
        <v>107.92946689999999</v>
      </c>
      <c r="AW36" s="252">
        <v>108.14377828000001</v>
      </c>
      <c r="AX36" s="252">
        <v>108.36921054</v>
      </c>
      <c r="AY36" s="409">
        <v>108.67198924</v>
      </c>
      <c r="AZ36" s="409">
        <v>108.86999403999999</v>
      </c>
      <c r="BA36" s="409">
        <v>109.02945052</v>
      </c>
      <c r="BB36" s="409">
        <v>109.07781299</v>
      </c>
      <c r="BC36" s="409">
        <v>109.21458208999999</v>
      </c>
      <c r="BD36" s="409">
        <v>109.36721214000001</v>
      </c>
      <c r="BE36" s="409">
        <v>109.56034486</v>
      </c>
      <c r="BF36" s="409">
        <v>109.7262155</v>
      </c>
      <c r="BG36" s="409">
        <v>109.88946579</v>
      </c>
      <c r="BH36" s="409">
        <v>110.15915731</v>
      </c>
      <c r="BI36" s="409">
        <v>110.2353707</v>
      </c>
      <c r="BJ36" s="409">
        <v>110.22716755</v>
      </c>
      <c r="BK36" s="409">
        <v>109.75066756</v>
      </c>
      <c r="BL36" s="409">
        <v>109.86154156000001</v>
      </c>
      <c r="BM36" s="409">
        <v>110.17590924</v>
      </c>
      <c r="BN36" s="409">
        <v>111.13584917999999</v>
      </c>
      <c r="BO36" s="409">
        <v>111.52564529</v>
      </c>
      <c r="BP36" s="409">
        <v>111.78737615</v>
      </c>
      <c r="BQ36" s="409">
        <v>111.72742285</v>
      </c>
      <c r="BR36" s="409">
        <v>111.87823738</v>
      </c>
      <c r="BS36" s="409">
        <v>112.04620083</v>
      </c>
      <c r="BT36" s="409">
        <v>112.28895529</v>
      </c>
      <c r="BU36" s="409">
        <v>112.44798502</v>
      </c>
      <c r="BV36" s="409">
        <v>112.58093211000001</v>
      </c>
    </row>
    <row r="37" spans="1:74" ht="11.1" customHeight="1" x14ac:dyDescent="0.2">
      <c r="A37" s="162" t="s">
        <v>1032</v>
      </c>
      <c r="B37" s="173" t="s">
        <v>1030</v>
      </c>
      <c r="C37" s="484">
        <v>2.6547657051</v>
      </c>
      <c r="D37" s="484">
        <v>2.7501556245000001</v>
      </c>
      <c r="E37" s="484">
        <v>2.8021394717999999</v>
      </c>
      <c r="F37" s="484">
        <v>2.8172604289000001</v>
      </c>
      <c r="G37" s="484">
        <v>2.7782938376000001</v>
      </c>
      <c r="H37" s="484">
        <v>2.6918292318999999</v>
      </c>
      <c r="I37" s="484">
        <v>2.4787606778</v>
      </c>
      <c r="J37" s="484">
        <v>2.3583470545999998</v>
      </c>
      <c r="K37" s="484">
        <v>2.2506438852000001</v>
      </c>
      <c r="L37" s="484">
        <v>2.3007408888000001</v>
      </c>
      <c r="M37" s="484">
        <v>2.1090783128999999</v>
      </c>
      <c r="N37" s="484">
        <v>1.8222135553000001</v>
      </c>
      <c r="O37" s="484">
        <v>1.0000449499999999</v>
      </c>
      <c r="P37" s="484">
        <v>0.85809271602000003</v>
      </c>
      <c r="Q37" s="484">
        <v>0.95080625420999998</v>
      </c>
      <c r="R37" s="484">
        <v>1.7377666044</v>
      </c>
      <c r="S37" s="484">
        <v>1.9518283315</v>
      </c>
      <c r="T37" s="484">
        <v>2.0543693150000002</v>
      </c>
      <c r="U37" s="484">
        <v>1.832283283</v>
      </c>
      <c r="V37" s="484">
        <v>1.8731479325</v>
      </c>
      <c r="W37" s="484">
        <v>1.9630446180000001</v>
      </c>
      <c r="X37" s="484">
        <v>2.1308707414999999</v>
      </c>
      <c r="Y37" s="484">
        <v>2.2965067925999998</v>
      </c>
      <c r="Z37" s="484">
        <v>2.4893404371000001</v>
      </c>
      <c r="AA37" s="484">
        <v>2.9682390014000002</v>
      </c>
      <c r="AB37" s="484">
        <v>3.0225556993999998</v>
      </c>
      <c r="AC37" s="484">
        <v>2.9105023230999998</v>
      </c>
      <c r="AD37" s="484">
        <v>2.2483291363000002</v>
      </c>
      <c r="AE37" s="484">
        <v>2.1008810511</v>
      </c>
      <c r="AF37" s="484">
        <v>2.0780358296000001</v>
      </c>
      <c r="AG37" s="484">
        <v>2.4059325818000001</v>
      </c>
      <c r="AH37" s="484">
        <v>2.4602078659000002</v>
      </c>
      <c r="AI37" s="484">
        <v>2.4680618375000001</v>
      </c>
      <c r="AJ37" s="484">
        <v>2.3291468163000002</v>
      </c>
      <c r="AK37" s="484">
        <v>2.3206344028000001</v>
      </c>
      <c r="AL37" s="484">
        <v>2.3414160298</v>
      </c>
      <c r="AM37" s="484">
        <v>2.4489695675999998</v>
      </c>
      <c r="AN37" s="484">
        <v>2.4846514188</v>
      </c>
      <c r="AO37" s="484">
        <v>2.5062614185999998</v>
      </c>
      <c r="AP37" s="484">
        <v>2.5293269217000001</v>
      </c>
      <c r="AQ37" s="484">
        <v>2.5114160882999998</v>
      </c>
      <c r="AR37" s="484">
        <v>2.4681548978999999</v>
      </c>
      <c r="AS37" s="484">
        <v>2.3463384718000002</v>
      </c>
      <c r="AT37" s="484">
        <v>2.2929382234000002</v>
      </c>
      <c r="AU37" s="484">
        <v>2.2543778855999999</v>
      </c>
      <c r="AV37" s="484">
        <v>2.2426321542999998</v>
      </c>
      <c r="AW37" s="484">
        <v>2.2244226983000002</v>
      </c>
      <c r="AX37" s="484">
        <v>2.2118076495999999</v>
      </c>
      <c r="AY37" s="485">
        <v>2.2409267482000002</v>
      </c>
      <c r="AZ37" s="485">
        <v>2.2122440490000002</v>
      </c>
      <c r="BA37" s="485">
        <v>2.1621371182</v>
      </c>
      <c r="BB37" s="485">
        <v>2.0239515379999999</v>
      </c>
      <c r="BC37" s="485">
        <v>1.9813849672999999</v>
      </c>
      <c r="BD37" s="485">
        <v>1.9673983501000001</v>
      </c>
      <c r="BE37" s="485">
        <v>2.0454461537999999</v>
      </c>
      <c r="BF37" s="485">
        <v>2.0405185426000001</v>
      </c>
      <c r="BG37" s="485">
        <v>2.0163826166000001</v>
      </c>
      <c r="BH37" s="485">
        <v>2.0658773471999998</v>
      </c>
      <c r="BI37" s="485">
        <v>1.9340848347999999</v>
      </c>
      <c r="BJ37" s="485">
        <v>1.7144694568000001</v>
      </c>
      <c r="BK37" s="485">
        <v>0.99260014542999997</v>
      </c>
      <c r="BL37" s="485">
        <v>0.91076290367000001</v>
      </c>
      <c r="BM37" s="485">
        <v>1.0515128834</v>
      </c>
      <c r="BN37" s="485">
        <v>1.8867596766000001</v>
      </c>
      <c r="BO37" s="485">
        <v>2.1160756692999998</v>
      </c>
      <c r="BP37" s="485">
        <v>2.2128789441999999</v>
      </c>
      <c r="BQ37" s="485">
        <v>1.9779766083999999</v>
      </c>
      <c r="BR37" s="485">
        <v>1.9612650195000001</v>
      </c>
      <c r="BS37" s="485">
        <v>1.9626403948</v>
      </c>
      <c r="BT37" s="485">
        <v>1.9333826043</v>
      </c>
      <c r="BU37" s="485">
        <v>2.0071727506000001</v>
      </c>
      <c r="BV37" s="485">
        <v>2.1353760708</v>
      </c>
    </row>
    <row r="38" spans="1:74" ht="11.1" customHeight="1" x14ac:dyDescent="0.2">
      <c r="A38" s="162" t="s">
        <v>1033</v>
      </c>
      <c r="B38" s="173" t="s">
        <v>1353</v>
      </c>
      <c r="C38" s="252">
        <v>99.783779163999995</v>
      </c>
      <c r="D38" s="252">
        <v>99.996993279999998</v>
      </c>
      <c r="E38" s="252">
        <v>100.21922755999999</v>
      </c>
      <c r="F38" s="252">
        <v>100.4396392</v>
      </c>
      <c r="G38" s="252">
        <v>100.68804588</v>
      </c>
      <c r="H38" s="252">
        <v>100.95360483</v>
      </c>
      <c r="I38" s="252">
        <v>101.25848624</v>
      </c>
      <c r="J38" s="252">
        <v>101.54172204</v>
      </c>
      <c r="K38" s="252">
        <v>101.82548242999999</v>
      </c>
      <c r="L38" s="252">
        <v>102.13830187000001</v>
      </c>
      <c r="M38" s="252">
        <v>102.4017106</v>
      </c>
      <c r="N38" s="252">
        <v>102.64424307</v>
      </c>
      <c r="O38" s="252">
        <v>102.70294556</v>
      </c>
      <c r="P38" s="252">
        <v>103.0259408</v>
      </c>
      <c r="Q38" s="252">
        <v>103.45027507</v>
      </c>
      <c r="R38" s="252">
        <v>104.21434259</v>
      </c>
      <c r="S38" s="252">
        <v>104.66255925</v>
      </c>
      <c r="T38" s="252">
        <v>105.03331926</v>
      </c>
      <c r="U38" s="252">
        <v>105.19882054999999</v>
      </c>
      <c r="V38" s="252">
        <v>105.51051884</v>
      </c>
      <c r="W38" s="252">
        <v>105.84061204</v>
      </c>
      <c r="X38" s="252">
        <v>106.24441261</v>
      </c>
      <c r="Y38" s="252">
        <v>106.56981129</v>
      </c>
      <c r="Z38" s="252">
        <v>106.87212055000001</v>
      </c>
      <c r="AA38" s="252">
        <v>107.10094689</v>
      </c>
      <c r="AB38" s="252">
        <v>107.3948724</v>
      </c>
      <c r="AC38" s="252">
        <v>107.7035036</v>
      </c>
      <c r="AD38" s="252">
        <v>108.02758921</v>
      </c>
      <c r="AE38" s="252">
        <v>108.36507023</v>
      </c>
      <c r="AF38" s="252">
        <v>108.71669537</v>
      </c>
      <c r="AG38" s="252">
        <v>109.11289197000001</v>
      </c>
      <c r="AH38" s="252">
        <v>109.46998488</v>
      </c>
      <c r="AI38" s="252">
        <v>109.81840144</v>
      </c>
      <c r="AJ38" s="252">
        <v>110.10834831</v>
      </c>
      <c r="AK38" s="252">
        <v>110.47675716000001</v>
      </c>
      <c r="AL38" s="252">
        <v>110.87383464</v>
      </c>
      <c r="AM38" s="252">
        <v>111.39937463</v>
      </c>
      <c r="AN38" s="252">
        <v>111.77894401</v>
      </c>
      <c r="AO38" s="252">
        <v>112.11233664</v>
      </c>
      <c r="AP38" s="252">
        <v>112.33786455000001</v>
      </c>
      <c r="AQ38" s="252">
        <v>112.62516965</v>
      </c>
      <c r="AR38" s="252">
        <v>112.91256398</v>
      </c>
      <c r="AS38" s="252">
        <v>113.18846779</v>
      </c>
      <c r="AT38" s="252">
        <v>113.48472536</v>
      </c>
      <c r="AU38" s="252">
        <v>113.78975697</v>
      </c>
      <c r="AV38" s="252">
        <v>114.08189855000001</v>
      </c>
      <c r="AW38" s="252">
        <v>114.42072625</v>
      </c>
      <c r="AX38" s="252">
        <v>114.78457603</v>
      </c>
      <c r="AY38" s="409">
        <v>115.22655260000001</v>
      </c>
      <c r="AZ38" s="409">
        <v>115.60061797</v>
      </c>
      <c r="BA38" s="409">
        <v>115.95987685999999</v>
      </c>
      <c r="BB38" s="409">
        <v>116.27721246</v>
      </c>
      <c r="BC38" s="409">
        <v>116.627196</v>
      </c>
      <c r="BD38" s="409">
        <v>116.98271068</v>
      </c>
      <c r="BE38" s="409">
        <v>117.33893865</v>
      </c>
      <c r="BF38" s="409">
        <v>117.70912896</v>
      </c>
      <c r="BG38" s="409">
        <v>118.08846378</v>
      </c>
      <c r="BH38" s="409">
        <v>118.56020975</v>
      </c>
      <c r="BI38" s="409">
        <v>118.89538361</v>
      </c>
      <c r="BJ38" s="409">
        <v>119.17725197999999</v>
      </c>
      <c r="BK38" s="409">
        <v>119.1416572</v>
      </c>
      <c r="BL38" s="409">
        <v>119.51503288000001</v>
      </c>
      <c r="BM38" s="409">
        <v>120.03322136</v>
      </c>
      <c r="BN38" s="409">
        <v>121.01052137000001</v>
      </c>
      <c r="BO38" s="409">
        <v>121.58261134999999</v>
      </c>
      <c r="BP38" s="409">
        <v>122.06379006</v>
      </c>
      <c r="BQ38" s="409">
        <v>122.32496774000001</v>
      </c>
      <c r="BR38" s="409">
        <v>122.72114120000001</v>
      </c>
      <c r="BS38" s="409">
        <v>123.12322071</v>
      </c>
      <c r="BT38" s="409">
        <v>123.56008945000001</v>
      </c>
      <c r="BU38" s="409">
        <v>123.95231862999999</v>
      </c>
      <c r="BV38" s="409">
        <v>124.32879144</v>
      </c>
    </row>
    <row r="39" spans="1:74" ht="11.1" customHeight="1" x14ac:dyDescent="0.2">
      <c r="A39" s="162" t="s">
        <v>1034</v>
      </c>
      <c r="B39" s="173" t="s">
        <v>1030</v>
      </c>
      <c r="C39" s="484">
        <v>3.5250702888999998</v>
      </c>
      <c r="D39" s="484">
        <v>3.4525854041000001</v>
      </c>
      <c r="E39" s="484">
        <v>3.3708905838000001</v>
      </c>
      <c r="F39" s="484">
        <v>3.2353061383999999</v>
      </c>
      <c r="G39" s="484">
        <v>3.1692305429999998</v>
      </c>
      <c r="H39" s="484">
        <v>3.1274440523</v>
      </c>
      <c r="I39" s="484">
        <v>3.1482752155</v>
      </c>
      <c r="J39" s="484">
        <v>3.1254476976999999</v>
      </c>
      <c r="K39" s="484">
        <v>3.0976842034000001</v>
      </c>
      <c r="L39" s="484">
        <v>3.0388160136</v>
      </c>
      <c r="M39" s="484">
        <v>3.0210171122</v>
      </c>
      <c r="N39" s="484">
        <v>3.0178306426999999</v>
      </c>
      <c r="O39" s="484">
        <v>2.9254919239000001</v>
      </c>
      <c r="P39" s="484">
        <v>3.0290385980000001</v>
      </c>
      <c r="Q39" s="484">
        <v>3.2239796632000002</v>
      </c>
      <c r="R39" s="484">
        <v>3.7581809606999999</v>
      </c>
      <c r="S39" s="484">
        <v>3.9473537563000001</v>
      </c>
      <c r="T39" s="484">
        <v>4.0411775643999999</v>
      </c>
      <c r="U39" s="484">
        <v>3.891362054</v>
      </c>
      <c r="V39" s="484">
        <v>3.9085380092999999</v>
      </c>
      <c r="W39" s="484">
        <v>3.9431481363000001</v>
      </c>
      <c r="X39" s="484">
        <v>4.0201478371999997</v>
      </c>
      <c r="Y39" s="484">
        <v>4.0703428383000002</v>
      </c>
      <c r="Z39" s="484">
        <v>4.1189621117000002</v>
      </c>
      <c r="AA39" s="484">
        <v>4.2822543245000002</v>
      </c>
      <c r="AB39" s="484">
        <v>4.2406131563000002</v>
      </c>
      <c r="AC39" s="484">
        <v>4.1113747888000001</v>
      </c>
      <c r="AD39" s="484">
        <v>3.6590420538999999</v>
      </c>
      <c r="AE39" s="484">
        <v>3.5375696965999999</v>
      </c>
      <c r="AF39" s="484">
        <v>3.5068644286000001</v>
      </c>
      <c r="AG39" s="484">
        <v>3.7206419151999999</v>
      </c>
      <c r="AH39" s="484">
        <v>3.7526742248999998</v>
      </c>
      <c r="AI39" s="484">
        <v>3.7582826943000001</v>
      </c>
      <c r="AJ39" s="484">
        <v>3.6368366181999998</v>
      </c>
      <c r="AK39" s="484">
        <v>3.6660906262999999</v>
      </c>
      <c r="AL39" s="484">
        <v>3.7443947709000001</v>
      </c>
      <c r="AM39" s="484">
        <v>4.0134357924000001</v>
      </c>
      <c r="AN39" s="484">
        <v>4.0821982526999996</v>
      </c>
      <c r="AO39" s="484">
        <v>4.0934908257</v>
      </c>
      <c r="AP39" s="484">
        <v>3.9899764217000002</v>
      </c>
      <c r="AQ39" s="484">
        <v>3.9312477905000001</v>
      </c>
      <c r="AR39" s="484">
        <v>3.8594519413000001</v>
      </c>
      <c r="AS39" s="484">
        <v>3.7351918238000001</v>
      </c>
      <c r="AT39" s="484">
        <v>3.6674349436</v>
      </c>
      <c r="AU39" s="484">
        <v>3.6162933282999998</v>
      </c>
      <c r="AV39" s="484">
        <v>3.6087638217000002</v>
      </c>
      <c r="AW39" s="484">
        <v>3.5699537174999998</v>
      </c>
      <c r="AX39" s="484">
        <v>3.5271995409999999</v>
      </c>
      <c r="AY39" s="485">
        <v>3.4355470902</v>
      </c>
      <c r="AZ39" s="485">
        <v>3.4189569375</v>
      </c>
      <c r="BA39" s="485">
        <v>3.4318615920000002</v>
      </c>
      <c r="BB39" s="485">
        <v>3.5066964483</v>
      </c>
      <c r="BC39" s="485">
        <v>3.5534031689000001</v>
      </c>
      <c r="BD39" s="485">
        <v>3.6046889322000002</v>
      </c>
      <c r="BE39" s="485">
        <v>3.6668672539</v>
      </c>
      <c r="BF39" s="485">
        <v>3.7224424548999999</v>
      </c>
      <c r="BG39" s="485">
        <v>3.7777625387999998</v>
      </c>
      <c r="BH39" s="485">
        <v>3.9255230341999998</v>
      </c>
      <c r="BI39" s="485">
        <v>3.9107052535000002</v>
      </c>
      <c r="BJ39" s="485">
        <v>3.826886944</v>
      </c>
      <c r="BK39" s="485">
        <v>3.3977451422999998</v>
      </c>
      <c r="BL39" s="485">
        <v>3.3861539687</v>
      </c>
      <c r="BM39" s="485">
        <v>3.5127188884999998</v>
      </c>
      <c r="BN39" s="485">
        <v>4.0707106841999998</v>
      </c>
      <c r="BO39" s="485">
        <v>4.2489363729000003</v>
      </c>
      <c r="BP39" s="485">
        <v>4.3434447319</v>
      </c>
      <c r="BQ39" s="485">
        <v>4.2492536140999997</v>
      </c>
      <c r="BR39" s="485">
        <v>4.2579639226000001</v>
      </c>
      <c r="BS39" s="485">
        <v>4.2635468076</v>
      </c>
      <c r="BT39" s="485">
        <v>4.2171650221999997</v>
      </c>
      <c r="BU39" s="485">
        <v>4.2532643972999997</v>
      </c>
      <c r="BV39" s="485">
        <v>4.3225862090999998</v>
      </c>
    </row>
    <row r="40" spans="1:74" ht="11.1" customHeight="1" x14ac:dyDescent="0.2">
      <c r="B40" s="172"/>
      <c r="AY40" s="153"/>
      <c r="AZ40" s="153"/>
      <c r="BA40" s="153"/>
      <c r="BB40" s="153"/>
      <c r="BC40" s="153"/>
      <c r="BD40" s="153"/>
      <c r="BE40" s="153"/>
      <c r="BF40" s="153"/>
      <c r="BG40" s="153"/>
      <c r="BH40" s="153"/>
      <c r="BI40" s="153"/>
      <c r="BJ40" s="153"/>
    </row>
    <row r="41" spans="1:74" ht="11.1" customHeight="1" x14ac:dyDescent="0.2">
      <c r="B41" s="254" t="s">
        <v>1063</v>
      </c>
      <c r="AY41" s="153"/>
      <c r="AZ41" s="153"/>
      <c r="BA41" s="153"/>
      <c r="BB41" s="153"/>
      <c r="BC41" s="153"/>
      <c r="BD41" s="153"/>
      <c r="BE41" s="153"/>
      <c r="BF41" s="153"/>
      <c r="BG41" s="153"/>
      <c r="BH41" s="153"/>
      <c r="BI41" s="153"/>
      <c r="BJ41" s="153"/>
    </row>
    <row r="42" spans="1:74" ht="11.1" customHeight="1" x14ac:dyDescent="0.2">
      <c r="A42" s="162" t="s">
        <v>1064</v>
      </c>
      <c r="B42" s="173" t="s">
        <v>1354</v>
      </c>
      <c r="C42" s="252">
        <v>99.390431593000002</v>
      </c>
      <c r="D42" s="252">
        <v>100.10707248</v>
      </c>
      <c r="E42" s="252">
        <v>100.50249592999999</v>
      </c>
      <c r="F42" s="252">
        <v>99.794426107999996</v>
      </c>
      <c r="G42" s="252">
        <v>100.13412151999999</v>
      </c>
      <c r="H42" s="252">
        <v>100.73930635000001</v>
      </c>
      <c r="I42" s="252">
        <v>102.19882658</v>
      </c>
      <c r="J42" s="252">
        <v>102.89335576000001</v>
      </c>
      <c r="K42" s="252">
        <v>103.41173987000001</v>
      </c>
      <c r="L42" s="252">
        <v>103.47965954</v>
      </c>
      <c r="M42" s="252">
        <v>103.85149303999999</v>
      </c>
      <c r="N42" s="252">
        <v>104.25292099000001</v>
      </c>
      <c r="O42" s="252">
        <v>105.20376598</v>
      </c>
      <c r="P42" s="252">
        <v>105.27451591000001</v>
      </c>
      <c r="Q42" s="252">
        <v>104.98499336</v>
      </c>
      <c r="R42" s="252">
        <v>103.58720341999999</v>
      </c>
      <c r="S42" s="252">
        <v>103.13813208000001</v>
      </c>
      <c r="T42" s="252">
        <v>102.88978443000001</v>
      </c>
      <c r="U42" s="252">
        <v>102.81714006999999</v>
      </c>
      <c r="V42" s="252">
        <v>102.98900509000001</v>
      </c>
      <c r="W42" s="252">
        <v>103.38035910000001</v>
      </c>
      <c r="X42" s="252">
        <v>104.54550408999999</v>
      </c>
      <c r="Y42" s="252">
        <v>104.96010959</v>
      </c>
      <c r="Z42" s="252">
        <v>105.17847759</v>
      </c>
      <c r="AA42" s="252">
        <v>105.15884801999999</v>
      </c>
      <c r="AB42" s="252">
        <v>105.01606106</v>
      </c>
      <c r="AC42" s="252">
        <v>104.70835665</v>
      </c>
      <c r="AD42" s="252">
        <v>104.03077457000001</v>
      </c>
      <c r="AE42" s="252">
        <v>103.54695542</v>
      </c>
      <c r="AF42" s="252">
        <v>103.05193898</v>
      </c>
      <c r="AG42" s="252">
        <v>102.24738309</v>
      </c>
      <c r="AH42" s="252">
        <v>101.9537287</v>
      </c>
      <c r="AI42" s="252">
        <v>101.87263365</v>
      </c>
      <c r="AJ42" s="252">
        <v>102.5989651</v>
      </c>
      <c r="AK42" s="252">
        <v>102.49683834</v>
      </c>
      <c r="AL42" s="252">
        <v>102.16112053000001</v>
      </c>
      <c r="AM42" s="252">
        <v>100.73021774999999</v>
      </c>
      <c r="AN42" s="252">
        <v>100.57351333</v>
      </c>
      <c r="AO42" s="252">
        <v>100.82941331000001</v>
      </c>
      <c r="AP42" s="252">
        <v>101.93394862</v>
      </c>
      <c r="AQ42" s="252">
        <v>102.68803425999999</v>
      </c>
      <c r="AR42" s="252">
        <v>103.52770114</v>
      </c>
      <c r="AS42" s="252">
        <v>104.92867683999999</v>
      </c>
      <c r="AT42" s="252">
        <v>105.58271052000001</v>
      </c>
      <c r="AU42" s="252">
        <v>105.96552975</v>
      </c>
      <c r="AV42" s="252">
        <v>105.81815614999999</v>
      </c>
      <c r="AW42" s="252">
        <v>105.85278028</v>
      </c>
      <c r="AX42" s="252">
        <v>105.81042376000001</v>
      </c>
      <c r="AY42" s="409">
        <v>105.60312058</v>
      </c>
      <c r="AZ42" s="409">
        <v>105.47277723000001</v>
      </c>
      <c r="BA42" s="409">
        <v>105.33142773</v>
      </c>
      <c r="BB42" s="409">
        <v>105.19965922</v>
      </c>
      <c r="BC42" s="409">
        <v>105.02085703</v>
      </c>
      <c r="BD42" s="409">
        <v>104.81560832</v>
      </c>
      <c r="BE42" s="409">
        <v>104.54999925</v>
      </c>
      <c r="BF42" s="409">
        <v>104.31729285999999</v>
      </c>
      <c r="BG42" s="409">
        <v>104.08357531999999</v>
      </c>
      <c r="BH42" s="409">
        <v>103.86231484</v>
      </c>
      <c r="BI42" s="409">
        <v>103.61647385000001</v>
      </c>
      <c r="BJ42" s="409">
        <v>103.35952055</v>
      </c>
      <c r="BK42" s="409">
        <v>103.03282799999999</v>
      </c>
      <c r="BL42" s="409">
        <v>102.79762030000001</v>
      </c>
      <c r="BM42" s="409">
        <v>102.5952705</v>
      </c>
      <c r="BN42" s="409">
        <v>102.49888797</v>
      </c>
      <c r="BO42" s="409">
        <v>102.30742196</v>
      </c>
      <c r="BP42" s="409">
        <v>102.09398184</v>
      </c>
      <c r="BQ42" s="409">
        <v>101.8101273</v>
      </c>
      <c r="BR42" s="409">
        <v>101.58906918</v>
      </c>
      <c r="BS42" s="409">
        <v>101.38236718</v>
      </c>
      <c r="BT42" s="409">
        <v>101.19240947</v>
      </c>
      <c r="BU42" s="409">
        <v>101.01262857</v>
      </c>
      <c r="BV42" s="409">
        <v>100.84541265999999</v>
      </c>
    </row>
    <row r="43" spans="1:74" ht="11.1" customHeight="1" x14ac:dyDescent="0.2">
      <c r="A43" s="162" t="s">
        <v>1065</v>
      </c>
      <c r="B43" s="477" t="s">
        <v>12</v>
      </c>
      <c r="C43" s="478">
        <v>5.9832624372999996</v>
      </c>
      <c r="D43" s="478">
        <v>6.5883555046</v>
      </c>
      <c r="E43" s="478">
        <v>7.0207502100000001</v>
      </c>
      <c r="F43" s="478">
        <v>6.8480610231999997</v>
      </c>
      <c r="G43" s="478">
        <v>7.2653173435999996</v>
      </c>
      <c r="H43" s="478">
        <v>7.8365891788999997</v>
      </c>
      <c r="I43" s="478">
        <v>9.4306331276000002</v>
      </c>
      <c r="J43" s="478">
        <v>9.6477095017999996</v>
      </c>
      <c r="K43" s="478">
        <v>9.3644019867000008</v>
      </c>
      <c r="L43" s="478">
        <v>7.9289545716000003</v>
      </c>
      <c r="M43" s="478">
        <v>7.1953178180000004</v>
      </c>
      <c r="N43" s="478">
        <v>6.4880190711000001</v>
      </c>
      <c r="O43" s="478">
        <v>5.8489879739999999</v>
      </c>
      <c r="P43" s="478">
        <v>5.1619164372000004</v>
      </c>
      <c r="Q43" s="478">
        <v>4.4600856824999999</v>
      </c>
      <c r="R43" s="478">
        <v>3.8005903385000002</v>
      </c>
      <c r="S43" s="478">
        <v>2.9999869294999999</v>
      </c>
      <c r="T43" s="478">
        <v>2.1346961284999999</v>
      </c>
      <c r="U43" s="478">
        <v>0.60501035698000005</v>
      </c>
      <c r="V43" s="478">
        <v>9.2959677586000003E-2</v>
      </c>
      <c r="W43" s="478">
        <v>-3.0345457102000001E-2</v>
      </c>
      <c r="X43" s="478">
        <v>1.0300039176</v>
      </c>
      <c r="Y43" s="478">
        <v>1.0675017923000001</v>
      </c>
      <c r="Z43" s="478">
        <v>0.88779919599000001</v>
      </c>
      <c r="AA43" s="478">
        <v>-4.2696158475000003E-2</v>
      </c>
      <c r="AB43" s="478">
        <v>-0.24550561782999999</v>
      </c>
      <c r="AC43" s="478">
        <v>-0.26350118930999999</v>
      </c>
      <c r="AD43" s="478">
        <v>0.42821036606000001</v>
      </c>
      <c r="AE43" s="478">
        <v>0.39638427597999998</v>
      </c>
      <c r="AF43" s="478">
        <v>0.15760024766</v>
      </c>
      <c r="AG43" s="478">
        <v>-0.55414590630000005</v>
      </c>
      <c r="AH43" s="478">
        <v>-1.0052300109000001</v>
      </c>
      <c r="AI43" s="478">
        <v>-1.4584254377999999</v>
      </c>
      <c r="AJ43" s="478">
        <v>-1.861905983</v>
      </c>
      <c r="AK43" s="478">
        <v>-2.3468642179999999</v>
      </c>
      <c r="AL43" s="478">
        <v>-2.8687970414000001</v>
      </c>
      <c r="AM43" s="478">
        <v>-4.2113719840000003</v>
      </c>
      <c r="AN43" s="478">
        <v>-4.2303507565</v>
      </c>
      <c r="AO43" s="478">
        <v>-3.7045212623000001</v>
      </c>
      <c r="AP43" s="478">
        <v>-2.0155823686000001</v>
      </c>
      <c r="AQ43" s="478">
        <v>-0.82949919141999995</v>
      </c>
      <c r="AR43" s="478">
        <v>0.46167220718000002</v>
      </c>
      <c r="AS43" s="478">
        <v>2.6223592904999999</v>
      </c>
      <c r="AT43" s="478">
        <v>3.5594400148999998</v>
      </c>
      <c r="AU43" s="478">
        <v>4.0176600487999998</v>
      </c>
      <c r="AV43" s="478">
        <v>3.1376447664999998</v>
      </c>
      <c r="AW43" s="478">
        <v>3.2741907002000001</v>
      </c>
      <c r="AX43" s="478">
        <v>3.5721057118999999</v>
      </c>
      <c r="AY43" s="479">
        <v>4.8375779687999998</v>
      </c>
      <c r="AZ43" s="479">
        <v>4.8713261991000003</v>
      </c>
      <c r="BA43" s="479">
        <v>4.4649812628000003</v>
      </c>
      <c r="BB43" s="479">
        <v>3.2037516866</v>
      </c>
      <c r="BC43" s="479">
        <v>2.2717571569000001</v>
      </c>
      <c r="BD43" s="479">
        <v>1.2440218017</v>
      </c>
      <c r="BE43" s="479">
        <v>-0.36089047156999998</v>
      </c>
      <c r="BF43" s="479">
        <v>-1.1985084058</v>
      </c>
      <c r="BG43" s="479">
        <v>-1.7760062490999999</v>
      </c>
      <c r="BH43" s="479">
        <v>-1.8483040972</v>
      </c>
      <c r="BI43" s="479">
        <v>-2.1126572514999999</v>
      </c>
      <c r="BJ43" s="479">
        <v>-2.3163154650000002</v>
      </c>
      <c r="BK43" s="479">
        <v>-2.4339172562</v>
      </c>
      <c r="BL43" s="479">
        <v>-2.5363482410999998</v>
      </c>
      <c r="BM43" s="479">
        <v>-2.5976646111999999</v>
      </c>
      <c r="BN43" s="479">
        <v>-2.5672813667000001</v>
      </c>
      <c r="BO43" s="479">
        <v>-2.5837106501</v>
      </c>
      <c r="BP43" s="479">
        <v>-2.5965851079000002</v>
      </c>
      <c r="BQ43" s="479">
        <v>-2.6206331605000002</v>
      </c>
      <c r="BR43" s="479">
        <v>-2.6153129604999998</v>
      </c>
      <c r="BS43" s="479">
        <v>-2.5952299728999999</v>
      </c>
      <c r="BT43" s="479">
        <v>-2.5706199383000001</v>
      </c>
      <c r="BU43" s="479">
        <v>-2.5129645710999999</v>
      </c>
      <c r="BV43" s="479">
        <v>-2.4323912067000002</v>
      </c>
    </row>
    <row r="44" spans="1:74" ht="11.1" customHeight="1" x14ac:dyDescent="0.2"/>
    <row r="45" spans="1:74" ht="12.75" x14ac:dyDescent="0.2">
      <c r="B45" s="802" t="s">
        <v>1011</v>
      </c>
      <c r="C45" s="799"/>
      <c r="D45" s="799"/>
      <c r="E45" s="799"/>
      <c r="F45" s="799"/>
      <c r="G45" s="799"/>
      <c r="H45" s="799"/>
      <c r="I45" s="799"/>
      <c r="J45" s="799"/>
      <c r="K45" s="799"/>
      <c r="L45" s="799"/>
      <c r="M45" s="799"/>
      <c r="N45" s="799"/>
      <c r="O45" s="799"/>
      <c r="P45" s="799"/>
      <c r="Q45" s="799"/>
    </row>
    <row r="46" spans="1:74" ht="12.75" customHeight="1" x14ac:dyDescent="0.2">
      <c r="B46" s="814" t="s">
        <v>805</v>
      </c>
      <c r="C46" s="789"/>
      <c r="D46" s="789"/>
      <c r="E46" s="789"/>
      <c r="F46" s="789"/>
      <c r="G46" s="789"/>
      <c r="H46" s="789"/>
      <c r="I46" s="789"/>
      <c r="J46" s="789"/>
      <c r="K46" s="789"/>
      <c r="L46" s="789"/>
      <c r="M46" s="789"/>
      <c r="N46" s="789"/>
      <c r="O46" s="789"/>
      <c r="P46" s="789"/>
      <c r="Q46" s="785"/>
    </row>
    <row r="47" spans="1:74" ht="12.75" customHeight="1" x14ac:dyDescent="0.2">
      <c r="B47" s="814" t="s">
        <v>1242</v>
      </c>
      <c r="C47" s="785"/>
      <c r="D47" s="785"/>
      <c r="E47" s="785"/>
      <c r="F47" s="785"/>
      <c r="G47" s="785"/>
      <c r="H47" s="785"/>
      <c r="I47" s="785"/>
      <c r="J47" s="785"/>
      <c r="K47" s="785"/>
      <c r="L47" s="785"/>
      <c r="M47" s="785"/>
      <c r="N47" s="785"/>
      <c r="O47" s="785"/>
      <c r="P47" s="785"/>
      <c r="Q47" s="785"/>
    </row>
    <row r="48" spans="1:74" ht="12.75" customHeight="1" x14ac:dyDescent="0.2">
      <c r="B48" s="814" t="s">
        <v>1243</v>
      </c>
      <c r="C48" s="785"/>
      <c r="D48" s="785"/>
      <c r="E48" s="785"/>
      <c r="F48" s="785"/>
      <c r="G48" s="785"/>
      <c r="H48" s="785"/>
      <c r="I48" s="785"/>
      <c r="J48" s="785"/>
      <c r="K48" s="785"/>
      <c r="L48" s="785"/>
      <c r="M48" s="785"/>
      <c r="N48" s="785"/>
      <c r="O48" s="785"/>
      <c r="P48" s="785"/>
      <c r="Q48" s="785"/>
    </row>
    <row r="49" spans="2:17" ht="23.85" customHeight="1" x14ac:dyDescent="0.2">
      <c r="B49" s="816" t="s">
        <v>1350</v>
      </c>
      <c r="C49" s="816"/>
      <c r="D49" s="816"/>
      <c r="E49" s="816"/>
      <c r="F49" s="816"/>
      <c r="G49" s="816"/>
      <c r="H49" s="816"/>
      <c r="I49" s="816"/>
      <c r="J49" s="816"/>
      <c r="K49" s="816"/>
      <c r="L49" s="816"/>
      <c r="M49" s="816"/>
      <c r="N49" s="816"/>
      <c r="O49" s="816"/>
      <c r="P49" s="816"/>
      <c r="Q49" s="816"/>
    </row>
    <row r="50" spans="2:17" ht="12.75" x14ac:dyDescent="0.2">
      <c r="B50" s="788" t="s">
        <v>1036</v>
      </c>
      <c r="C50" s="789"/>
      <c r="D50" s="789"/>
      <c r="E50" s="789"/>
      <c r="F50" s="789"/>
      <c r="G50" s="789"/>
      <c r="H50" s="789"/>
      <c r="I50" s="789"/>
      <c r="J50" s="789"/>
      <c r="K50" s="789"/>
      <c r="L50" s="789"/>
      <c r="M50" s="789"/>
      <c r="N50" s="789"/>
      <c r="O50" s="789"/>
      <c r="P50" s="789"/>
      <c r="Q50" s="785"/>
    </row>
    <row r="51" spans="2:17" ht="14.85" customHeight="1" x14ac:dyDescent="0.2">
      <c r="B51" s="813" t="s">
        <v>1059</v>
      </c>
      <c r="C51" s="785"/>
      <c r="D51" s="785"/>
      <c r="E51" s="785"/>
      <c r="F51" s="785"/>
      <c r="G51" s="785"/>
      <c r="H51" s="785"/>
      <c r="I51" s="785"/>
      <c r="J51" s="785"/>
      <c r="K51" s="785"/>
      <c r="L51" s="785"/>
      <c r="M51" s="785"/>
      <c r="N51" s="785"/>
      <c r="O51" s="785"/>
      <c r="P51" s="785"/>
      <c r="Q51" s="785"/>
    </row>
    <row r="52" spans="2:17" ht="12.75" x14ac:dyDescent="0.2">
      <c r="B52" s="783" t="s">
        <v>1040</v>
      </c>
      <c r="C52" s="784"/>
      <c r="D52" s="784"/>
      <c r="E52" s="784"/>
      <c r="F52" s="784"/>
      <c r="G52" s="784"/>
      <c r="H52" s="784"/>
      <c r="I52" s="784"/>
      <c r="J52" s="784"/>
      <c r="K52" s="784"/>
      <c r="L52" s="784"/>
      <c r="M52" s="784"/>
      <c r="N52" s="784"/>
      <c r="O52" s="784"/>
      <c r="P52" s="784"/>
      <c r="Q52" s="785"/>
    </row>
    <row r="53" spans="2:17" ht="13.35" customHeight="1" x14ac:dyDescent="0.2">
      <c r="B53" s="805" t="s">
        <v>1138</v>
      </c>
      <c r="C53" s="785"/>
      <c r="D53" s="785"/>
      <c r="E53" s="785"/>
      <c r="F53" s="785"/>
      <c r="G53" s="785"/>
      <c r="H53" s="785"/>
      <c r="I53" s="785"/>
      <c r="J53" s="785"/>
      <c r="K53" s="785"/>
      <c r="L53" s="785"/>
      <c r="M53" s="785"/>
      <c r="N53" s="785"/>
      <c r="O53" s="785"/>
      <c r="P53" s="785"/>
      <c r="Q53" s="785"/>
    </row>
  </sheetData>
  <mergeCells count="17">
    <mergeCell ref="BK3:BV3"/>
    <mergeCell ref="B1:BV1"/>
    <mergeCell ref="C3:N3"/>
    <mergeCell ref="O3:Z3"/>
    <mergeCell ref="AA3:AL3"/>
    <mergeCell ref="AM3:AX3"/>
    <mergeCell ref="A1:A2"/>
    <mergeCell ref="AY3:BJ3"/>
    <mergeCell ref="B53:Q53"/>
    <mergeCell ref="B48:Q48"/>
    <mergeCell ref="B50:Q50"/>
    <mergeCell ref="B51:Q51"/>
    <mergeCell ref="B52:Q52"/>
    <mergeCell ref="B49:Q49"/>
    <mergeCell ref="B45:Q45"/>
    <mergeCell ref="B46:Q46"/>
    <mergeCell ref="B47:Q47"/>
  </mergeCells>
  <phoneticPr fontId="3"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0"/>
  <sheetViews>
    <sheetView showGridLines="0" workbookViewId="0">
      <pane xSplit="2" ySplit="4" topLeftCell="AQ17" activePane="bottomRight" state="frozen"/>
      <selection activeCell="BF63" sqref="BF63"/>
      <selection pane="topRight" activeCell="BF63" sqref="BF63"/>
      <selection pane="bottomLeft" activeCell="BF63" sqref="BF63"/>
      <selection pane="bottomRight" activeCell="AT40" sqref="AT40"/>
    </sheetView>
  </sheetViews>
  <sheetFormatPr defaultColWidth="9.5703125" defaultRowHeight="11.25" x14ac:dyDescent="0.2"/>
  <cols>
    <col min="1" max="1" width="14.5703125" style="70" customWidth="1"/>
    <col min="2" max="2" width="37" style="47" customWidth="1"/>
    <col min="3" max="50" width="6.5703125" style="47" customWidth="1"/>
    <col min="51" max="55" width="6.5703125" style="408" customWidth="1"/>
    <col min="56" max="58" width="6.5703125" style="658" customWidth="1"/>
    <col min="59" max="62" width="6.5703125" style="408" customWidth="1"/>
    <col min="63" max="74" width="6.5703125" style="47" customWidth="1"/>
    <col min="75" max="16384" width="9.5703125" style="47"/>
  </cols>
  <sheetData>
    <row r="1" spans="1:74" ht="13.35" customHeight="1" x14ac:dyDescent="0.2">
      <c r="A1" s="791" t="s">
        <v>990</v>
      </c>
      <c r="B1" s="825" t="s">
        <v>1112</v>
      </c>
      <c r="C1" s="826"/>
      <c r="D1" s="826"/>
      <c r="E1" s="826"/>
      <c r="F1" s="826"/>
      <c r="G1" s="826"/>
      <c r="H1" s="826"/>
      <c r="I1" s="826"/>
      <c r="J1" s="826"/>
      <c r="K1" s="826"/>
      <c r="L1" s="826"/>
      <c r="M1" s="826"/>
      <c r="N1" s="826"/>
      <c r="O1" s="826"/>
      <c r="P1" s="826"/>
      <c r="Q1" s="826"/>
      <c r="R1" s="826"/>
      <c r="S1" s="826"/>
      <c r="T1" s="826"/>
      <c r="U1" s="826"/>
      <c r="V1" s="826"/>
      <c r="W1" s="826"/>
      <c r="X1" s="826"/>
      <c r="Y1" s="826"/>
      <c r="Z1" s="826"/>
      <c r="AA1" s="826"/>
      <c r="AB1" s="826"/>
      <c r="AC1" s="826"/>
      <c r="AD1" s="826"/>
      <c r="AE1" s="826"/>
      <c r="AF1" s="826"/>
      <c r="AG1" s="826"/>
      <c r="AH1" s="826"/>
      <c r="AI1" s="826"/>
      <c r="AJ1" s="826"/>
      <c r="AK1" s="826"/>
      <c r="AL1" s="826"/>
      <c r="AM1" s="301"/>
    </row>
    <row r="2" spans="1:74" ht="12.75" x14ac:dyDescent="0.2">
      <c r="A2" s="792"/>
      <c r="B2" s="541" t="str">
        <f>"U.S. Energy Information Administration  |  Short-Term Energy Outlook  - "&amp;Dates!D1</f>
        <v>U.S. Energy Information Administration  |  Short-Term Energy Outlook  - January 2019</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1"/>
    </row>
    <row r="3" spans="1:74" s="12" customFormat="1" ht="12.75" x14ac:dyDescent="0.2">
      <c r="A3" s="14"/>
      <c r="B3" s="15"/>
      <c r="C3" s="800">
        <f>Dates!D3</f>
        <v>2015</v>
      </c>
      <c r="D3" s="796"/>
      <c r="E3" s="796"/>
      <c r="F3" s="796"/>
      <c r="G3" s="796"/>
      <c r="H3" s="796"/>
      <c r="I3" s="796"/>
      <c r="J3" s="796"/>
      <c r="K3" s="796"/>
      <c r="L3" s="796"/>
      <c r="M3" s="796"/>
      <c r="N3" s="797"/>
      <c r="O3" s="800">
        <f>C3+1</f>
        <v>2016</v>
      </c>
      <c r="P3" s="801"/>
      <c r="Q3" s="801"/>
      <c r="R3" s="801"/>
      <c r="S3" s="801"/>
      <c r="T3" s="801"/>
      <c r="U3" s="801"/>
      <c r="V3" s="801"/>
      <c r="W3" s="801"/>
      <c r="X3" s="796"/>
      <c r="Y3" s="796"/>
      <c r="Z3" s="797"/>
      <c r="AA3" s="793">
        <f>O3+1</f>
        <v>2017</v>
      </c>
      <c r="AB3" s="796"/>
      <c r="AC3" s="796"/>
      <c r="AD3" s="796"/>
      <c r="AE3" s="796"/>
      <c r="AF3" s="796"/>
      <c r="AG3" s="796"/>
      <c r="AH3" s="796"/>
      <c r="AI3" s="796"/>
      <c r="AJ3" s="796"/>
      <c r="AK3" s="796"/>
      <c r="AL3" s="797"/>
      <c r="AM3" s="793">
        <f>AA3+1</f>
        <v>2018</v>
      </c>
      <c r="AN3" s="796"/>
      <c r="AO3" s="796"/>
      <c r="AP3" s="796"/>
      <c r="AQ3" s="796"/>
      <c r="AR3" s="796"/>
      <c r="AS3" s="796"/>
      <c r="AT3" s="796"/>
      <c r="AU3" s="796"/>
      <c r="AV3" s="796"/>
      <c r="AW3" s="796"/>
      <c r="AX3" s="797"/>
      <c r="AY3" s="793">
        <f>AM3+1</f>
        <v>2019</v>
      </c>
      <c r="AZ3" s="794"/>
      <c r="BA3" s="794"/>
      <c r="BB3" s="794"/>
      <c r="BC3" s="794"/>
      <c r="BD3" s="794"/>
      <c r="BE3" s="794"/>
      <c r="BF3" s="794"/>
      <c r="BG3" s="794"/>
      <c r="BH3" s="794"/>
      <c r="BI3" s="794"/>
      <c r="BJ3" s="795"/>
      <c r="BK3" s="793">
        <f>AY3+1</f>
        <v>2020</v>
      </c>
      <c r="BL3" s="796"/>
      <c r="BM3" s="796"/>
      <c r="BN3" s="796"/>
      <c r="BO3" s="796"/>
      <c r="BP3" s="796"/>
      <c r="BQ3" s="796"/>
      <c r="BR3" s="796"/>
      <c r="BS3" s="796"/>
      <c r="BT3" s="796"/>
      <c r="BU3" s="796"/>
      <c r="BV3" s="797"/>
    </row>
    <row r="4" spans="1:74" s="12" customFormat="1" x14ac:dyDescent="0.2">
      <c r="A4" s="16"/>
      <c r="B4" s="17"/>
      <c r="C4" s="18" t="s">
        <v>603</v>
      </c>
      <c r="D4" s="18" t="s">
        <v>604</v>
      </c>
      <c r="E4" s="18" t="s">
        <v>605</v>
      </c>
      <c r="F4" s="18" t="s">
        <v>606</v>
      </c>
      <c r="G4" s="18" t="s">
        <v>607</v>
      </c>
      <c r="H4" s="18" t="s">
        <v>608</v>
      </c>
      <c r="I4" s="18" t="s">
        <v>609</v>
      </c>
      <c r="J4" s="18" t="s">
        <v>610</v>
      </c>
      <c r="K4" s="18" t="s">
        <v>611</v>
      </c>
      <c r="L4" s="18" t="s">
        <v>612</v>
      </c>
      <c r="M4" s="18" t="s">
        <v>613</v>
      </c>
      <c r="N4" s="18" t="s">
        <v>614</v>
      </c>
      <c r="O4" s="18" t="s">
        <v>603</v>
      </c>
      <c r="P4" s="18" t="s">
        <v>604</v>
      </c>
      <c r="Q4" s="18" t="s">
        <v>605</v>
      </c>
      <c r="R4" s="18" t="s">
        <v>606</v>
      </c>
      <c r="S4" s="18" t="s">
        <v>607</v>
      </c>
      <c r="T4" s="18" t="s">
        <v>608</v>
      </c>
      <c r="U4" s="18" t="s">
        <v>609</v>
      </c>
      <c r="V4" s="18" t="s">
        <v>610</v>
      </c>
      <c r="W4" s="18" t="s">
        <v>611</v>
      </c>
      <c r="X4" s="18" t="s">
        <v>612</v>
      </c>
      <c r="Y4" s="18" t="s">
        <v>613</v>
      </c>
      <c r="Z4" s="18" t="s">
        <v>614</v>
      </c>
      <c r="AA4" s="18" t="s">
        <v>603</v>
      </c>
      <c r="AB4" s="18" t="s">
        <v>604</v>
      </c>
      <c r="AC4" s="18" t="s">
        <v>605</v>
      </c>
      <c r="AD4" s="18" t="s">
        <v>606</v>
      </c>
      <c r="AE4" s="18" t="s">
        <v>607</v>
      </c>
      <c r="AF4" s="18" t="s">
        <v>608</v>
      </c>
      <c r="AG4" s="18" t="s">
        <v>609</v>
      </c>
      <c r="AH4" s="18" t="s">
        <v>610</v>
      </c>
      <c r="AI4" s="18" t="s">
        <v>611</v>
      </c>
      <c r="AJ4" s="18" t="s">
        <v>612</v>
      </c>
      <c r="AK4" s="18" t="s">
        <v>613</v>
      </c>
      <c r="AL4" s="18" t="s">
        <v>614</v>
      </c>
      <c r="AM4" s="18" t="s">
        <v>603</v>
      </c>
      <c r="AN4" s="18" t="s">
        <v>604</v>
      </c>
      <c r="AO4" s="18" t="s">
        <v>605</v>
      </c>
      <c r="AP4" s="18" t="s">
        <v>606</v>
      </c>
      <c r="AQ4" s="18" t="s">
        <v>607</v>
      </c>
      <c r="AR4" s="18" t="s">
        <v>608</v>
      </c>
      <c r="AS4" s="18" t="s">
        <v>609</v>
      </c>
      <c r="AT4" s="18" t="s">
        <v>610</v>
      </c>
      <c r="AU4" s="18" t="s">
        <v>611</v>
      </c>
      <c r="AV4" s="18" t="s">
        <v>612</v>
      </c>
      <c r="AW4" s="18" t="s">
        <v>613</v>
      </c>
      <c r="AX4" s="18" t="s">
        <v>614</v>
      </c>
      <c r="AY4" s="18" t="s">
        <v>603</v>
      </c>
      <c r="AZ4" s="18" t="s">
        <v>604</v>
      </c>
      <c r="BA4" s="18" t="s">
        <v>605</v>
      </c>
      <c r="BB4" s="18" t="s">
        <v>606</v>
      </c>
      <c r="BC4" s="18" t="s">
        <v>607</v>
      </c>
      <c r="BD4" s="18" t="s">
        <v>608</v>
      </c>
      <c r="BE4" s="18" t="s">
        <v>609</v>
      </c>
      <c r="BF4" s="18" t="s">
        <v>610</v>
      </c>
      <c r="BG4" s="18" t="s">
        <v>611</v>
      </c>
      <c r="BH4" s="18" t="s">
        <v>612</v>
      </c>
      <c r="BI4" s="18" t="s">
        <v>613</v>
      </c>
      <c r="BJ4" s="18" t="s">
        <v>614</v>
      </c>
      <c r="BK4" s="18" t="s">
        <v>603</v>
      </c>
      <c r="BL4" s="18" t="s">
        <v>604</v>
      </c>
      <c r="BM4" s="18" t="s">
        <v>605</v>
      </c>
      <c r="BN4" s="18" t="s">
        <v>606</v>
      </c>
      <c r="BO4" s="18" t="s">
        <v>607</v>
      </c>
      <c r="BP4" s="18" t="s">
        <v>608</v>
      </c>
      <c r="BQ4" s="18" t="s">
        <v>609</v>
      </c>
      <c r="BR4" s="18" t="s">
        <v>610</v>
      </c>
      <c r="BS4" s="18" t="s">
        <v>611</v>
      </c>
      <c r="BT4" s="18" t="s">
        <v>612</v>
      </c>
      <c r="BU4" s="18" t="s">
        <v>613</v>
      </c>
      <c r="BV4" s="18" t="s">
        <v>614</v>
      </c>
    </row>
    <row r="5" spans="1:74" ht="11.1" customHeight="1" x14ac:dyDescent="0.2">
      <c r="A5" s="57"/>
      <c r="B5" s="59" t="s">
        <v>962</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428"/>
      <c r="AZ5" s="428"/>
      <c r="BA5" s="428"/>
      <c r="BB5" s="428"/>
      <c r="BC5" s="428"/>
      <c r="BD5" s="58"/>
      <c r="BE5" s="58"/>
      <c r="BF5" s="58"/>
      <c r="BG5" s="58"/>
      <c r="BH5" s="428"/>
      <c r="BI5" s="428"/>
      <c r="BJ5" s="428"/>
      <c r="BK5" s="428"/>
      <c r="BL5" s="428"/>
      <c r="BM5" s="428"/>
      <c r="BN5" s="428"/>
      <c r="BO5" s="428"/>
      <c r="BP5" s="428"/>
      <c r="BQ5" s="428"/>
      <c r="BR5" s="428"/>
      <c r="BS5" s="428"/>
      <c r="BT5" s="428"/>
      <c r="BU5" s="428"/>
      <c r="BV5" s="428"/>
    </row>
    <row r="6" spans="1:74" ht="11.1" customHeight="1" x14ac:dyDescent="0.2">
      <c r="A6" s="57"/>
      <c r="B6" s="44" t="s">
        <v>931</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775"/>
      <c r="AY6" s="775"/>
      <c r="AZ6" s="429"/>
      <c r="BA6" s="429"/>
      <c r="BB6" s="429"/>
      <c r="BC6" s="736"/>
      <c r="BD6" s="60"/>
      <c r="BE6" s="60"/>
      <c r="BF6" s="60"/>
      <c r="BG6" s="60"/>
      <c r="BH6" s="429"/>
      <c r="BI6" s="429"/>
      <c r="BJ6" s="429"/>
      <c r="BK6" s="429"/>
      <c r="BL6" s="429"/>
      <c r="BM6" s="429"/>
      <c r="BN6" s="429"/>
      <c r="BO6" s="429"/>
      <c r="BP6" s="429"/>
      <c r="BQ6" s="429"/>
      <c r="BR6" s="429"/>
      <c r="BS6" s="736"/>
      <c r="BT6" s="429"/>
      <c r="BU6" s="429"/>
      <c r="BV6" s="429"/>
    </row>
    <row r="7" spans="1:74" ht="11.1" customHeight="1" x14ac:dyDescent="0.2">
      <c r="A7" s="61" t="s">
        <v>632</v>
      </c>
      <c r="B7" s="175" t="s">
        <v>127</v>
      </c>
      <c r="C7" s="216">
        <v>9.3849210000000003</v>
      </c>
      <c r="D7" s="216">
        <v>9.5105400000000007</v>
      </c>
      <c r="E7" s="216">
        <v>9.5775109999999994</v>
      </c>
      <c r="F7" s="216">
        <v>9.6495099999999994</v>
      </c>
      <c r="G7" s="216">
        <v>9.4636139999999997</v>
      </c>
      <c r="H7" s="216">
        <v>9.344201</v>
      </c>
      <c r="I7" s="216">
        <v>9.4298090000000006</v>
      </c>
      <c r="J7" s="216">
        <v>9.4001909999999995</v>
      </c>
      <c r="K7" s="216">
        <v>9.4599089999999997</v>
      </c>
      <c r="L7" s="216">
        <v>9.3880529999999993</v>
      </c>
      <c r="M7" s="216">
        <v>9.3175129999999999</v>
      </c>
      <c r="N7" s="216">
        <v>9.2513450000000006</v>
      </c>
      <c r="O7" s="216">
        <v>9.1969630000000002</v>
      </c>
      <c r="P7" s="216">
        <v>9.0546579999999999</v>
      </c>
      <c r="Q7" s="216">
        <v>9.0809619999999995</v>
      </c>
      <c r="R7" s="216">
        <v>8.8657819999999994</v>
      </c>
      <c r="S7" s="216">
        <v>8.8239859999999997</v>
      </c>
      <c r="T7" s="216">
        <v>8.6704939999999997</v>
      </c>
      <c r="U7" s="216">
        <v>8.6349940000000007</v>
      </c>
      <c r="V7" s="216">
        <v>8.6702200000000005</v>
      </c>
      <c r="W7" s="216">
        <v>8.5188319999999997</v>
      </c>
      <c r="X7" s="216">
        <v>8.7871539999999992</v>
      </c>
      <c r="Y7" s="216">
        <v>8.8882739999999991</v>
      </c>
      <c r="Z7" s="216">
        <v>8.7779240000000005</v>
      </c>
      <c r="AA7" s="216">
        <v>8.8400929999999995</v>
      </c>
      <c r="AB7" s="216">
        <v>9.0834530000000004</v>
      </c>
      <c r="AC7" s="216">
        <v>9.140288</v>
      </c>
      <c r="AD7" s="216">
        <v>9.0847549999999995</v>
      </c>
      <c r="AE7" s="216">
        <v>9.1678619999999995</v>
      </c>
      <c r="AF7" s="216">
        <v>9.0738129999999995</v>
      </c>
      <c r="AG7" s="216">
        <v>9.2300550000000001</v>
      </c>
      <c r="AH7" s="216">
        <v>9.2435960000000001</v>
      </c>
      <c r="AI7" s="216">
        <v>9.4951950000000007</v>
      </c>
      <c r="AJ7" s="216">
        <v>9.7031130000000001</v>
      </c>
      <c r="AK7" s="216">
        <v>10.103263</v>
      </c>
      <c r="AL7" s="216">
        <v>10.040424</v>
      </c>
      <c r="AM7" s="216">
        <v>9.9945590000000006</v>
      </c>
      <c r="AN7" s="216">
        <v>10.248239</v>
      </c>
      <c r="AO7" s="216">
        <v>10.461342999999999</v>
      </c>
      <c r="AP7" s="216">
        <v>10.475008000000001</v>
      </c>
      <c r="AQ7" s="216">
        <v>10.463893000000001</v>
      </c>
      <c r="AR7" s="216">
        <v>10.672361</v>
      </c>
      <c r="AS7" s="216">
        <v>10.935972</v>
      </c>
      <c r="AT7" s="216">
        <v>11.324999999999999</v>
      </c>
      <c r="AU7" s="216">
        <v>11.458325</v>
      </c>
      <c r="AV7" s="216">
        <v>11.536968</v>
      </c>
      <c r="AW7" s="216">
        <v>11.759240673000001</v>
      </c>
      <c r="AX7" s="216">
        <v>11.796558476</v>
      </c>
      <c r="AY7" s="327">
        <v>11.86463</v>
      </c>
      <c r="AZ7" s="327">
        <v>11.917149999999999</v>
      </c>
      <c r="BA7" s="327">
        <v>12.000439999999999</v>
      </c>
      <c r="BB7" s="327">
        <v>12.061120000000001</v>
      </c>
      <c r="BC7" s="327">
        <v>12.095940000000001</v>
      </c>
      <c r="BD7" s="327">
        <v>12.050800000000001</v>
      </c>
      <c r="BE7" s="327">
        <v>12.02519</v>
      </c>
      <c r="BF7" s="327">
        <v>12.073510000000001</v>
      </c>
      <c r="BG7" s="327">
        <v>12.01206</v>
      </c>
      <c r="BH7" s="327">
        <v>12.1387</v>
      </c>
      <c r="BI7" s="327">
        <v>12.26103</v>
      </c>
      <c r="BJ7" s="327">
        <v>12.31864</v>
      </c>
      <c r="BK7" s="327">
        <v>12.455579999999999</v>
      </c>
      <c r="BL7" s="327">
        <v>12.548260000000001</v>
      </c>
      <c r="BM7" s="327">
        <v>12.648540000000001</v>
      </c>
      <c r="BN7" s="327">
        <v>12.734209999999999</v>
      </c>
      <c r="BO7" s="327">
        <v>12.81</v>
      </c>
      <c r="BP7" s="327">
        <v>12.804399999999999</v>
      </c>
      <c r="BQ7" s="327">
        <v>12.80763</v>
      </c>
      <c r="BR7" s="327">
        <v>12.928129999999999</v>
      </c>
      <c r="BS7" s="327">
        <v>12.92083</v>
      </c>
      <c r="BT7" s="327">
        <v>13.084429999999999</v>
      </c>
      <c r="BU7" s="327">
        <v>13.262840000000001</v>
      </c>
      <c r="BV7" s="327">
        <v>13.35436</v>
      </c>
    </row>
    <row r="8" spans="1:74" ht="11.1" customHeight="1" x14ac:dyDescent="0.2">
      <c r="A8" s="61" t="s">
        <v>633</v>
      </c>
      <c r="B8" s="175" t="s">
        <v>523</v>
      </c>
      <c r="C8" s="216">
        <v>0.50032200000000004</v>
      </c>
      <c r="D8" s="216">
        <v>0.48778500000000002</v>
      </c>
      <c r="E8" s="216">
        <v>0.50592800000000004</v>
      </c>
      <c r="F8" s="216">
        <v>0.50987899999999997</v>
      </c>
      <c r="G8" s="216">
        <v>0.47256999999999999</v>
      </c>
      <c r="H8" s="216">
        <v>0.44656600000000002</v>
      </c>
      <c r="I8" s="216">
        <v>0.44970199999999999</v>
      </c>
      <c r="J8" s="216">
        <v>0.407833</v>
      </c>
      <c r="K8" s="216">
        <v>0.47243600000000002</v>
      </c>
      <c r="L8" s="216">
        <v>0.49702200000000002</v>
      </c>
      <c r="M8" s="216">
        <v>0.52284799999999998</v>
      </c>
      <c r="N8" s="216">
        <v>0.52227599999999996</v>
      </c>
      <c r="O8" s="216">
        <v>0.51570800000000006</v>
      </c>
      <c r="P8" s="216">
        <v>0.50741199999999997</v>
      </c>
      <c r="Q8" s="216">
        <v>0.51108299999999995</v>
      </c>
      <c r="R8" s="216">
        <v>0.4889</v>
      </c>
      <c r="S8" s="216">
        <v>0.50515200000000005</v>
      </c>
      <c r="T8" s="216">
        <v>0.47010099999999999</v>
      </c>
      <c r="U8" s="216">
        <v>0.43818699999999999</v>
      </c>
      <c r="V8" s="216">
        <v>0.45891799999999999</v>
      </c>
      <c r="W8" s="216">
        <v>0.45197599999999999</v>
      </c>
      <c r="X8" s="216">
        <v>0.49488100000000002</v>
      </c>
      <c r="Y8" s="216">
        <v>0.51294799999999996</v>
      </c>
      <c r="Z8" s="216">
        <v>0.51917800000000003</v>
      </c>
      <c r="AA8" s="216">
        <v>0.51586500000000002</v>
      </c>
      <c r="AB8" s="216">
        <v>0.51336899999999996</v>
      </c>
      <c r="AC8" s="216">
        <v>0.52583299999999999</v>
      </c>
      <c r="AD8" s="216">
        <v>0.52532800000000002</v>
      </c>
      <c r="AE8" s="216">
        <v>0.50757699999999994</v>
      </c>
      <c r="AF8" s="216">
        <v>0.46271000000000001</v>
      </c>
      <c r="AG8" s="216">
        <v>0.42266300000000001</v>
      </c>
      <c r="AH8" s="216">
        <v>0.45069100000000001</v>
      </c>
      <c r="AI8" s="216">
        <v>0.48215599999999997</v>
      </c>
      <c r="AJ8" s="216">
        <v>0.50662399999999996</v>
      </c>
      <c r="AK8" s="216">
        <v>0.50991500000000001</v>
      </c>
      <c r="AL8" s="216">
        <v>0.51234800000000003</v>
      </c>
      <c r="AM8" s="216">
        <v>0.50769600000000004</v>
      </c>
      <c r="AN8" s="216">
        <v>0.5131</v>
      </c>
      <c r="AO8" s="216">
        <v>0.51217999999999997</v>
      </c>
      <c r="AP8" s="216">
        <v>0.49740699999999999</v>
      </c>
      <c r="AQ8" s="216">
        <v>0.49598399999999998</v>
      </c>
      <c r="AR8" s="216">
        <v>0.450706</v>
      </c>
      <c r="AS8" s="216">
        <v>0.394735</v>
      </c>
      <c r="AT8" s="216">
        <v>0.42770900000000001</v>
      </c>
      <c r="AU8" s="216">
        <v>0.47143200000000002</v>
      </c>
      <c r="AV8" s="216">
        <v>0.48655599999999999</v>
      </c>
      <c r="AW8" s="216">
        <v>0.48970907257000001</v>
      </c>
      <c r="AX8" s="216">
        <v>0.48101891009999997</v>
      </c>
      <c r="AY8" s="327">
        <v>0.49124549196</v>
      </c>
      <c r="AZ8" s="327">
        <v>0.49705855649000003</v>
      </c>
      <c r="BA8" s="327">
        <v>0.52469808211000002</v>
      </c>
      <c r="BB8" s="327">
        <v>0.51974489558000003</v>
      </c>
      <c r="BC8" s="327">
        <v>0.50623342072999999</v>
      </c>
      <c r="BD8" s="327">
        <v>0.45575276108000001</v>
      </c>
      <c r="BE8" s="327">
        <v>0.38604597361999998</v>
      </c>
      <c r="BF8" s="327">
        <v>0.48466747788999998</v>
      </c>
      <c r="BG8" s="327">
        <v>0.51248912702000005</v>
      </c>
      <c r="BH8" s="327">
        <v>0.49754652028000002</v>
      </c>
      <c r="BI8" s="327">
        <v>0.49034308591999998</v>
      </c>
      <c r="BJ8" s="327">
        <v>0.48092404717999998</v>
      </c>
      <c r="BK8" s="327">
        <v>0.50551187260999997</v>
      </c>
      <c r="BL8" s="327">
        <v>0.51361294210999997</v>
      </c>
      <c r="BM8" s="327">
        <v>0.53369530845000002</v>
      </c>
      <c r="BN8" s="327">
        <v>0.52313178220000001</v>
      </c>
      <c r="BO8" s="327">
        <v>0.51322889801000005</v>
      </c>
      <c r="BP8" s="327">
        <v>0.45871880166000001</v>
      </c>
      <c r="BQ8" s="327">
        <v>0.37509737395999998</v>
      </c>
      <c r="BR8" s="327">
        <v>0.51440778975000001</v>
      </c>
      <c r="BS8" s="327">
        <v>0.54153437811000005</v>
      </c>
      <c r="BT8" s="327">
        <v>0.49857259770000001</v>
      </c>
      <c r="BU8" s="327">
        <v>0.48967830015000002</v>
      </c>
      <c r="BV8" s="327">
        <v>0.47156991407999999</v>
      </c>
    </row>
    <row r="9" spans="1:74" ht="11.1" customHeight="1" x14ac:dyDescent="0.2">
      <c r="A9" s="61" t="s">
        <v>634</v>
      </c>
      <c r="B9" s="175" t="s">
        <v>246</v>
      </c>
      <c r="C9" s="216">
        <v>1.4519759999999999</v>
      </c>
      <c r="D9" s="216">
        <v>1.4556249999999999</v>
      </c>
      <c r="E9" s="216">
        <v>1.380341</v>
      </c>
      <c r="F9" s="216">
        <v>1.5040279999999999</v>
      </c>
      <c r="G9" s="216">
        <v>1.4040140000000001</v>
      </c>
      <c r="H9" s="216">
        <v>1.412984</v>
      </c>
      <c r="I9" s="216">
        <v>1.5668759999999999</v>
      </c>
      <c r="J9" s="216">
        <v>1.629548</v>
      </c>
      <c r="K9" s="216">
        <v>1.6611739999999999</v>
      </c>
      <c r="L9" s="216">
        <v>1.5778369999999999</v>
      </c>
      <c r="M9" s="216">
        <v>1.5239640000000001</v>
      </c>
      <c r="N9" s="216">
        <v>1.6048979999999999</v>
      </c>
      <c r="O9" s="216">
        <v>1.593156</v>
      </c>
      <c r="P9" s="216">
        <v>1.549417</v>
      </c>
      <c r="Q9" s="216">
        <v>1.611666</v>
      </c>
      <c r="R9" s="216">
        <v>1.573631</v>
      </c>
      <c r="S9" s="216">
        <v>1.5928370000000001</v>
      </c>
      <c r="T9" s="216">
        <v>1.5509059999999999</v>
      </c>
      <c r="U9" s="216">
        <v>1.5680190000000001</v>
      </c>
      <c r="V9" s="216">
        <v>1.6172949999999999</v>
      </c>
      <c r="W9" s="216">
        <v>1.507979</v>
      </c>
      <c r="X9" s="216">
        <v>1.6049880000000001</v>
      </c>
      <c r="Y9" s="216">
        <v>1.682191</v>
      </c>
      <c r="Z9" s="216">
        <v>1.72478</v>
      </c>
      <c r="AA9" s="216">
        <v>1.7392369999999999</v>
      </c>
      <c r="AB9" s="216">
        <v>1.7526649999999999</v>
      </c>
      <c r="AC9" s="216">
        <v>1.77535</v>
      </c>
      <c r="AD9" s="216">
        <v>1.6633119999999999</v>
      </c>
      <c r="AE9" s="216">
        <v>1.681848</v>
      </c>
      <c r="AF9" s="216">
        <v>1.6312679999999999</v>
      </c>
      <c r="AG9" s="216">
        <v>1.757279</v>
      </c>
      <c r="AH9" s="216">
        <v>1.716742</v>
      </c>
      <c r="AI9" s="216">
        <v>1.6926460000000001</v>
      </c>
      <c r="AJ9" s="216">
        <v>1.4765630000000001</v>
      </c>
      <c r="AK9" s="216">
        <v>1.6890559999999999</v>
      </c>
      <c r="AL9" s="216">
        <v>1.576152</v>
      </c>
      <c r="AM9" s="216">
        <v>1.6308849999999999</v>
      </c>
      <c r="AN9" s="216">
        <v>1.7041919999999999</v>
      </c>
      <c r="AO9" s="216">
        <v>1.6810179999999999</v>
      </c>
      <c r="AP9" s="216">
        <v>1.5832550000000001</v>
      </c>
      <c r="AQ9" s="216">
        <v>1.5057670000000001</v>
      </c>
      <c r="AR9" s="216">
        <v>1.6562239999999999</v>
      </c>
      <c r="AS9" s="216">
        <v>1.851035</v>
      </c>
      <c r="AT9" s="216">
        <v>1.9197299999999999</v>
      </c>
      <c r="AU9" s="216">
        <v>1.7706850000000001</v>
      </c>
      <c r="AV9" s="216">
        <v>1.741816</v>
      </c>
      <c r="AW9" s="216">
        <v>1.8435061903000001</v>
      </c>
      <c r="AX9" s="216">
        <v>1.8549296739000001</v>
      </c>
      <c r="AY9" s="327">
        <v>1.8721454126999999</v>
      </c>
      <c r="AZ9" s="327">
        <v>1.8852481104000001</v>
      </c>
      <c r="BA9" s="327">
        <v>1.9021438111</v>
      </c>
      <c r="BB9" s="327">
        <v>1.9150370928</v>
      </c>
      <c r="BC9" s="327">
        <v>1.9227647624999999</v>
      </c>
      <c r="BD9" s="327">
        <v>1.8962670077999999</v>
      </c>
      <c r="BE9" s="327">
        <v>1.9106499315000001</v>
      </c>
      <c r="BF9" s="327">
        <v>1.8433914511</v>
      </c>
      <c r="BG9" s="327">
        <v>1.7447023152000001</v>
      </c>
      <c r="BH9" s="327">
        <v>1.8825719921999999</v>
      </c>
      <c r="BI9" s="327">
        <v>1.9960828800999999</v>
      </c>
      <c r="BJ9" s="327">
        <v>2.0369305491</v>
      </c>
      <c r="BK9" s="327">
        <v>2.1025793103999999</v>
      </c>
      <c r="BL9" s="327">
        <v>2.1245481201</v>
      </c>
      <c r="BM9" s="327">
        <v>2.1447976831000002</v>
      </c>
      <c r="BN9" s="327">
        <v>2.1813913790999999</v>
      </c>
      <c r="BO9" s="327">
        <v>2.2070685968000001</v>
      </c>
      <c r="BP9" s="327">
        <v>2.1968731029000002</v>
      </c>
      <c r="BQ9" s="327">
        <v>2.2248207505000002</v>
      </c>
      <c r="BR9" s="327">
        <v>2.1474459510999999</v>
      </c>
      <c r="BS9" s="327">
        <v>2.0565848125000001</v>
      </c>
      <c r="BT9" s="327">
        <v>2.2072560976000002</v>
      </c>
      <c r="BU9" s="327">
        <v>2.3347069339000002</v>
      </c>
      <c r="BV9" s="327">
        <v>2.3824561230999999</v>
      </c>
    </row>
    <row r="10" spans="1:74" ht="11.1" customHeight="1" x14ac:dyDescent="0.2">
      <c r="A10" s="61" t="s">
        <v>635</v>
      </c>
      <c r="B10" s="175" t="s">
        <v>126</v>
      </c>
      <c r="C10" s="216">
        <v>7.4326230000000004</v>
      </c>
      <c r="D10" s="216">
        <v>7.5671299999999997</v>
      </c>
      <c r="E10" s="216">
        <v>7.6912419999999999</v>
      </c>
      <c r="F10" s="216">
        <v>7.6356029999999997</v>
      </c>
      <c r="G10" s="216">
        <v>7.5870300000000004</v>
      </c>
      <c r="H10" s="216">
        <v>7.4846510000000004</v>
      </c>
      <c r="I10" s="216">
        <v>7.4132309999999997</v>
      </c>
      <c r="J10" s="216">
        <v>7.3628099999999996</v>
      </c>
      <c r="K10" s="216">
        <v>7.3262989999999997</v>
      </c>
      <c r="L10" s="216">
        <v>7.3131940000000002</v>
      </c>
      <c r="M10" s="216">
        <v>7.2707009999999999</v>
      </c>
      <c r="N10" s="216">
        <v>7.1241709999999996</v>
      </c>
      <c r="O10" s="216">
        <v>7.0880989999999997</v>
      </c>
      <c r="P10" s="216">
        <v>6.9978290000000003</v>
      </c>
      <c r="Q10" s="216">
        <v>6.9582129999999998</v>
      </c>
      <c r="R10" s="216">
        <v>6.8032510000000004</v>
      </c>
      <c r="S10" s="216">
        <v>6.7259969999999996</v>
      </c>
      <c r="T10" s="216">
        <v>6.6494869999999997</v>
      </c>
      <c r="U10" s="216">
        <v>6.6287880000000001</v>
      </c>
      <c r="V10" s="216">
        <v>6.5940070000000004</v>
      </c>
      <c r="W10" s="216">
        <v>6.5588769999999998</v>
      </c>
      <c r="X10" s="216">
        <v>6.6872850000000001</v>
      </c>
      <c r="Y10" s="216">
        <v>6.6931349999999998</v>
      </c>
      <c r="Z10" s="216">
        <v>6.5339660000000004</v>
      </c>
      <c r="AA10" s="216">
        <v>6.5849909999999996</v>
      </c>
      <c r="AB10" s="216">
        <v>6.8174190000000001</v>
      </c>
      <c r="AC10" s="216">
        <v>6.839105</v>
      </c>
      <c r="AD10" s="216">
        <v>6.896115</v>
      </c>
      <c r="AE10" s="216">
        <v>6.9784369999999996</v>
      </c>
      <c r="AF10" s="216">
        <v>6.9798349999999996</v>
      </c>
      <c r="AG10" s="216">
        <v>7.0501129999999996</v>
      </c>
      <c r="AH10" s="216">
        <v>7.0761630000000002</v>
      </c>
      <c r="AI10" s="216">
        <v>7.3203930000000001</v>
      </c>
      <c r="AJ10" s="216">
        <v>7.7199260000000001</v>
      </c>
      <c r="AK10" s="216">
        <v>7.9042919999999999</v>
      </c>
      <c r="AL10" s="216">
        <v>7.951924</v>
      </c>
      <c r="AM10" s="216">
        <v>7.8559780000000003</v>
      </c>
      <c r="AN10" s="216">
        <v>8.0309469999999994</v>
      </c>
      <c r="AO10" s="216">
        <v>8.2681450000000005</v>
      </c>
      <c r="AP10" s="216">
        <v>8.3943460000000005</v>
      </c>
      <c r="AQ10" s="216">
        <v>8.4621420000000001</v>
      </c>
      <c r="AR10" s="216">
        <v>8.5654310000000002</v>
      </c>
      <c r="AS10" s="216">
        <v>8.6902019999999993</v>
      </c>
      <c r="AT10" s="216">
        <v>8.9775609999999997</v>
      </c>
      <c r="AU10" s="216">
        <v>9.216208</v>
      </c>
      <c r="AV10" s="216">
        <v>9.3085959999999996</v>
      </c>
      <c r="AW10" s="216">
        <v>9.4260254102999994</v>
      </c>
      <c r="AX10" s="216">
        <v>9.4606098925000008</v>
      </c>
      <c r="AY10" s="327">
        <v>9.5012418313999998</v>
      </c>
      <c r="AZ10" s="327">
        <v>9.5348409098999998</v>
      </c>
      <c r="BA10" s="327">
        <v>9.5735949698000002</v>
      </c>
      <c r="BB10" s="327">
        <v>9.6263356481999995</v>
      </c>
      <c r="BC10" s="327">
        <v>9.6669463206999993</v>
      </c>
      <c r="BD10" s="327">
        <v>9.6987850789000003</v>
      </c>
      <c r="BE10" s="327">
        <v>9.7284965798999998</v>
      </c>
      <c r="BF10" s="327">
        <v>9.7454503468000002</v>
      </c>
      <c r="BG10" s="327">
        <v>9.7548730713000005</v>
      </c>
      <c r="BH10" s="327">
        <v>9.7585841632000001</v>
      </c>
      <c r="BI10" s="327">
        <v>9.7746039481999993</v>
      </c>
      <c r="BJ10" s="327">
        <v>9.8007873359000008</v>
      </c>
      <c r="BK10" s="327">
        <v>9.8474845721000008</v>
      </c>
      <c r="BL10" s="327">
        <v>9.9101019923999996</v>
      </c>
      <c r="BM10" s="327">
        <v>9.9700452309000003</v>
      </c>
      <c r="BN10" s="327">
        <v>10.029686411</v>
      </c>
      <c r="BO10" s="327">
        <v>10.089702263</v>
      </c>
      <c r="BP10" s="327">
        <v>10.148806002000001</v>
      </c>
      <c r="BQ10" s="327">
        <v>10.207709434</v>
      </c>
      <c r="BR10" s="327">
        <v>10.266272367999999</v>
      </c>
      <c r="BS10" s="327">
        <v>10.32270752</v>
      </c>
      <c r="BT10" s="327">
        <v>10.378597012</v>
      </c>
      <c r="BU10" s="327">
        <v>10.438458036</v>
      </c>
      <c r="BV10" s="327">
        <v>10.500334670999999</v>
      </c>
    </row>
    <row r="11" spans="1:74" ht="11.1" customHeight="1" x14ac:dyDescent="0.2">
      <c r="A11" s="61" t="s">
        <v>928</v>
      </c>
      <c r="B11" s="175" t="s">
        <v>128</v>
      </c>
      <c r="C11" s="216">
        <v>6.6765330000000001</v>
      </c>
      <c r="D11" s="216">
        <v>6.6581149999999996</v>
      </c>
      <c r="E11" s="216">
        <v>7.1546649999999996</v>
      </c>
      <c r="F11" s="216">
        <v>6.6086640000000001</v>
      </c>
      <c r="G11" s="216">
        <v>6.7182659999999998</v>
      </c>
      <c r="H11" s="216">
        <v>6.8754379999999999</v>
      </c>
      <c r="I11" s="216">
        <v>6.8137549999999996</v>
      </c>
      <c r="J11" s="216">
        <v>7.2556820000000002</v>
      </c>
      <c r="K11" s="216">
        <v>6.8174530000000004</v>
      </c>
      <c r="L11" s="216">
        <v>6.6021879999999999</v>
      </c>
      <c r="M11" s="216">
        <v>7.051253</v>
      </c>
      <c r="N11" s="216">
        <v>7.5097639999999997</v>
      </c>
      <c r="O11" s="216">
        <v>7.1254619999999997</v>
      </c>
      <c r="P11" s="216">
        <v>7.4596780000000003</v>
      </c>
      <c r="Q11" s="216">
        <v>7.416506</v>
      </c>
      <c r="R11" s="216">
        <v>6.987679</v>
      </c>
      <c r="S11" s="216">
        <v>7.1398349999999997</v>
      </c>
      <c r="T11" s="216">
        <v>7.0295759999999996</v>
      </c>
      <c r="U11" s="216">
        <v>7.5604620000000002</v>
      </c>
      <c r="V11" s="216">
        <v>7.2951889999999997</v>
      </c>
      <c r="W11" s="216">
        <v>7.2657489999999996</v>
      </c>
      <c r="X11" s="216">
        <v>7.0681960000000004</v>
      </c>
      <c r="Y11" s="216">
        <v>7.417357</v>
      </c>
      <c r="Z11" s="216">
        <v>7.3489389999999997</v>
      </c>
      <c r="AA11" s="216">
        <v>7.7666180000000002</v>
      </c>
      <c r="AB11" s="216">
        <v>6.7309140000000003</v>
      </c>
      <c r="AC11" s="216">
        <v>7.2349480000000002</v>
      </c>
      <c r="AD11" s="216">
        <v>7.0765719999999996</v>
      </c>
      <c r="AE11" s="216">
        <v>7.3889509999999996</v>
      </c>
      <c r="AF11" s="216">
        <v>7.2241460000000002</v>
      </c>
      <c r="AG11" s="216">
        <v>6.9589410000000003</v>
      </c>
      <c r="AH11" s="216">
        <v>7.1055869999999999</v>
      </c>
      <c r="AI11" s="216">
        <v>5.860284</v>
      </c>
      <c r="AJ11" s="216">
        <v>5.9607099999999997</v>
      </c>
      <c r="AK11" s="216">
        <v>6.1302190000000003</v>
      </c>
      <c r="AL11" s="216">
        <v>6.2600389999999999</v>
      </c>
      <c r="AM11" s="216">
        <v>6.6708629999999998</v>
      </c>
      <c r="AN11" s="216">
        <v>5.8876819999999999</v>
      </c>
      <c r="AO11" s="216">
        <v>5.9443020000000004</v>
      </c>
      <c r="AP11" s="216">
        <v>6.4887170000000003</v>
      </c>
      <c r="AQ11" s="216">
        <v>5.8192089999999999</v>
      </c>
      <c r="AR11" s="216">
        <v>6.2799519999999998</v>
      </c>
      <c r="AS11" s="216">
        <v>5.7846330000000004</v>
      </c>
      <c r="AT11" s="216">
        <v>6.2507859999999997</v>
      </c>
      <c r="AU11" s="216">
        <v>5.4730999999999996</v>
      </c>
      <c r="AV11" s="216">
        <v>4.986548</v>
      </c>
      <c r="AW11" s="216">
        <v>5.1771333332999996</v>
      </c>
      <c r="AX11" s="216">
        <v>5.1102580645</v>
      </c>
      <c r="AY11" s="327">
        <v>4.8845980000000004</v>
      </c>
      <c r="AZ11" s="327">
        <v>4.6097109999999999</v>
      </c>
      <c r="BA11" s="327">
        <v>5.070818</v>
      </c>
      <c r="BB11" s="327">
        <v>4.8454220000000001</v>
      </c>
      <c r="BC11" s="327">
        <v>5.1158229999999998</v>
      </c>
      <c r="BD11" s="327">
        <v>4.8963830000000002</v>
      </c>
      <c r="BE11" s="327">
        <v>5.0481040000000004</v>
      </c>
      <c r="BF11" s="327">
        <v>5.2469549999999998</v>
      </c>
      <c r="BG11" s="327">
        <v>4.8573560000000002</v>
      </c>
      <c r="BH11" s="327">
        <v>4.4415789999999999</v>
      </c>
      <c r="BI11" s="327">
        <v>4.4801669999999998</v>
      </c>
      <c r="BJ11" s="327">
        <v>4.8532780000000004</v>
      </c>
      <c r="BK11" s="327">
        <v>4.7443220000000004</v>
      </c>
      <c r="BL11" s="327">
        <v>4.5817610000000002</v>
      </c>
      <c r="BM11" s="327">
        <v>5.0585769999999997</v>
      </c>
      <c r="BN11" s="327">
        <v>5.1371159999999998</v>
      </c>
      <c r="BO11" s="327">
        <v>5.34023</v>
      </c>
      <c r="BP11" s="327">
        <v>4.840948</v>
      </c>
      <c r="BQ11" s="327">
        <v>4.8803919999999996</v>
      </c>
      <c r="BR11" s="327">
        <v>4.9837319999999998</v>
      </c>
      <c r="BS11" s="327">
        <v>4.819496</v>
      </c>
      <c r="BT11" s="327">
        <v>4.5770689999999998</v>
      </c>
      <c r="BU11" s="327">
        <v>4.3390360000000001</v>
      </c>
      <c r="BV11" s="327">
        <v>4.392118</v>
      </c>
    </row>
    <row r="12" spans="1:74" ht="11.1" customHeight="1" x14ac:dyDescent="0.2">
      <c r="A12" s="61" t="s">
        <v>930</v>
      </c>
      <c r="B12" s="175" t="s">
        <v>132</v>
      </c>
      <c r="C12" s="216">
        <v>9.6774193546000006E-5</v>
      </c>
      <c r="D12" s="216">
        <v>1.0714285713999999E-4</v>
      </c>
      <c r="E12" s="216">
        <v>9.6774193546000006E-5</v>
      </c>
      <c r="F12" s="216">
        <v>1E-4</v>
      </c>
      <c r="G12" s="216">
        <v>-4.5096774194000003E-2</v>
      </c>
      <c r="H12" s="216">
        <v>-5.1533333333000003E-2</v>
      </c>
      <c r="I12" s="216">
        <v>-4.0096774193999998E-2</v>
      </c>
      <c r="J12" s="216">
        <v>1.2903225807E-4</v>
      </c>
      <c r="K12" s="216">
        <v>6.6666666664999994E-5</v>
      </c>
      <c r="L12" s="216">
        <v>6.4516129034000001E-5</v>
      </c>
      <c r="M12" s="216">
        <v>9.9999999998000004E-5</v>
      </c>
      <c r="N12" s="216">
        <v>1.2903225807E-4</v>
      </c>
      <c r="O12" s="216">
        <v>9.6774193549999994E-5</v>
      </c>
      <c r="P12" s="216">
        <v>6.8965517240000005E-5</v>
      </c>
      <c r="Q12" s="216">
        <v>6.4516129034000001E-5</v>
      </c>
      <c r="R12" s="216">
        <v>1.6666666666999999E-4</v>
      </c>
      <c r="S12" s="216">
        <v>9.6774193546000006E-5</v>
      </c>
      <c r="T12" s="216">
        <v>1.3333333332999999E-4</v>
      </c>
      <c r="U12" s="216">
        <v>1.2903225807E-4</v>
      </c>
      <c r="V12" s="216">
        <v>9.6774193549999994E-5</v>
      </c>
      <c r="W12" s="216">
        <v>9.9999999998000004E-5</v>
      </c>
      <c r="X12" s="216">
        <v>9.6774193549999994E-5</v>
      </c>
      <c r="Y12" s="216">
        <v>1E-4</v>
      </c>
      <c r="Z12" s="216">
        <v>6.4516129031E-5</v>
      </c>
      <c r="AA12" s="216">
        <v>1.2903225807E-4</v>
      </c>
      <c r="AB12" s="216">
        <v>9.0357142857000004E-3</v>
      </c>
      <c r="AC12" s="216">
        <v>0.10693548387</v>
      </c>
      <c r="AD12" s="216">
        <v>9.0766666667000007E-2</v>
      </c>
      <c r="AE12" s="216">
        <v>0.13900000000000001</v>
      </c>
      <c r="AF12" s="216">
        <v>0.17680000000000001</v>
      </c>
      <c r="AG12" s="216">
        <v>9.3870967742000003E-3</v>
      </c>
      <c r="AH12" s="216">
        <v>2.7096774194000002E-3</v>
      </c>
      <c r="AI12" s="216">
        <v>0.17196666666999999</v>
      </c>
      <c r="AJ12" s="216">
        <v>0.15125806452000001</v>
      </c>
      <c r="AK12" s="216">
        <v>0.25576666666999998</v>
      </c>
      <c r="AL12" s="216">
        <v>-5.0096774194E-2</v>
      </c>
      <c r="AM12" s="216">
        <v>-4.5258064516E-2</v>
      </c>
      <c r="AN12" s="216">
        <v>-4.3714285713999997E-2</v>
      </c>
      <c r="AO12" s="216">
        <v>6.4516129031E-5</v>
      </c>
      <c r="AP12" s="216">
        <v>4.9666666667000002E-2</v>
      </c>
      <c r="AQ12" s="216">
        <v>0.1225483871</v>
      </c>
      <c r="AR12" s="216">
        <v>5.0666666666999999E-3</v>
      </c>
      <c r="AS12" s="216">
        <v>6.4516129031E-5</v>
      </c>
      <c r="AT12" s="216">
        <v>6.4516129034000001E-5</v>
      </c>
      <c r="AU12" s="216">
        <v>6.6666666664999994E-5</v>
      </c>
      <c r="AV12" s="216">
        <v>0.16674193547999999</v>
      </c>
      <c r="AW12" s="216">
        <v>0.17595714286</v>
      </c>
      <c r="AX12" s="216">
        <v>1.3622119816E-2</v>
      </c>
      <c r="AY12" s="327">
        <v>0</v>
      </c>
      <c r="AZ12" s="327">
        <v>0</v>
      </c>
      <c r="BA12" s="327">
        <v>0</v>
      </c>
      <c r="BB12" s="327">
        <v>5.5555599999999997E-2</v>
      </c>
      <c r="BC12" s="327">
        <v>5.3763400000000003E-2</v>
      </c>
      <c r="BD12" s="327">
        <v>5.5555599999999997E-2</v>
      </c>
      <c r="BE12" s="327">
        <v>0</v>
      </c>
      <c r="BF12" s="327">
        <v>0</v>
      </c>
      <c r="BG12" s="327">
        <v>0</v>
      </c>
      <c r="BH12" s="327">
        <v>3.67742E-2</v>
      </c>
      <c r="BI12" s="327">
        <v>3.7999999999999999E-2</v>
      </c>
      <c r="BJ12" s="327">
        <v>3.67742E-2</v>
      </c>
      <c r="BK12" s="327">
        <v>3.67742E-2</v>
      </c>
      <c r="BL12" s="327">
        <v>3.9310299999999999E-2</v>
      </c>
      <c r="BM12" s="327">
        <v>3.67742E-2</v>
      </c>
      <c r="BN12" s="327">
        <v>3.7999999999999999E-2</v>
      </c>
      <c r="BO12" s="327">
        <v>3.67742E-2</v>
      </c>
      <c r="BP12" s="327">
        <v>3.7999999999999999E-2</v>
      </c>
      <c r="BQ12" s="327">
        <v>3.67742E-2</v>
      </c>
      <c r="BR12" s="327">
        <v>0</v>
      </c>
      <c r="BS12" s="327">
        <v>0</v>
      </c>
      <c r="BT12" s="327">
        <v>3.2258099999999998E-2</v>
      </c>
      <c r="BU12" s="327">
        <v>3.3333300000000003E-2</v>
      </c>
      <c r="BV12" s="327">
        <v>3.2258099999999998E-2</v>
      </c>
    </row>
    <row r="13" spans="1:74" ht="11.1" customHeight="1" x14ac:dyDescent="0.2">
      <c r="A13" s="61" t="s">
        <v>929</v>
      </c>
      <c r="B13" s="175" t="s">
        <v>524</v>
      </c>
      <c r="C13" s="216">
        <v>-0.91445161289999999</v>
      </c>
      <c r="D13" s="216">
        <v>-0.93214285714</v>
      </c>
      <c r="E13" s="216">
        <v>-0.89958064516000003</v>
      </c>
      <c r="F13" s="216">
        <v>-0.31709999999999999</v>
      </c>
      <c r="G13" s="216">
        <v>0.12103225805999999</v>
      </c>
      <c r="H13" s="216">
        <v>0.33836666666999998</v>
      </c>
      <c r="I13" s="216">
        <v>0.45164516128999999</v>
      </c>
      <c r="J13" s="216">
        <v>-3.3677419355000002E-2</v>
      </c>
      <c r="K13" s="216">
        <v>-0.10920000000000001</v>
      </c>
      <c r="L13" s="216">
        <v>-0.84141935483999997</v>
      </c>
      <c r="M13" s="216">
        <v>-2.6033333333000001E-2</v>
      </c>
      <c r="N13" s="216">
        <v>0.21851612903000001</v>
      </c>
      <c r="O13" s="216">
        <v>-0.72732258064999999</v>
      </c>
      <c r="P13" s="216">
        <v>-0.70296551724</v>
      </c>
      <c r="Q13" s="216">
        <v>-0.40832258064999999</v>
      </c>
      <c r="R13" s="216">
        <v>-0.15040000000000001</v>
      </c>
      <c r="S13" s="216">
        <v>-8.1870967742000006E-2</v>
      </c>
      <c r="T13" s="216">
        <v>0.36680000000000001</v>
      </c>
      <c r="U13" s="216">
        <v>0.23867741935</v>
      </c>
      <c r="V13" s="216">
        <v>0.21880645161000001</v>
      </c>
      <c r="W13" s="216">
        <v>0.50460000000000005</v>
      </c>
      <c r="X13" s="216">
        <v>-0.63438709677000005</v>
      </c>
      <c r="Y13" s="216">
        <v>1.5633333332999998E-2</v>
      </c>
      <c r="Z13" s="216">
        <v>0.19716129031999999</v>
      </c>
      <c r="AA13" s="216">
        <v>-0.71535483871000005</v>
      </c>
      <c r="AB13" s="216">
        <v>-0.66503571428999997</v>
      </c>
      <c r="AC13" s="216">
        <v>-0.42503225806</v>
      </c>
      <c r="AD13" s="216">
        <v>0.47696666666999998</v>
      </c>
      <c r="AE13" s="216">
        <v>0.24122580645</v>
      </c>
      <c r="AF13" s="216">
        <v>0.50836666666999997</v>
      </c>
      <c r="AG13" s="216">
        <v>0.58535483871000005</v>
      </c>
      <c r="AH13" s="216">
        <v>0.75577419354999997</v>
      </c>
      <c r="AI13" s="216">
        <v>-0.32019999999999998</v>
      </c>
      <c r="AJ13" s="216">
        <v>0.31796774193999999</v>
      </c>
      <c r="AK13" s="216">
        <v>0.22256666667</v>
      </c>
      <c r="AL13" s="216">
        <v>1.0131612903</v>
      </c>
      <c r="AM13" s="216">
        <v>5.6258064516000003E-2</v>
      </c>
      <c r="AN13" s="216">
        <v>-0.12921428570999999</v>
      </c>
      <c r="AO13" s="216">
        <v>2.3225806452000001E-3</v>
      </c>
      <c r="AP13" s="216">
        <v>-0.38696666667000001</v>
      </c>
      <c r="AQ13" s="216">
        <v>5.7419354839E-2</v>
      </c>
      <c r="AR13" s="216">
        <v>0.61466666667000003</v>
      </c>
      <c r="AS13" s="216">
        <v>0.17780645161</v>
      </c>
      <c r="AT13" s="216">
        <v>7.9709677418999994E-2</v>
      </c>
      <c r="AU13" s="216">
        <v>-0.30956666666999999</v>
      </c>
      <c r="AV13" s="216">
        <v>-0.52638709676999995</v>
      </c>
      <c r="AW13" s="216">
        <v>-0.35101428570999998</v>
      </c>
      <c r="AX13" s="216">
        <v>0.10488479263</v>
      </c>
      <c r="AY13" s="327">
        <v>-0.34048610000000001</v>
      </c>
      <c r="AZ13" s="327">
        <v>-0.52933410000000003</v>
      </c>
      <c r="BA13" s="327">
        <v>-0.58281459999999996</v>
      </c>
      <c r="BB13" s="327">
        <v>-0.14974879999999999</v>
      </c>
      <c r="BC13" s="327">
        <v>-0.13305719999999999</v>
      </c>
      <c r="BD13" s="327">
        <v>0.36525980000000002</v>
      </c>
      <c r="BE13" s="327">
        <v>0.3203201</v>
      </c>
      <c r="BF13" s="327">
        <v>9.5103199999999999E-2</v>
      </c>
      <c r="BG13" s="327">
        <v>-8.1125900000000001E-2</v>
      </c>
      <c r="BH13" s="327">
        <v>-0.44304169999999998</v>
      </c>
      <c r="BI13" s="327">
        <v>-3.49082E-2</v>
      </c>
      <c r="BJ13" s="327">
        <v>0.25019629999999998</v>
      </c>
      <c r="BK13" s="327">
        <v>-0.27642290000000003</v>
      </c>
      <c r="BL13" s="327">
        <v>-0.4332143</v>
      </c>
      <c r="BM13" s="327">
        <v>-0.50796909999999995</v>
      </c>
      <c r="BN13" s="327">
        <v>-7.1912100000000007E-2</v>
      </c>
      <c r="BO13" s="327">
        <v>-6.15823E-2</v>
      </c>
      <c r="BP13" s="327">
        <v>0.4236972</v>
      </c>
      <c r="BQ13" s="327">
        <v>0.37134030000000001</v>
      </c>
      <c r="BR13" s="327">
        <v>0.13685449999999999</v>
      </c>
      <c r="BS13" s="327">
        <v>-3.9074400000000002E-2</v>
      </c>
      <c r="BT13" s="327">
        <v>-0.40609440000000002</v>
      </c>
      <c r="BU13" s="327">
        <v>1.0426599999999999E-2</v>
      </c>
      <c r="BV13" s="327">
        <v>0.28898170000000001</v>
      </c>
    </row>
    <row r="14" spans="1:74" ht="11.1" customHeight="1" x14ac:dyDescent="0.2">
      <c r="A14" s="61" t="s">
        <v>637</v>
      </c>
      <c r="B14" s="175" t="s">
        <v>129</v>
      </c>
      <c r="C14" s="216">
        <v>0.30902983871</v>
      </c>
      <c r="D14" s="216">
        <v>0.10495171429</v>
      </c>
      <c r="E14" s="216">
        <v>-0.19269212902999999</v>
      </c>
      <c r="F14" s="216">
        <v>0.33162599999999998</v>
      </c>
      <c r="G14" s="216">
        <v>0.14379651613</v>
      </c>
      <c r="H14" s="216">
        <v>0.19466066667000001</v>
      </c>
      <c r="I14" s="216">
        <v>0.22353261290000001</v>
      </c>
      <c r="J14" s="216">
        <v>7.7900387097000007E-2</v>
      </c>
      <c r="K14" s="216">
        <v>-6.2866666666000005E-4</v>
      </c>
      <c r="L14" s="216">
        <v>0.29098483871000003</v>
      </c>
      <c r="M14" s="216">
        <v>0.11520033333</v>
      </c>
      <c r="N14" s="216">
        <v>-0.23820616129</v>
      </c>
      <c r="O14" s="216">
        <v>0.35609080645000002</v>
      </c>
      <c r="P14" s="216">
        <v>3.1388551723999999E-2</v>
      </c>
      <c r="Q14" s="216">
        <v>-6.7579354838999996E-3</v>
      </c>
      <c r="R14" s="216">
        <v>0.21703933333</v>
      </c>
      <c r="S14" s="216">
        <v>0.35476019354999999</v>
      </c>
      <c r="T14" s="216">
        <v>0.36559666667000001</v>
      </c>
      <c r="U14" s="216">
        <v>0.18693154839000001</v>
      </c>
      <c r="V14" s="216">
        <v>0.40904277419000001</v>
      </c>
      <c r="W14" s="216">
        <v>5.0552E-2</v>
      </c>
      <c r="X14" s="216">
        <v>0.23329532257999999</v>
      </c>
      <c r="Y14" s="216">
        <v>-8.6131333333000007E-2</v>
      </c>
      <c r="Z14" s="216">
        <v>0.19178219355000001</v>
      </c>
      <c r="AA14" s="216">
        <v>0.22673980645</v>
      </c>
      <c r="AB14" s="216">
        <v>0.33473999999999998</v>
      </c>
      <c r="AC14" s="216">
        <v>-9.2042258065000004E-3</v>
      </c>
      <c r="AD14" s="216">
        <v>0.22537266667</v>
      </c>
      <c r="AE14" s="216">
        <v>0.28534819355000002</v>
      </c>
      <c r="AF14" s="216">
        <v>0.22094033332999999</v>
      </c>
      <c r="AG14" s="216">
        <v>0.53371306452</v>
      </c>
      <c r="AH14" s="216">
        <v>-0.12715087097</v>
      </c>
      <c r="AI14" s="216">
        <v>0.25295433333</v>
      </c>
      <c r="AJ14" s="216">
        <v>-7.1855806452000001E-2</v>
      </c>
      <c r="AK14" s="216">
        <v>0.12778466666999999</v>
      </c>
      <c r="AL14" s="216">
        <v>1.0859483870999999E-2</v>
      </c>
      <c r="AM14" s="216">
        <v>-7.7196000000000001E-2</v>
      </c>
      <c r="AN14" s="216">
        <v>-3.1171428570999998E-2</v>
      </c>
      <c r="AO14" s="216">
        <v>0.25725790322999997</v>
      </c>
      <c r="AP14" s="216">
        <v>0.13930799999999999</v>
      </c>
      <c r="AQ14" s="216">
        <v>0.52612425805999996</v>
      </c>
      <c r="AR14" s="216">
        <v>9.3720666667000005E-2</v>
      </c>
      <c r="AS14" s="216">
        <v>0.45646003225999998</v>
      </c>
      <c r="AT14" s="216">
        <v>-4.3366193547999997E-2</v>
      </c>
      <c r="AU14" s="216">
        <v>0.36364200000000002</v>
      </c>
      <c r="AV14" s="216">
        <v>0.24503216128999999</v>
      </c>
      <c r="AW14" s="216">
        <v>0.14978313631000001</v>
      </c>
      <c r="AX14" s="216">
        <v>0.47487009494999999</v>
      </c>
      <c r="AY14" s="327">
        <v>0.20782120000000001</v>
      </c>
      <c r="AZ14" s="327">
        <v>0.16917380000000001</v>
      </c>
      <c r="BA14" s="327">
        <v>0.19451199999999999</v>
      </c>
      <c r="BB14" s="327">
        <v>0.1207553</v>
      </c>
      <c r="BC14" s="327">
        <v>0.18702949999999999</v>
      </c>
      <c r="BD14" s="327">
        <v>0.24837329999999999</v>
      </c>
      <c r="BE14" s="327">
        <v>0.22597410000000001</v>
      </c>
      <c r="BF14" s="327">
        <v>0.1963104</v>
      </c>
      <c r="BG14" s="327">
        <v>0.21405370000000001</v>
      </c>
      <c r="BH14" s="327">
        <v>0.14800189999999999</v>
      </c>
      <c r="BI14" s="327">
        <v>0.14845630000000001</v>
      </c>
      <c r="BJ14" s="327">
        <v>0.1610231</v>
      </c>
      <c r="BK14" s="327">
        <v>0.20782120000000001</v>
      </c>
      <c r="BL14" s="327">
        <v>0.16917380000000001</v>
      </c>
      <c r="BM14" s="327">
        <v>0.19451199999999999</v>
      </c>
      <c r="BN14" s="327">
        <v>0.1207553</v>
      </c>
      <c r="BO14" s="327">
        <v>0.18702949999999999</v>
      </c>
      <c r="BP14" s="327">
        <v>0.24837329999999999</v>
      </c>
      <c r="BQ14" s="327">
        <v>0.22597410000000001</v>
      </c>
      <c r="BR14" s="327">
        <v>0.1963104</v>
      </c>
      <c r="BS14" s="327">
        <v>0.21405370000000001</v>
      </c>
      <c r="BT14" s="327">
        <v>0.14800189999999999</v>
      </c>
      <c r="BU14" s="327">
        <v>0.14845630000000001</v>
      </c>
      <c r="BV14" s="327">
        <v>0.1610231</v>
      </c>
    </row>
    <row r="15" spans="1:74" ht="11.1" customHeight="1" x14ac:dyDescent="0.2">
      <c r="A15" s="61" t="s">
        <v>638</v>
      </c>
      <c r="B15" s="175" t="s">
        <v>178</v>
      </c>
      <c r="C15" s="216">
        <v>15.456129000000001</v>
      </c>
      <c r="D15" s="216">
        <v>15.341571</v>
      </c>
      <c r="E15" s="216">
        <v>15.64</v>
      </c>
      <c r="F15" s="216">
        <v>16.2728</v>
      </c>
      <c r="G15" s="216">
        <v>16.401612</v>
      </c>
      <c r="H15" s="216">
        <v>16.701132999999999</v>
      </c>
      <c r="I15" s="216">
        <v>16.878644999999999</v>
      </c>
      <c r="J15" s="216">
        <v>16.700225</v>
      </c>
      <c r="K15" s="216">
        <v>16.1676</v>
      </c>
      <c r="L15" s="216">
        <v>15.439871</v>
      </c>
      <c r="M15" s="216">
        <v>16.458033</v>
      </c>
      <c r="N15" s="216">
        <v>16.741548000000002</v>
      </c>
      <c r="O15" s="216">
        <v>15.95129</v>
      </c>
      <c r="P15" s="216">
        <v>15.842828000000001</v>
      </c>
      <c r="Q15" s="216">
        <v>16.082452</v>
      </c>
      <c r="R15" s="216">
        <v>15.920267000000001</v>
      </c>
      <c r="S15" s="216">
        <v>16.236806999999999</v>
      </c>
      <c r="T15" s="216">
        <v>16.432600000000001</v>
      </c>
      <c r="U15" s="216">
        <v>16.621193999999999</v>
      </c>
      <c r="V15" s="216">
        <v>16.593354999999999</v>
      </c>
      <c r="W15" s="216">
        <v>16.339832999999999</v>
      </c>
      <c r="X15" s="216">
        <v>15.454355</v>
      </c>
      <c r="Y15" s="216">
        <v>16.235233000000001</v>
      </c>
      <c r="Z15" s="216">
        <v>16.515871000000001</v>
      </c>
      <c r="AA15" s="216">
        <v>16.118224999999999</v>
      </c>
      <c r="AB15" s="216">
        <v>15.493107</v>
      </c>
      <c r="AC15" s="216">
        <v>16.047934999999999</v>
      </c>
      <c r="AD15" s="216">
        <v>16.954433000000002</v>
      </c>
      <c r="AE15" s="216">
        <v>17.222387000000001</v>
      </c>
      <c r="AF15" s="216">
        <v>17.204066000000001</v>
      </c>
      <c r="AG15" s="216">
        <v>17.317450999999998</v>
      </c>
      <c r="AH15" s="216">
        <v>16.980516000000001</v>
      </c>
      <c r="AI15" s="216">
        <v>15.4602</v>
      </c>
      <c r="AJ15" s="216">
        <v>16.061192999999999</v>
      </c>
      <c r="AK15" s="216">
        <v>16.839600000000001</v>
      </c>
      <c r="AL15" s="216">
        <v>17.274387000000001</v>
      </c>
      <c r="AM15" s="216">
        <v>16.599226000000002</v>
      </c>
      <c r="AN15" s="216">
        <v>15.931820999999999</v>
      </c>
      <c r="AO15" s="216">
        <v>16.665289999999999</v>
      </c>
      <c r="AP15" s="216">
        <v>16.765733000000001</v>
      </c>
      <c r="AQ15" s="216">
        <v>16.989194000000001</v>
      </c>
      <c r="AR15" s="216">
        <v>17.665766999999999</v>
      </c>
      <c r="AS15" s="216">
        <v>17.354935999999999</v>
      </c>
      <c r="AT15" s="216">
        <v>17.612193999999999</v>
      </c>
      <c r="AU15" s="216">
        <v>16.985567</v>
      </c>
      <c r="AV15" s="216">
        <v>16.408902999999999</v>
      </c>
      <c r="AW15" s="216">
        <v>16.911100000000001</v>
      </c>
      <c r="AX15" s="216">
        <v>17.500193547999999</v>
      </c>
      <c r="AY15" s="327">
        <v>16.616569999999999</v>
      </c>
      <c r="AZ15" s="327">
        <v>16.166699999999999</v>
      </c>
      <c r="BA15" s="327">
        <v>16.682950000000002</v>
      </c>
      <c r="BB15" s="327">
        <v>16.9331</v>
      </c>
      <c r="BC15" s="327">
        <v>17.319500000000001</v>
      </c>
      <c r="BD15" s="327">
        <v>17.616379999999999</v>
      </c>
      <c r="BE15" s="327">
        <v>17.619589999999999</v>
      </c>
      <c r="BF15" s="327">
        <v>17.611879999999999</v>
      </c>
      <c r="BG15" s="327">
        <v>17.00235</v>
      </c>
      <c r="BH15" s="327">
        <v>16.322019999999998</v>
      </c>
      <c r="BI15" s="327">
        <v>16.892749999999999</v>
      </c>
      <c r="BJ15" s="327">
        <v>17.619910000000001</v>
      </c>
      <c r="BK15" s="327">
        <v>17.16807</v>
      </c>
      <c r="BL15" s="327">
        <v>16.905290000000001</v>
      </c>
      <c r="BM15" s="327">
        <v>17.430430000000001</v>
      </c>
      <c r="BN15" s="327">
        <v>17.958169999999999</v>
      </c>
      <c r="BO15" s="327">
        <v>18.312449999999998</v>
      </c>
      <c r="BP15" s="327">
        <v>18.355419999999999</v>
      </c>
      <c r="BQ15" s="327">
        <v>18.322109999999999</v>
      </c>
      <c r="BR15" s="327">
        <v>18.24502</v>
      </c>
      <c r="BS15" s="327">
        <v>17.915299999999998</v>
      </c>
      <c r="BT15" s="327">
        <v>17.435659999999999</v>
      </c>
      <c r="BU15" s="327">
        <v>17.7941</v>
      </c>
      <c r="BV15" s="327">
        <v>18.228739999999998</v>
      </c>
    </row>
    <row r="16" spans="1:74" ht="11.1" customHeight="1" x14ac:dyDescent="0.2">
      <c r="A16" s="57"/>
      <c r="B16" s="44" t="s">
        <v>932</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407"/>
      <c r="AZ16" s="407"/>
      <c r="BA16" s="407"/>
      <c r="BB16" s="407"/>
      <c r="BC16" s="407"/>
      <c r="BD16" s="407"/>
      <c r="BE16" s="407"/>
      <c r="BF16" s="407"/>
      <c r="BG16" s="407"/>
      <c r="BH16" s="407"/>
      <c r="BI16" s="407"/>
      <c r="BJ16" s="407"/>
      <c r="BK16" s="407"/>
      <c r="BL16" s="407"/>
      <c r="BM16" s="407"/>
      <c r="BN16" s="407"/>
      <c r="BO16" s="407"/>
      <c r="BP16" s="407"/>
      <c r="BQ16" s="407"/>
      <c r="BR16" s="407"/>
      <c r="BS16" s="407"/>
      <c r="BT16" s="407"/>
      <c r="BU16" s="407"/>
      <c r="BV16" s="407"/>
    </row>
    <row r="17" spans="1:74" ht="11.1" customHeight="1" x14ac:dyDescent="0.2">
      <c r="A17" s="61" t="s">
        <v>640</v>
      </c>
      <c r="B17" s="175" t="s">
        <v>525</v>
      </c>
      <c r="C17" s="216">
        <v>1.0751230000000001</v>
      </c>
      <c r="D17" s="216">
        <v>1.0213540000000001</v>
      </c>
      <c r="E17" s="216">
        <v>1.013188</v>
      </c>
      <c r="F17" s="216">
        <v>1.067499</v>
      </c>
      <c r="G17" s="216">
        <v>1.083029</v>
      </c>
      <c r="H17" s="216">
        <v>1.0276639999999999</v>
      </c>
      <c r="I17" s="216">
        <v>1.092384</v>
      </c>
      <c r="J17" s="216">
        <v>1.0985119999999999</v>
      </c>
      <c r="K17" s="216">
        <v>1.04623</v>
      </c>
      <c r="L17" s="216">
        <v>1.040092</v>
      </c>
      <c r="M17" s="216">
        <v>1.064865</v>
      </c>
      <c r="N17" s="216">
        <v>1.108093</v>
      </c>
      <c r="O17" s="216">
        <v>1.116614</v>
      </c>
      <c r="P17" s="216">
        <v>1.070379</v>
      </c>
      <c r="Q17" s="216">
        <v>1.0491280000000001</v>
      </c>
      <c r="R17" s="216">
        <v>1.0950979999999999</v>
      </c>
      <c r="S17" s="216">
        <v>1.1603540000000001</v>
      </c>
      <c r="T17" s="216">
        <v>1.1139669999999999</v>
      </c>
      <c r="U17" s="216">
        <v>1.1902569999999999</v>
      </c>
      <c r="V17" s="216">
        <v>1.1487769999999999</v>
      </c>
      <c r="W17" s="216">
        <v>1.122369</v>
      </c>
      <c r="X17" s="216">
        <v>1.088838</v>
      </c>
      <c r="Y17" s="216">
        <v>1.1125670000000001</v>
      </c>
      <c r="Z17" s="216">
        <v>1.143324</v>
      </c>
      <c r="AA17" s="216">
        <v>1.1389959999999999</v>
      </c>
      <c r="AB17" s="216">
        <v>1.062497</v>
      </c>
      <c r="AC17" s="216">
        <v>1.1120620000000001</v>
      </c>
      <c r="AD17" s="216">
        <v>1.1459630000000001</v>
      </c>
      <c r="AE17" s="216">
        <v>1.1351560000000001</v>
      </c>
      <c r="AF17" s="216">
        <v>1.159198</v>
      </c>
      <c r="AG17" s="216">
        <v>1.1010279999999999</v>
      </c>
      <c r="AH17" s="216">
        <v>1.1128309999999999</v>
      </c>
      <c r="AI17" s="216">
        <v>1.009798</v>
      </c>
      <c r="AJ17" s="216">
        <v>1.0814790000000001</v>
      </c>
      <c r="AK17" s="216">
        <v>1.146163</v>
      </c>
      <c r="AL17" s="216">
        <v>1.125769</v>
      </c>
      <c r="AM17" s="216">
        <v>1.123324</v>
      </c>
      <c r="AN17" s="216">
        <v>1.116609</v>
      </c>
      <c r="AO17" s="216">
        <v>1.0958639999999999</v>
      </c>
      <c r="AP17" s="216">
        <v>1.114368</v>
      </c>
      <c r="AQ17" s="216">
        <v>1.1192260000000001</v>
      </c>
      <c r="AR17" s="216">
        <v>1.128633</v>
      </c>
      <c r="AS17" s="216">
        <v>1.1695489999999999</v>
      </c>
      <c r="AT17" s="216">
        <v>1.190904</v>
      </c>
      <c r="AU17" s="216">
        <v>1.140131</v>
      </c>
      <c r="AV17" s="216">
        <v>1.1101289999999999</v>
      </c>
      <c r="AW17" s="216">
        <v>1.107162</v>
      </c>
      <c r="AX17" s="216">
        <v>1.1581589999999999</v>
      </c>
      <c r="AY17" s="327">
        <v>1.1163700000000001</v>
      </c>
      <c r="AZ17" s="327">
        <v>1.0558320000000001</v>
      </c>
      <c r="BA17" s="327">
        <v>1.065402</v>
      </c>
      <c r="BB17" s="327">
        <v>1.0911360000000001</v>
      </c>
      <c r="BC17" s="327">
        <v>1.1158809999999999</v>
      </c>
      <c r="BD17" s="327">
        <v>1.137162</v>
      </c>
      <c r="BE17" s="327">
        <v>1.1468560000000001</v>
      </c>
      <c r="BF17" s="327">
        <v>1.1618900000000001</v>
      </c>
      <c r="BG17" s="327">
        <v>1.104133</v>
      </c>
      <c r="BH17" s="327">
        <v>1.1287240000000001</v>
      </c>
      <c r="BI17" s="327">
        <v>1.160812</v>
      </c>
      <c r="BJ17" s="327">
        <v>1.2268939999999999</v>
      </c>
      <c r="BK17" s="327">
        <v>1.2251449999999999</v>
      </c>
      <c r="BL17" s="327">
        <v>1.1731100000000001</v>
      </c>
      <c r="BM17" s="327">
        <v>1.186504</v>
      </c>
      <c r="BN17" s="327">
        <v>1.2326969999999999</v>
      </c>
      <c r="BO17" s="327">
        <v>1.2574350000000001</v>
      </c>
      <c r="BP17" s="327">
        <v>1.261525</v>
      </c>
      <c r="BQ17" s="327">
        <v>1.2691809999999999</v>
      </c>
      <c r="BR17" s="327">
        <v>1.2815650000000001</v>
      </c>
      <c r="BS17" s="327">
        <v>1.24142</v>
      </c>
      <c r="BT17" s="327">
        <v>1.2505390000000001</v>
      </c>
      <c r="BU17" s="327">
        <v>1.259288</v>
      </c>
      <c r="BV17" s="327">
        <v>1.3061590000000001</v>
      </c>
    </row>
    <row r="18" spans="1:74" ht="11.1" customHeight="1" x14ac:dyDescent="0.2">
      <c r="A18" s="61" t="s">
        <v>639</v>
      </c>
      <c r="B18" s="175" t="s">
        <v>1109</v>
      </c>
      <c r="C18" s="216">
        <v>3.0547740000000001</v>
      </c>
      <c r="D18" s="216">
        <v>3.1617139999999999</v>
      </c>
      <c r="E18" s="216">
        <v>3.236774</v>
      </c>
      <c r="F18" s="216">
        <v>3.3753329999999999</v>
      </c>
      <c r="G18" s="216">
        <v>3.3367089999999999</v>
      </c>
      <c r="H18" s="216">
        <v>3.3187660000000001</v>
      </c>
      <c r="I18" s="216">
        <v>3.355064</v>
      </c>
      <c r="J18" s="216">
        <v>3.4187409999999998</v>
      </c>
      <c r="K18" s="216">
        <v>3.437033</v>
      </c>
      <c r="L18" s="216">
        <v>3.4885160000000002</v>
      </c>
      <c r="M18" s="216">
        <v>3.4981330000000002</v>
      </c>
      <c r="N18" s="216">
        <v>3.4172579999999999</v>
      </c>
      <c r="O18" s="216">
        <v>3.3447740000000001</v>
      </c>
      <c r="P18" s="216">
        <v>3.3693439999999999</v>
      </c>
      <c r="Q18" s="216">
        <v>3.5557089999999998</v>
      </c>
      <c r="R18" s="216">
        <v>3.5703999999999998</v>
      </c>
      <c r="S18" s="216">
        <v>3.6716769999999999</v>
      </c>
      <c r="T18" s="216">
        <v>3.662433</v>
      </c>
      <c r="U18" s="216">
        <v>3.6038380000000001</v>
      </c>
      <c r="V18" s="216">
        <v>3.4103219999999999</v>
      </c>
      <c r="W18" s="216">
        <v>3.427333</v>
      </c>
      <c r="X18" s="216">
        <v>3.5443220000000002</v>
      </c>
      <c r="Y18" s="216">
        <v>3.5957659999999998</v>
      </c>
      <c r="Z18" s="216">
        <v>3.3521930000000002</v>
      </c>
      <c r="AA18" s="216">
        <v>3.395032</v>
      </c>
      <c r="AB18" s="216">
        <v>3.6327859999999998</v>
      </c>
      <c r="AC18" s="216">
        <v>3.6852580000000001</v>
      </c>
      <c r="AD18" s="216">
        <v>3.6822330000000001</v>
      </c>
      <c r="AE18" s="216">
        <v>3.7710970000000001</v>
      </c>
      <c r="AF18" s="216">
        <v>3.8073000000000001</v>
      </c>
      <c r="AG18" s="216">
        <v>3.8220969999999999</v>
      </c>
      <c r="AH18" s="216">
        <v>3.7635160000000001</v>
      </c>
      <c r="AI18" s="216">
        <v>3.731033</v>
      </c>
      <c r="AJ18" s="216">
        <v>4.0197419999999999</v>
      </c>
      <c r="AK18" s="216">
        <v>4.1056670000000004</v>
      </c>
      <c r="AL18" s="216">
        <v>3.9689679999999998</v>
      </c>
      <c r="AM18" s="216">
        <v>3.8246449999999999</v>
      </c>
      <c r="AN18" s="216">
        <v>4.02325</v>
      </c>
      <c r="AO18" s="216">
        <v>4.1732259999999997</v>
      </c>
      <c r="AP18" s="216">
        <v>4.2598330000000004</v>
      </c>
      <c r="AQ18" s="216">
        <v>4.3214839999999999</v>
      </c>
      <c r="AR18" s="216">
        <v>4.3256329999999998</v>
      </c>
      <c r="AS18" s="216">
        <v>4.4112900000000002</v>
      </c>
      <c r="AT18" s="216">
        <v>4.57</v>
      </c>
      <c r="AU18" s="216">
        <v>4.6311999999999998</v>
      </c>
      <c r="AV18" s="216">
        <v>4.5804520000000002</v>
      </c>
      <c r="AW18" s="216">
        <v>4.6852010533000001</v>
      </c>
      <c r="AX18" s="216">
        <v>4.6835018542000002</v>
      </c>
      <c r="AY18" s="327">
        <v>4.7328060000000001</v>
      </c>
      <c r="AZ18" s="327">
        <v>4.8228249999999999</v>
      </c>
      <c r="BA18" s="327">
        <v>4.9025619999999996</v>
      </c>
      <c r="BB18" s="327">
        <v>4.8997979999999997</v>
      </c>
      <c r="BC18" s="327">
        <v>4.9262639999999998</v>
      </c>
      <c r="BD18" s="327">
        <v>4.9494160000000003</v>
      </c>
      <c r="BE18" s="327">
        <v>4.9562059999999999</v>
      </c>
      <c r="BF18" s="327">
        <v>5.0123579999999999</v>
      </c>
      <c r="BG18" s="327">
        <v>5.095129</v>
      </c>
      <c r="BH18" s="327">
        <v>5.1093149999999996</v>
      </c>
      <c r="BI18" s="327">
        <v>5.1494109999999997</v>
      </c>
      <c r="BJ18" s="327">
        <v>5.0455199999999998</v>
      </c>
      <c r="BK18" s="327">
        <v>5.0119639999999999</v>
      </c>
      <c r="BL18" s="327">
        <v>5.0936880000000002</v>
      </c>
      <c r="BM18" s="327">
        <v>5.2065580000000002</v>
      </c>
      <c r="BN18" s="327">
        <v>5.2105329999999999</v>
      </c>
      <c r="BO18" s="327">
        <v>5.2266279999999998</v>
      </c>
      <c r="BP18" s="327">
        <v>5.2468870000000001</v>
      </c>
      <c r="BQ18" s="327">
        <v>5.2524360000000003</v>
      </c>
      <c r="BR18" s="327">
        <v>5.3099959999999999</v>
      </c>
      <c r="BS18" s="327">
        <v>5.395975</v>
      </c>
      <c r="BT18" s="327">
        <v>5.4221360000000001</v>
      </c>
      <c r="BU18" s="327">
        <v>5.4435339999999997</v>
      </c>
      <c r="BV18" s="327">
        <v>5.3346049999999998</v>
      </c>
    </row>
    <row r="19" spans="1:74" ht="11.1" customHeight="1" x14ac:dyDescent="0.2">
      <c r="A19" s="61" t="s">
        <v>1086</v>
      </c>
      <c r="B19" s="175" t="s">
        <v>1087</v>
      </c>
      <c r="C19" s="216">
        <v>1.0538799999999999</v>
      </c>
      <c r="D19" s="216">
        <v>1.046316</v>
      </c>
      <c r="E19" s="216">
        <v>1.0496939999999999</v>
      </c>
      <c r="F19" s="216">
        <v>1.0624279999999999</v>
      </c>
      <c r="G19" s="216">
        <v>1.1037509999999999</v>
      </c>
      <c r="H19" s="216">
        <v>1.1437189999999999</v>
      </c>
      <c r="I19" s="216">
        <v>1.1202179999999999</v>
      </c>
      <c r="J19" s="216">
        <v>1.099153</v>
      </c>
      <c r="K19" s="216">
        <v>1.0871660000000001</v>
      </c>
      <c r="L19" s="216">
        <v>1.100803</v>
      </c>
      <c r="M19" s="216">
        <v>1.1148670000000001</v>
      </c>
      <c r="N19" s="216">
        <v>1.121928</v>
      </c>
      <c r="O19" s="216">
        <v>1.107224</v>
      </c>
      <c r="P19" s="216">
        <v>1.1271599999999999</v>
      </c>
      <c r="Q19" s="216">
        <v>1.1439649999999999</v>
      </c>
      <c r="R19" s="216">
        <v>1.092033</v>
      </c>
      <c r="S19" s="216">
        <v>1.1434340000000001</v>
      </c>
      <c r="T19" s="216">
        <v>1.1763749999999999</v>
      </c>
      <c r="U19" s="216">
        <v>1.177408</v>
      </c>
      <c r="V19" s="216">
        <v>1.186167</v>
      </c>
      <c r="W19" s="216">
        <v>1.163246</v>
      </c>
      <c r="X19" s="216">
        <v>1.150069</v>
      </c>
      <c r="Y19" s="216">
        <v>1.1916789999999999</v>
      </c>
      <c r="Z19" s="216">
        <v>1.2087429999999999</v>
      </c>
      <c r="AA19" s="216">
        <v>1.183983</v>
      </c>
      <c r="AB19" s="216">
        <v>1.170666</v>
      </c>
      <c r="AC19" s="216">
        <v>1.176749</v>
      </c>
      <c r="AD19" s="216">
        <v>1.1395500000000001</v>
      </c>
      <c r="AE19" s="216">
        <v>1.1761090000000001</v>
      </c>
      <c r="AF19" s="216">
        <v>1.187074</v>
      </c>
      <c r="AG19" s="216">
        <v>1.190156</v>
      </c>
      <c r="AH19" s="216">
        <v>1.2177150000000001</v>
      </c>
      <c r="AI19" s="216">
        <v>1.1760649999999999</v>
      </c>
      <c r="AJ19" s="216">
        <v>1.209865</v>
      </c>
      <c r="AK19" s="216">
        <v>1.262677</v>
      </c>
      <c r="AL19" s="216">
        <v>1.235941</v>
      </c>
      <c r="AM19" s="216">
        <v>1.199155</v>
      </c>
      <c r="AN19" s="216">
        <v>1.2160470000000001</v>
      </c>
      <c r="AO19" s="216">
        <v>1.2017599999999999</v>
      </c>
      <c r="AP19" s="216">
        <v>1.1939420000000001</v>
      </c>
      <c r="AQ19" s="216">
        <v>1.2168289999999999</v>
      </c>
      <c r="AR19" s="216">
        <v>1.2521279999999999</v>
      </c>
      <c r="AS19" s="216">
        <v>1.267665</v>
      </c>
      <c r="AT19" s="216">
        <v>1.281738</v>
      </c>
      <c r="AU19" s="216">
        <v>1.206415</v>
      </c>
      <c r="AV19" s="216">
        <v>1.2137199999999999</v>
      </c>
      <c r="AW19" s="216">
        <v>1.2346105332999999</v>
      </c>
      <c r="AX19" s="216">
        <v>1.2130666644999999</v>
      </c>
      <c r="AY19" s="327">
        <v>1.1721649999999999</v>
      </c>
      <c r="AZ19" s="327">
        <v>1.1746570000000001</v>
      </c>
      <c r="BA19" s="327">
        <v>1.210604</v>
      </c>
      <c r="BB19" s="327">
        <v>1.186043</v>
      </c>
      <c r="BC19" s="327">
        <v>1.232621</v>
      </c>
      <c r="BD19" s="327">
        <v>1.255558</v>
      </c>
      <c r="BE19" s="327">
        <v>1.2365120000000001</v>
      </c>
      <c r="BF19" s="327">
        <v>1.2362249999999999</v>
      </c>
      <c r="BG19" s="327">
        <v>1.206475</v>
      </c>
      <c r="BH19" s="327">
        <v>1.189489</v>
      </c>
      <c r="BI19" s="327">
        <v>1.2302820000000001</v>
      </c>
      <c r="BJ19" s="327">
        <v>1.2642260000000001</v>
      </c>
      <c r="BK19" s="327">
        <v>1.1833499999999999</v>
      </c>
      <c r="BL19" s="327">
        <v>1.1841809999999999</v>
      </c>
      <c r="BM19" s="327">
        <v>1.214418</v>
      </c>
      <c r="BN19" s="327">
        <v>1.206005</v>
      </c>
      <c r="BO19" s="327">
        <v>1.2413909999999999</v>
      </c>
      <c r="BP19" s="327">
        <v>1.274645</v>
      </c>
      <c r="BQ19" s="327">
        <v>1.252756</v>
      </c>
      <c r="BR19" s="327">
        <v>1.2648779999999999</v>
      </c>
      <c r="BS19" s="327">
        <v>1.2321759999999999</v>
      </c>
      <c r="BT19" s="327">
        <v>1.209435</v>
      </c>
      <c r="BU19" s="327">
        <v>1.243493</v>
      </c>
      <c r="BV19" s="327">
        <v>1.267979</v>
      </c>
    </row>
    <row r="20" spans="1:74" ht="11.1" customHeight="1" x14ac:dyDescent="0.2">
      <c r="A20" s="61" t="s">
        <v>979</v>
      </c>
      <c r="B20" s="175" t="s">
        <v>118</v>
      </c>
      <c r="C20" s="216">
        <v>0.96032200000000001</v>
      </c>
      <c r="D20" s="216">
        <v>0.95764199999999999</v>
      </c>
      <c r="E20" s="216">
        <v>0.951129</v>
      </c>
      <c r="F20" s="216">
        <v>0.93033299999999997</v>
      </c>
      <c r="G20" s="216">
        <v>0.95696700000000001</v>
      </c>
      <c r="H20" s="216">
        <v>0.98946599999999996</v>
      </c>
      <c r="I20" s="216">
        <v>0.97577400000000003</v>
      </c>
      <c r="J20" s="216">
        <v>0.96006400000000003</v>
      </c>
      <c r="K20" s="216">
        <v>0.95236600000000005</v>
      </c>
      <c r="L20" s="216">
        <v>0.96406400000000003</v>
      </c>
      <c r="M20" s="216">
        <v>0.98916599999999999</v>
      </c>
      <c r="N20" s="216">
        <v>1.0026120000000001</v>
      </c>
      <c r="O20" s="216">
        <v>0.98232299999999995</v>
      </c>
      <c r="P20" s="216">
        <v>0.993448</v>
      </c>
      <c r="Q20" s="216">
        <v>0.99861299999999997</v>
      </c>
      <c r="R20" s="216">
        <v>0.94026699999999996</v>
      </c>
      <c r="S20" s="216">
        <v>0.97890299999999997</v>
      </c>
      <c r="T20" s="216">
        <v>1.014767</v>
      </c>
      <c r="U20" s="216">
        <v>1.0151289999999999</v>
      </c>
      <c r="V20" s="216">
        <v>1.0276130000000001</v>
      </c>
      <c r="W20" s="216">
        <v>1.0016</v>
      </c>
      <c r="X20" s="216">
        <v>1.000194</v>
      </c>
      <c r="Y20" s="216">
        <v>1.023533</v>
      </c>
      <c r="Z20" s="216">
        <v>1.0541940000000001</v>
      </c>
      <c r="AA20" s="216">
        <v>1.0608709999999999</v>
      </c>
      <c r="AB20" s="216">
        <v>1.046678</v>
      </c>
      <c r="AC20" s="216">
        <v>1.0449349999999999</v>
      </c>
      <c r="AD20" s="216">
        <v>0.98796600000000001</v>
      </c>
      <c r="AE20" s="216">
        <v>1.027838</v>
      </c>
      <c r="AF20" s="216">
        <v>1.0264660000000001</v>
      </c>
      <c r="AG20" s="216">
        <v>1.0123869999999999</v>
      </c>
      <c r="AH20" s="216">
        <v>1.0539350000000001</v>
      </c>
      <c r="AI20" s="216">
        <v>1.023366</v>
      </c>
      <c r="AJ20" s="216">
        <v>1.039096</v>
      </c>
      <c r="AK20" s="216">
        <v>1.0876999999999999</v>
      </c>
      <c r="AL20" s="216">
        <v>1.062967</v>
      </c>
      <c r="AM20" s="216">
        <v>1.046065</v>
      </c>
      <c r="AN20" s="216">
        <v>1.0542499999999999</v>
      </c>
      <c r="AO20" s="216">
        <v>1.0392250000000001</v>
      </c>
      <c r="AP20" s="216">
        <v>1.017733</v>
      </c>
      <c r="AQ20" s="216">
        <v>1.039194</v>
      </c>
      <c r="AR20" s="216">
        <v>1.064133</v>
      </c>
      <c r="AS20" s="216">
        <v>1.080516</v>
      </c>
      <c r="AT20" s="216">
        <v>1.0894520000000001</v>
      </c>
      <c r="AU20" s="216">
        <v>1.0222329999999999</v>
      </c>
      <c r="AV20" s="216">
        <v>1.044516</v>
      </c>
      <c r="AW20" s="216">
        <v>1.0565333333</v>
      </c>
      <c r="AX20" s="216">
        <v>1.0312580645</v>
      </c>
      <c r="AY20" s="327">
        <v>1.040384</v>
      </c>
      <c r="AZ20" s="327">
        <v>1.03213</v>
      </c>
      <c r="BA20" s="327">
        <v>1.0572790000000001</v>
      </c>
      <c r="BB20" s="327">
        <v>1.017773</v>
      </c>
      <c r="BC20" s="327">
        <v>1.0603020000000001</v>
      </c>
      <c r="BD20" s="327">
        <v>1.0752010000000001</v>
      </c>
      <c r="BE20" s="327">
        <v>1.051518</v>
      </c>
      <c r="BF20" s="327">
        <v>1.051185</v>
      </c>
      <c r="BG20" s="327">
        <v>1.0178370000000001</v>
      </c>
      <c r="BH20" s="327">
        <v>1.006062</v>
      </c>
      <c r="BI20" s="327">
        <v>1.0390680000000001</v>
      </c>
      <c r="BJ20" s="327">
        <v>1.069663</v>
      </c>
      <c r="BK20" s="327">
        <v>1.0383629999999999</v>
      </c>
      <c r="BL20" s="327">
        <v>1.0283450000000001</v>
      </c>
      <c r="BM20" s="327">
        <v>1.0475969999999999</v>
      </c>
      <c r="BN20" s="327">
        <v>1.024499</v>
      </c>
      <c r="BO20" s="327">
        <v>1.0555380000000001</v>
      </c>
      <c r="BP20" s="327">
        <v>1.080894</v>
      </c>
      <c r="BQ20" s="327">
        <v>1.0542400000000001</v>
      </c>
      <c r="BR20" s="327">
        <v>1.0664979999999999</v>
      </c>
      <c r="BS20" s="327">
        <v>1.0300670000000001</v>
      </c>
      <c r="BT20" s="327">
        <v>1.012348</v>
      </c>
      <c r="BU20" s="327">
        <v>1.038411</v>
      </c>
      <c r="BV20" s="327">
        <v>1.0592820000000001</v>
      </c>
    </row>
    <row r="21" spans="1:74" ht="11.1" customHeight="1" x14ac:dyDescent="0.2">
      <c r="A21" s="61" t="s">
        <v>1088</v>
      </c>
      <c r="B21" s="175" t="s">
        <v>1089</v>
      </c>
      <c r="C21" s="216">
        <v>0.2069533871</v>
      </c>
      <c r="D21" s="216">
        <v>0.20239214286000001</v>
      </c>
      <c r="E21" s="216">
        <v>0.19996141935</v>
      </c>
      <c r="F21" s="216">
        <v>0.19642299999999999</v>
      </c>
      <c r="G21" s="216">
        <v>0.22483729031999999</v>
      </c>
      <c r="H21" s="216">
        <v>0.21409066667000001</v>
      </c>
      <c r="I21" s="216">
        <v>0.23070367742</v>
      </c>
      <c r="J21" s="216">
        <v>0.20385641935000001</v>
      </c>
      <c r="K21" s="216">
        <v>0.20772666667</v>
      </c>
      <c r="L21" s="216">
        <v>0.20077729032</v>
      </c>
      <c r="M21" s="216">
        <v>0.23482466666999999</v>
      </c>
      <c r="N21" s="216">
        <v>0.22046003225999999</v>
      </c>
      <c r="O21" s="216">
        <v>0.23175470968</v>
      </c>
      <c r="P21" s="216">
        <v>0.21000737930999999</v>
      </c>
      <c r="Q21" s="216">
        <v>0.20175512903000001</v>
      </c>
      <c r="R21" s="216">
        <v>0.23435966666999999</v>
      </c>
      <c r="S21" s="216">
        <v>0.22810109677000001</v>
      </c>
      <c r="T21" s="216">
        <v>0.20393800000000001</v>
      </c>
      <c r="U21" s="216">
        <v>0.22647254839</v>
      </c>
      <c r="V21" s="216">
        <v>0.22012567742</v>
      </c>
      <c r="W21" s="216">
        <v>0.21014733332999999</v>
      </c>
      <c r="X21" s="216">
        <v>0.18997790322999999</v>
      </c>
      <c r="Y21" s="216">
        <v>0.19737533333000001</v>
      </c>
      <c r="Z21" s="216">
        <v>0.23178838709999999</v>
      </c>
      <c r="AA21" s="216">
        <v>0.18334241935000001</v>
      </c>
      <c r="AB21" s="216">
        <v>0.20601928571</v>
      </c>
      <c r="AC21" s="216">
        <v>0.22293370968000001</v>
      </c>
      <c r="AD21" s="216">
        <v>0.20313999999999999</v>
      </c>
      <c r="AE21" s="216">
        <v>0.21407138710000001</v>
      </c>
      <c r="AF21" s="216">
        <v>0.23731933332999999</v>
      </c>
      <c r="AG21" s="216">
        <v>0.21067267742000001</v>
      </c>
      <c r="AH21" s="216">
        <v>0.23117529032</v>
      </c>
      <c r="AI21" s="216">
        <v>0.19752700000000001</v>
      </c>
      <c r="AJ21" s="216">
        <v>0.21292135483999999</v>
      </c>
      <c r="AK21" s="216">
        <v>0.23336333333000001</v>
      </c>
      <c r="AL21" s="216">
        <v>0.21527138709999999</v>
      </c>
      <c r="AM21" s="216">
        <v>0.22430145161000001</v>
      </c>
      <c r="AN21" s="216">
        <v>0.16970071429</v>
      </c>
      <c r="AO21" s="216">
        <v>0.22393277418999999</v>
      </c>
      <c r="AP21" s="216">
        <v>0.202928</v>
      </c>
      <c r="AQ21" s="216">
        <v>0.20308483870999999</v>
      </c>
      <c r="AR21" s="216">
        <v>0.21964066667000001</v>
      </c>
      <c r="AS21" s="216">
        <v>0.19443116128999999</v>
      </c>
      <c r="AT21" s="216">
        <v>0.20967596774</v>
      </c>
      <c r="AU21" s="216">
        <v>0.21475666667000001</v>
      </c>
      <c r="AV21" s="216">
        <v>0.18817716129000001</v>
      </c>
      <c r="AW21" s="216">
        <v>0.22465299999999999</v>
      </c>
      <c r="AX21" s="216">
        <v>0.23238230000000001</v>
      </c>
      <c r="AY21" s="327">
        <v>0.2169239</v>
      </c>
      <c r="AZ21" s="327">
        <v>0.21175160000000001</v>
      </c>
      <c r="BA21" s="327">
        <v>0.2153098</v>
      </c>
      <c r="BB21" s="327">
        <v>0.22141179999999999</v>
      </c>
      <c r="BC21" s="327">
        <v>0.22378709999999999</v>
      </c>
      <c r="BD21" s="327">
        <v>0.22770409999999999</v>
      </c>
      <c r="BE21" s="327">
        <v>0.2281707</v>
      </c>
      <c r="BF21" s="327">
        <v>0.22454859999999999</v>
      </c>
      <c r="BG21" s="327">
        <v>0.2208492</v>
      </c>
      <c r="BH21" s="327">
        <v>0.21510499999999999</v>
      </c>
      <c r="BI21" s="327">
        <v>0.22721050000000001</v>
      </c>
      <c r="BJ21" s="327">
        <v>0.2358402</v>
      </c>
      <c r="BK21" s="327">
        <v>0.22384660000000001</v>
      </c>
      <c r="BL21" s="327">
        <v>0.2214111</v>
      </c>
      <c r="BM21" s="327">
        <v>0.2265653</v>
      </c>
      <c r="BN21" s="327">
        <v>0.23473089999999999</v>
      </c>
      <c r="BO21" s="327">
        <v>0.2384867</v>
      </c>
      <c r="BP21" s="327">
        <v>0.2420764</v>
      </c>
      <c r="BQ21" s="327">
        <v>0.2418777</v>
      </c>
      <c r="BR21" s="327">
        <v>0.2378036</v>
      </c>
      <c r="BS21" s="327">
        <v>0.2348392</v>
      </c>
      <c r="BT21" s="327">
        <v>0.2303366</v>
      </c>
      <c r="BU21" s="327">
        <v>0.24145829999999999</v>
      </c>
      <c r="BV21" s="327">
        <v>0.24783939999999999</v>
      </c>
    </row>
    <row r="22" spans="1:74" ht="11.1" customHeight="1" x14ac:dyDescent="0.2">
      <c r="A22" s="61" t="s">
        <v>641</v>
      </c>
      <c r="B22" s="175" t="s">
        <v>130</v>
      </c>
      <c r="C22" s="216">
        <v>-1.7907310000000001</v>
      </c>
      <c r="D22" s="216">
        <v>-2.0258259999999999</v>
      </c>
      <c r="E22" s="216">
        <v>-1.627316</v>
      </c>
      <c r="F22" s="216">
        <v>-2.1724290000000002</v>
      </c>
      <c r="G22" s="216">
        <v>-2.0687769999999999</v>
      </c>
      <c r="H22" s="216">
        <v>-1.927373</v>
      </c>
      <c r="I22" s="216">
        <v>-2.202874</v>
      </c>
      <c r="J22" s="216">
        <v>-1.9047320000000001</v>
      </c>
      <c r="K22" s="216">
        <v>-2.3109120000000001</v>
      </c>
      <c r="L22" s="216">
        <v>-2.377224</v>
      </c>
      <c r="M22" s="216">
        <v>-2.8034789999999998</v>
      </c>
      <c r="N22" s="216">
        <v>-3.0336080000000001</v>
      </c>
      <c r="O22" s="216">
        <v>-2.3954680000000002</v>
      </c>
      <c r="P22" s="216">
        <v>-2.3276460000000001</v>
      </c>
      <c r="Q22" s="216">
        <v>-2.5068570000000001</v>
      </c>
      <c r="R22" s="216">
        <v>-2.3609049999999998</v>
      </c>
      <c r="S22" s="216">
        <v>-2.6985999999999999</v>
      </c>
      <c r="T22" s="216">
        <v>-2.4123610000000002</v>
      </c>
      <c r="U22" s="216">
        <v>-2.2546580000000001</v>
      </c>
      <c r="V22" s="216">
        <v>-2.0694590000000002</v>
      </c>
      <c r="W22" s="216">
        <v>-2.5057140000000002</v>
      </c>
      <c r="X22" s="216">
        <v>-2.3536769999999998</v>
      </c>
      <c r="Y22" s="216">
        <v>-2.55078</v>
      </c>
      <c r="Z22" s="216">
        <v>-3.130363</v>
      </c>
      <c r="AA22" s="216">
        <v>-2.6661130000000002</v>
      </c>
      <c r="AB22" s="216">
        <v>-3.1582129999999999</v>
      </c>
      <c r="AC22" s="216">
        <v>-3.1051660000000001</v>
      </c>
      <c r="AD22" s="216">
        <v>-3.0317319999999999</v>
      </c>
      <c r="AE22" s="216">
        <v>-2.891391</v>
      </c>
      <c r="AF22" s="216">
        <v>-3.15083</v>
      </c>
      <c r="AG22" s="216">
        <v>-3.2961459999999998</v>
      </c>
      <c r="AH22" s="216">
        <v>-2.6586530000000002</v>
      </c>
      <c r="AI22" s="216">
        <v>-2.3966479999999999</v>
      </c>
      <c r="AJ22" s="216">
        <v>-3.3061919999999998</v>
      </c>
      <c r="AK22" s="216">
        <v>-3.3980260000000002</v>
      </c>
      <c r="AL22" s="216">
        <v>-3.4608669999999999</v>
      </c>
      <c r="AM22" s="216">
        <v>-3.011517</v>
      </c>
      <c r="AN22" s="216">
        <v>-3.15124</v>
      </c>
      <c r="AO22" s="216">
        <v>-3.2283539999999999</v>
      </c>
      <c r="AP22" s="216">
        <v>-3.8546320000000001</v>
      </c>
      <c r="AQ22" s="216">
        <v>-3.1074830000000002</v>
      </c>
      <c r="AR22" s="216">
        <v>-3.374676</v>
      </c>
      <c r="AS22" s="216">
        <v>-3.4358029999999999</v>
      </c>
      <c r="AT22" s="216">
        <v>-2.8620809999999999</v>
      </c>
      <c r="AU22" s="216">
        <v>-3.199719</v>
      </c>
      <c r="AV22" s="216">
        <v>-3.5875140000000001</v>
      </c>
      <c r="AW22" s="216">
        <v>-4.2609435747999997</v>
      </c>
      <c r="AX22" s="216">
        <v>-3.8631564664</v>
      </c>
      <c r="AY22" s="327">
        <v>-3.755449</v>
      </c>
      <c r="AZ22" s="327">
        <v>-3.5979380000000001</v>
      </c>
      <c r="BA22" s="327">
        <v>-3.5667179999999998</v>
      </c>
      <c r="BB22" s="327">
        <v>-3.503806</v>
      </c>
      <c r="BC22" s="327">
        <v>-3.5068820000000001</v>
      </c>
      <c r="BD22" s="327">
        <v>-3.592902</v>
      </c>
      <c r="BE22" s="327">
        <v>-3.502964</v>
      </c>
      <c r="BF22" s="327">
        <v>-3.6737609999999998</v>
      </c>
      <c r="BG22" s="327">
        <v>-3.8161529999999999</v>
      </c>
      <c r="BH22" s="327">
        <v>-3.7056680000000002</v>
      </c>
      <c r="BI22" s="327">
        <v>-4.0915910000000002</v>
      </c>
      <c r="BJ22" s="327">
        <v>-4.7325679999999997</v>
      </c>
      <c r="BK22" s="327">
        <v>-4.2457919999999998</v>
      </c>
      <c r="BL22" s="327">
        <v>-4.5235969999999996</v>
      </c>
      <c r="BM22" s="327">
        <v>-4.5301049999999998</v>
      </c>
      <c r="BN22" s="327">
        <v>-4.7783309999999997</v>
      </c>
      <c r="BO22" s="327">
        <v>-4.9836770000000001</v>
      </c>
      <c r="BP22" s="327">
        <v>-4.4230479999999996</v>
      </c>
      <c r="BQ22" s="327">
        <v>-4.4103750000000002</v>
      </c>
      <c r="BR22" s="327">
        <v>-4.5689820000000001</v>
      </c>
      <c r="BS22" s="327">
        <v>-4.8799840000000003</v>
      </c>
      <c r="BT22" s="327">
        <v>-5.1355199999999996</v>
      </c>
      <c r="BU22" s="327">
        <v>-5.203786</v>
      </c>
      <c r="BV22" s="327">
        <v>-5.5823720000000003</v>
      </c>
    </row>
    <row r="23" spans="1:74" ht="11.1" customHeight="1" x14ac:dyDescent="0.2">
      <c r="A23" s="637" t="s">
        <v>1187</v>
      </c>
      <c r="B23" s="66" t="s">
        <v>1188</v>
      </c>
      <c r="C23" s="216">
        <v>-0.61219699999999999</v>
      </c>
      <c r="D23" s="216">
        <v>-0.82397100000000001</v>
      </c>
      <c r="E23" s="216">
        <v>-0.58380100000000001</v>
      </c>
      <c r="F23" s="216">
        <v>-0.75280499999999995</v>
      </c>
      <c r="G23" s="216">
        <v>-0.83058399999999999</v>
      </c>
      <c r="H23" s="216">
        <v>-0.79997399999999996</v>
      </c>
      <c r="I23" s="216">
        <v>-0.87443099999999996</v>
      </c>
      <c r="J23" s="216">
        <v>-0.85055400000000003</v>
      </c>
      <c r="K23" s="216">
        <v>-1.021488</v>
      </c>
      <c r="L23" s="216">
        <v>-0.79430599999999996</v>
      </c>
      <c r="M23" s="216">
        <v>-0.90520599999999996</v>
      </c>
      <c r="N23" s="216">
        <v>-0.88553599999999999</v>
      </c>
      <c r="O23" s="216">
        <v>-1.026219</v>
      </c>
      <c r="P23" s="216">
        <v>-0.99529400000000001</v>
      </c>
      <c r="Q23" s="216">
        <v>-0.92516100000000001</v>
      </c>
      <c r="R23" s="216">
        <v>-1.0083169999999999</v>
      </c>
      <c r="S23" s="216">
        <v>-1.195206</v>
      </c>
      <c r="T23" s="216">
        <v>-0.99624500000000005</v>
      </c>
      <c r="U23" s="216">
        <v>-0.99929000000000001</v>
      </c>
      <c r="V23" s="216">
        <v>-0.89968800000000004</v>
      </c>
      <c r="W23" s="216">
        <v>-0.95105499999999998</v>
      </c>
      <c r="X23" s="216">
        <v>-1.064406</v>
      </c>
      <c r="Y23" s="216">
        <v>-1.047785</v>
      </c>
      <c r="Z23" s="216">
        <v>-1.2576830000000001</v>
      </c>
      <c r="AA23" s="216">
        <v>-1.168777</v>
      </c>
      <c r="AB23" s="216">
        <v>-1.184483</v>
      </c>
      <c r="AC23" s="216">
        <v>-1.288097</v>
      </c>
      <c r="AD23" s="216">
        <v>-1.323428</v>
      </c>
      <c r="AE23" s="216">
        <v>-1.178768</v>
      </c>
      <c r="AF23" s="216">
        <v>-1.0935589999999999</v>
      </c>
      <c r="AG23" s="216">
        <v>-1.129707</v>
      </c>
      <c r="AH23" s="216">
        <v>-1.070881</v>
      </c>
      <c r="AI23" s="216">
        <v>-1.272138</v>
      </c>
      <c r="AJ23" s="216">
        <v>-1.2455959999999999</v>
      </c>
      <c r="AK23" s="216">
        <v>-1.2720830000000001</v>
      </c>
      <c r="AL23" s="216">
        <v>-1.275153</v>
      </c>
      <c r="AM23" s="216">
        <v>-1.220909</v>
      </c>
      <c r="AN23" s="216">
        <v>-1.1987639999999999</v>
      </c>
      <c r="AO23" s="216">
        <v>-1.234864</v>
      </c>
      <c r="AP23" s="216">
        <v>-1.5103869999999999</v>
      </c>
      <c r="AQ23" s="216">
        <v>-1.591639</v>
      </c>
      <c r="AR23" s="216">
        <v>-1.492788</v>
      </c>
      <c r="AS23" s="216">
        <v>-1.520797</v>
      </c>
      <c r="AT23" s="216">
        <v>-1.481935</v>
      </c>
      <c r="AU23" s="216">
        <v>-1.468002</v>
      </c>
      <c r="AV23" s="216">
        <v>-1.3942969999999999</v>
      </c>
      <c r="AW23" s="216">
        <v>-1.6623512332999999</v>
      </c>
      <c r="AX23" s="216">
        <v>-1.6234400226000001</v>
      </c>
      <c r="AY23" s="327">
        <v>-1.827539</v>
      </c>
      <c r="AZ23" s="327">
        <v>-1.8485149999999999</v>
      </c>
      <c r="BA23" s="327">
        <v>-1.7543420000000001</v>
      </c>
      <c r="BB23" s="327">
        <v>-1.763617</v>
      </c>
      <c r="BC23" s="327">
        <v>-1.7956529999999999</v>
      </c>
      <c r="BD23" s="327">
        <v>-1.772105</v>
      </c>
      <c r="BE23" s="327">
        <v>-1.7733840000000001</v>
      </c>
      <c r="BF23" s="327">
        <v>-1.772408</v>
      </c>
      <c r="BG23" s="327">
        <v>-1.779188</v>
      </c>
      <c r="BH23" s="327">
        <v>-1.8733709999999999</v>
      </c>
      <c r="BI23" s="327">
        <v>-1.9016200000000001</v>
      </c>
      <c r="BJ23" s="327">
        <v>-1.987371</v>
      </c>
      <c r="BK23" s="327">
        <v>-1.8968</v>
      </c>
      <c r="BL23" s="327">
        <v>-1.9575800000000001</v>
      </c>
      <c r="BM23" s="327">
        <v>-1.872763</v>
      </c>
      <c r="BN23" s="327">
        <v>-1.9401539999999999</v>
      </c>
      <c r="BO23" s="327">
        <v>-1.9833320000000001</v>
      </c>
      <c r="BP23" s="327">
        <v>-1.9347810000000001</v>
      </c>
      <c r="BQ23" s="327">
        <v>-1.952545</v>
      </c>
      <c r="BR23" s="327">
        <v>-1.9517070000000001</v>
      </c>
      <c r="BS23" s="327">
        <v>-1.965595</v>
      </c>
      <c r="BT23" s="327">
        <v>-2.0992899999999999</v>
      </c>
      <c r="BU23" s="327">
        <v>-2.012559</v>
      </c>
      <c r="BV23" s="327">
        <v>-2.156793</v>
      </c>
    </row>
    <row r="24" spans="1:74" ht="11.1" customHeight="1" x14ac:dyDescent="0.2">
      <c r="A24" s="61" t="s">
        <v>187</v>
      </c>
      <c r="B24" s="175" t="s">
        <v>188</v>
      </c>
      <c r="C24" s="216">
        <v>0.35356500000000002</v>
      </c>
      <c r="D24" s="216">
        <v>0.29100999999999999</v>
      </c>
      <c r="E24" s="216">
        <v>0.24776000000000001</v>
      </c>
      <c r="F24" s="216">
        <v>0.30552099999999999</v>
      </c>
      <c r="G24" s="216">
        <v>0.32592599999999999</v>
      </c>
      <c r="H24" s="216">
        <v>0.275731</v>
      </c>
      <c r="I24" s="216">
        <v>0.49734299999999998</v>
      </c>
      <c r="J24" s="216">
        <v>0.30169699999999999</v>
      </c>
      <c r="K24" s="216">
        <v>0.40487499999999998</v>
      </c>
      <c r="L24" s="216">
        <v>0.19303799999999999</v>
      </c>
      <c r="M24" s="216">
        <v>0.25280000000000002</v>
      </c>
      <c r="N24" s="216">
        <v>8.7049000000000001E-2</v>
      </c>
      <c r="O24" s="216">
        <v>0.32184699999999999</v>
      </c>
      <c r="P24" s="216">
        <v>0.411609</v>
      </c>
      <c r="Q24" s="216">
        <v>0.325822</v>
      </c>
      <c r="R24" s="216">
        <v>0.43748799999999999</v>
      </c>
      <c r="S24" s="216">
        <v>0.40595599999999998</v>
      </c>
      <c r="T24" s="216">
        <v>0.52581800000000001</v>
      </c>
      <c r="U24" s="216">
        <v>0.50162399999999996</v>
      </c>
      <c r="V24" s="216">
        <v>0.43985099999999999</v>
      </c>
      <c r="W24" s="216">
        <v>0.32591300000000001</v>
      </c>
      <c r="X24" s="216">
        <v>0.43620399999999998</v>
      </c>
      <c r="Y24" s="216">
        <v>0.33325900000000003</v>
      </c>
      <c r="Z24" s="216">
        <v>0.33307300000000001</v>
      </c>
      <c r="AA24" s="216">
        <v>0.45453900000000003</v>
      </c>
      <c r="AB24" s="216">
        <v>0.343779</v>
      </c>
      <c r="AC24" s="216">
        <v>0.43352600000000002</v>
      </c>
      <c r="AD24" s="216">
        <v>0.32072800000000001</v>
      </c>
      <c r="AE24" s="216">
        <v>0.31476700000000002</v>
      </c>
      <c r="AF24" s="216">
        <v>0.44519900000000001</v>
      </c>
      <c r="AG24" s="216">
        <v>0.380579</v>
      </c>
      <c r="AH24" s="216">
        <v>0.386071</v>
      </c>
      <c r="AI24" s="216">
        <v>0.46413900000000002</v>
      </c>
      <c r="AJ24" s="216">
        <v>0.50045700000000004</v>
      </c>
      <c r="AK24" s="216">
        <v>0.41354800000000003</v>
      </c>
      <c r="AL24" s="216">
        <v>0.42022799999999999</v>
      </c>
      <c r="AM24" s="216">
        <v>0.41366999999999998</v>
      </c>
      <c r="AN24" s="216">
        <v>0.40040799999999999</v>
      </c>
      <c r="AO24" s="216">
        <v>0.34285599999999999</v>
      </c>
      <c r="AP24" s="216">
        <v>0.23969799999999999</v>
      </c>
      <c r="AQ24" s="216">
        <v>0.41666999999999998</v>
      </c>
      <c r="AR24" s="216">
        <v>0.30779699999999999</v>
      </c>
      <c r="AS24" s="216">
        <v>0.27275899999999997</v>
      </c>
      <c r="AT24" s="216">
        <v>0.43890499999999999</v>
      </c>
      <c r="AU24" s="216">
        <v>0.330098</v>
      </c>
      <c r="AV24" s="216">
        <v>0.36214099999999999</v>
      </c>
      <c r="AW24" s="216">
        <v>0.35207100000000002</v>
      </c>
      <c r="AX24" s="216">
        <v>0.26922950000000001</v>
      </c>
      <c r="AY24" s="327">
        <v>0.19976540000000001</v>
      </c>
      <c r="AZ24" s="327">
        <v>0.29984729999999998</v>
      </c>
      <c r="BA24" s="327">
        <v>0.3445027</v>
      </c>
      <c r="BB24" s="327">
        <v>0.3946075</v>
      </c>
      <c r="BC24" s="327">
        <v>0.29194049999999999</v>
      </c>
      <c r="BD24" s="327">
        <v>0.42197109999999999</v>
      </c>
      <c r="BE24" s="327">
        <v>0.32297350000000002</v>
      </c>
      <c r="BF24" s="327">
        <v>0.43746869999999999</v>
      </c>
      <c r="BG24" s="327">
        <v>0.44562269999999998</v>
      </c>
      <c r="BH24" s="327">
        <v>0.45555820000000002</v>
      </c>
      <c r="BI24" s="327">
        <v>0.33292250000000001</v>
      </c>
      <c r="BJ24" s="327">
        <v>0.31373780000000001</v>
      </c>
      <c r="BK24" s="327">
        <v>0.45303490000000002</v>
      </c>
      <c r="BL24" s="327">
        <v>0.51262609999999997</v>
      </c>
      <c r="BM24" s="327">
        <v>0.55133089999999996</v>
      </c>
      <c r="BN24" s="327">
        <v>0.5906074</v>
      </c>
      <c r="BO24" s="327">
        <v>0.50362680000000004</v>
      </c>
      <c r="BP24" s="327">
        <v>0.63367150000000005</v>
      </c>
      <c r="BQ24" s="327">
        <v>0.51586799999999999</v>
      </c>
      <c r="BR24" s="327">
        <v>0.622278</v>
      </c>
      <c r="BS24" s="327">
        <v>0.62760389999999999</v>
      </c>
      <c r="BT24" s="327">
        <v>0.66406940000000003</v>
      </c>
      <c r="BU24" s="327">
        <v>0.48239500000000002</v>
      </c>
      <c r="BV24" s="327">
        <v>0.45739770000000002</v>
      </c>
    </row>
    <row r="25" spans="1:74" ht="11.1" customHeight="1" x14ac:dyDescent="0.2">
      <c r="A25" s="61" t="s">
        <v>192</v>
      </c>
      <c r="B25" s="175" t="s">
        <v>191</v>
      </c>
      <c r="C25" s="216">
        <v>-7.8240000000000004E-2</v>
      </c>
      <c r="D25" s="216">
        <v>-5.3551000000000001E-2</v>
      </c>
      <c r="E25" s="216">
        <v>-7.3511999999999994E-2</v>
      </c>
      <c r="F25" s="216">
        <v>-8.8648000000000005E-2</v>
      </c>
      <c r="G25" s="216">
        <v>-0.10097100000000001</v>
      </c>
      <c r="H25" s="216">
        <v>-8.8069999999999996E-2</v>
      </c>
      <c r="I25" s="216">
        <v>-6.9126000000000007E-2</v>
      </c>
      <c r="J25" s="216">
        <v>-5.833E-2</v>
      </c>
      <c r="K25" s="216">
        <v>-5.0602000000000001E-2</v>
      </c>
      <c r="L25" s="216">
        <v>-7.6141E-2</v>
      </c>
      <c r="M25" s="216">
        <v>-6.2922000000000006E-2</v>
      </c>
      <c r="N25" s="216">
        <v>-6.2950999999999993E-2</v>
      </c>
      <c r="O25" s="216">
        <v>-0.130467</v>
      </c>
      <c r="P25" s="216">
        <v>-8.7918999999999997E-2</v>
      </c>
      <c r="Q25" s="216">
        <v>-0.117117</v>
      </c>
      <c r="R25" s="216">
        <v>-0.131602</v>
      </c>
      <c r="S25" s="216">
        <v>-9.6419000000000005E-2</v>
      </c>
      <c r="T25" s="216">
        <v>-2.87E-2</v>
      </c>
      <c r="U25" s="216">
        <v>-5.3108000000000002E-2</v>
      </c>
      <c r="V25" s="216">
        <v>-4.8554E-2</v>
      </c>
      <c r="W25" s="216">
        <v>-6.8872000000000003E-2</v>
      </c>
      <c r="X25" s="216">
        <v>-7.8728000000000006E-2</v>
      </c>
      <c r="Y25" s="216">
        <v>-6.6822000000000006E-2</v>
      </c>
      <c r="Z25" s="216">
        <v>-2.801E-2</v>
      </c>
      <c r="AA25" s="216">
        <v>-0.12642500000000001</v>
      </c>
      <c r="AB25" s="216">
        <v>-0.16319800000000001</v>
      </c>
      <c r="AC25" s="216">
        <v>-0.114521</v>
      </c>
      <c r="AD25" s="216">
        <v>-8.4325999999999998E-2</v>
      </c>
      <c r="AE25" s="216">
        <v>-0.10607999999999999</v>
      </c>
      <c r="AF25" s="216">
        <v>-6.7161999999999999E-2</v>
      </c>
      <c r="AG25" s="216">
        <v>-7.9785999999999996E-2</v>
      </c>
      <c r="AH25" s="216">
        <v>-8.3822999999999995E-2</v>
      </c>
      <c r="AI25" s="216">
        <v>-0.11255900000000001</v>
      </c>
      <c r="AJ25" s="216">
        <v>-0.120045</v>
      </c>
      <c r="AK25" s="216">
        <v>-0.11514199999999999</v>
      </c>
      <c r="AL25" s="216">
        <v>-0.17613999999999999</v>
      </c>
      <c r="AM25" s="216">
        <v>-0.12235</v>
      </c>
      <c r="AN25" s="216">
        <v>-0.21291499999999999</v>
      </c>
      <c r="AO25" s="216">
        <v>-0.199903</v>
      </c>
      <c r="AP25" s="216">
        <v>-0.17385</v>
      </c>
      <c r="AQ25" s="216">
        <v>-0.11836099999999999</v>
      </c>
      <c r="AR25" s="216">
        <v>-0.16700899999999999</v>
      </c>
      <c r="AS25" s="216">
        <v>-0.137905</v>
      </c>
      <c r="AT25" s="216">
        <v>-0.13211300000000001</v>
      </c>
      <c r="AU25" s="216">
        <v>-0.12159300000000001</v>
      </c>
      <c r="AV25" s="216">
        <v>-0.150363</v>
      </c>
      <c r="AW25" s="216">
        <v>-9.6170169999999999E-2</v>
      </c>
      <c r="AX25" s="216">
        <v>-9.1362261289999996E-2</v>
      </c>
      <c r="AY25" s="327">
        <v>-0.13046659999999999</v>
      </c>
      <c r="AZ25" s="327">
        <v>-0.1416105</v>
      </c>
      <c r="BA25" s="327">
        <v>-0.1385121</v>
      </c>
      <c r="BB25" s="327">
        <v>-0.12463630000000001</v>
      </c>
      <c r="BC25" s="327">
        <v>-0.12106550000000001</v>
      </c>
      <c r="BD25" s="327">
        <v>-0.11583350000000001</v>
      </c>
      <c r="BE25" s="327">
        <v>-0.1222823</v>
      </c>
      <c r="BF25" s="327">
        <v>-0.1131196</v>
      </c>
      <c r="BG25" s="327">
        <v>-0.1148666</v>
      </c>
      <c r="BH25" s="327">
        <v>-0.1142162</v>
      </c>
      <c r="BI25" s="327">
        <v>-9.9534999999999998E-2</v>
      </c>
      <c r="BJ25" s="327">
        <v>-9.3339199999999997E-2</v>
      </c>
      <c r="BK25" s="327">
        <v>-0.12967909999999999</v>
      </c>
      <c r="BL25" s="327">
        <v>-0.13235859999999999</v>
      </c>
      <c r="BM25" s="327">
        <v>-0.13307469999999999</v>
      </c>
      <c r="BN25" s="327">
        <v>-0.1293089</v>
      </c>
      <c r="BO25" s="327">
        <v>-0.1155774</v>
      </c>
      <c r="BP25" s="327">
        <v>-0.1130284</v>
      </c>
      <c r="BQ25" s="327">
        <v>-0.12007950000000001</v>
      </c>
      <c r="BR25" s="327">
        <v>-0.1147403</v>
      </c>
      <c r="BS25" s="327">
        <v>-0.1257442</v>
      </c>
      <c r="BT25" s="327">
        <v>-0.1231286</v>
      </c>
      <c r="BU25" s="327">
        <v>-0.12705749999999999</v>
      </c>
      <c r="BV25" s="327">
        <v>-0.11929720000000001</v>
      </c>
    </row>
    <row r="26" spans="1:74" ht="11.1" customHeight="1" x14ac:dyDescent="0.2">
      <c r="A26" s="61" t="s">
        <v>183</v>
      </c>
      <c r="B26" s="175" t="s">
        <v>869</v>
      </c>
      <c r="C26" s="216">
        <v>0.37957200000000002</v>
      </c>
      <c r="D26" s="216">
        <v>0.42128500000000002</v>
      </c>
      <c r="E26" s="216">
        <v>0.43270799999999998</v>
      </c>
      <c r="F26" s="216">
        <v>0.45662000000000003</v>
      </c>
      <c r="G26" s="216">
        <v>0.50479499999999999</v>
      </c>
      <c r="H26" s="216">
        <v>0.61677300000000002</v>
      </c>
      <c r="I26" s="216">
        <v>0.58887500000000004</v>
      </c>
      <c r="J26" s="216">
        <v>0.66097499999999998</v>
      </c>
      <c r="K26" s="216">
        <v>0.547906</v>
      </c>
      <c r="L26" s="216">
        <v>0.392349</v>
      </c>
      <c r="M26" s="216">
        <v>0.200679</v>
      </c>
      <c r="N26" s="216">
        <v>0.28179599999999999</v>
      </c>
      <c r="O26" s="216">
        <v>0.33569199999999999</v>
      </c>
      <c r="P26" s="216">
        <v>0.34243000000000001</v>
      </c>
      <c r="Q26" s="216">
        <v>0.34323599999999999</v>
      </c>
      <c r="R26" s="216">
        <v>0.57131100000000001</v>
      </c>
      <c r="S26" s="216">
        <v>0.65013799999999999</v>
      </c>
      <c r="T26" s="216">
        <v>0.68996400000000002</v>
      </c>
      <c r="U26" s="216">
        <v>0.60665800000000003</v>
      </c>
      <c r="V26" s="216">
        <v>0.53606600000000004</v>
      </c>
      <c r="W26" s="216">
        <v>0.60439799999999999</v>
      </c>
      <c r="X26" s="216">
        <v>0.53859500000000005</v>
      </c>
      <c r="Y26" s="216">
        <v>0.58948999999999996</v>
      </c>
      <c r="Z26" s="216">
        <v>0.43861800000000001</v>
      </c>
      <c r="AA26" s="216">
        <v>0.50365899999999997</v>
      </c>
      <c r="AB26" s="216">
        <v>0.42750700000000003</v>
      </c>
      <c r="AC26" s="216">
        <v>0.36482199999999998</v>
      </c>
      <c r="AD26" s="216">
        <v>0.70697500000000002</v>
      </c>
      <c r="AE26" s="216">
        <v>0.65046099999999996</v>
      </c>
      <c r="AF26" s="216">
        <v>0.67406200000000005</v>
      </c>
      <c r="AG26" s="216">
        <v>0.58368600000000004</v>
      </c>
      <c r="AH26" s="216">
        <v>0.64555399999999996</v>
      </c>
      <c r="AI26" s="216">
        <v>0.68994599999999995</v>
      </c>
      <c r="AJ26" s="216">
        <v>0.38626100000000002</v>
      </c>
      <c r="AK26" s="216">
        <v>0.37608399999999997</v>
      </c>
      <c r="AL26" s="216">
        <v>0.32482699999999998</v>
      </c>
      <c r="AM26" s="216">
        <v>0.42569299999999999</v>
      </c>
      <c r="AN26" s="216">
        <v>0.44105899999999998</v>
      </c>
      <c r="AO26" s="216">
        <v>0.63367099999999998</v>
      </c>
      <c r="AP26" s="216">
        <v>0.72672800000000004</v>
      </c>
      <c r="AQ26" s="216">
        <v>0.82694400000000001</v>
      </c>
      <c r="AR26" s="216">
        <v>0.77129899999999996</v>
      </c>
      <c r="AS26" s="216">
        <v>0.73955300000000002</v>
      </c>
      <c r="AT26" s="216">
        <v>0.75279700000000005</v>
      </c>
      <c r="AU26" s="216">
        <v>0.491975</v>
      </c>
      <c r="AV26" s="216">
        <v>0.435645</v>
      </c>
      <c r="AW26" s="216">
        <v>2.2786333333000001E-2</v>
      </c>
      <c r="AX26" s="216">
        <v>0.46755912580999998</v>
      </c>
      <c r="AY26" s="327">
        <v>0.30814059999999999</v>
      </c>
      <c r="AZ26" s="327">
        <v>0.32536169999999998</v>
      </c>
      <c r="BA26" s="327">
        <v>0.42822719999999997</v>
      </c>
      <c r="BB26" s="327">
        <v>0.56675089999999995</v>
      </c>
      <c r="BC26" s="327">
        <v>0.70355040000000002</v>
      </c>
      <c r="BD26" s="327">
        <v>0.69999460000000002</v>
      </c>
      <c r="BE26" s="327">
        <v>0.59894550000000002</v>
      </c>
      <c r="BF26" s="327">
        <v>0.47869400000000001</v>
      </c>
      <c r="BG26" s="327">
        <v>0.39583160000000001</v>
      </c>
      <c r="BH26" s="327">
        <v>0.41110720000000001</v>
      </c>
      <c r="BI26" s="327">
        <v>0.47790189999999999</v>
      </c>
      <c r="BJ26" s="327">
        <v>0.46178419999999998</v>
      </c>
      <c r="BK26" s="327">
        <v>0.47885129999999998</v>
      </c>
      <c r="BL26" s="327">
        <v>0.39007039999999998</v>
      </c>
      <c r="BM26" s="327">
        <v>0.44225720000000002</v>
      </c>
      <c r="BN26" s="327">
        <v>0.57610870000000003</v>
      </c>
      <c r="BO26" s="327">
        <v>0.70310700000000004</v>
      </c>
      <c r="BP26" s="327">
        <v>0.72189970000000003</v>
      </c>
      <c r="BQ26" s="327">
        <v>0.61521009999999998</v>
      </c>
      <c r="BR26" s="327">
        <v>0.49260939999999998</v>
      </c>
      <c r="BS26" s="327">
        <v>0.38838319999999998</v>
      </c>
      <c r="BT26" s="327">
        <v>0.3856946</v>
      </c>
      <c r="BU26" s="327">
        <v>0.47955340000000002</v>
      </c>
      <c r="BV26" s="327">
        <v>0.47511730000000002</v>
      </c>
    </row>
    <row r="27" spans="1:74" ht="11.1" customHeight="1" x14ac:dyDescent="0.2">
      <c r="A27" s="61" t="s">
        <v>182</v>
      </c>
      <c r="B27" s="175" t="s">
        <v>534</v>
      </c>
      <c r="C27" s="216">
        <v>-0.47760599999999998</v>
      </c>
      <c r="D27" s="216">
        <v>-0.49651200000000001</v>
      </c>
      <c r="E27" s="216">
        <v>-0.34403600000000001</v>
      </c>
      <c r="F27" s="216">
        <v>-0.28970600000000002</v>
      </c>
      <c r="G27" s="216">
        <v>-0.34297499999999997</v>
      </c>
      <c r="H27" s="216">
        <v>-0.29919499999999999</v>
      </c>
      <c r="I27" s="216">
        <v>-0.47980600000000001</v>
      </c>
      <c r="J27" s="216">
        <v>-0.416072</v>
      </c>
      <c r="K27" s="216">
        <v>-0.29355999999999999</v>
      </c>
      <c r="L27" s="216">
        <v>-0.37540800000000002</v>
      </c>
      <c r="M27" s="216">
        <v>-0.54247900000000004</v>
      </c>
      <c r="N27" s="216">
        <v>-0.49987599999999999</v>
      </c>
      <c r="O27" s="216">
        <v>-0.52551499999999995</v>
      </c>
      <c r="P27" s="216">
        <v>-0.63054399999999999</v>
      </c>
      <c r="Q27" s="216">
        <v>-0.54852000000000001</v>
      </c>
      <c r="R27" s="216">
        <v>-0.448181</v>
      </c>
      <c r="S27" s="216">
        <v>-0.53729899999999997</v>
      </c>
      <c r="T27" s="216">
        <v>-0.49161500000000002</v>
      </c>
      <c r="U27" s="216">
        <v>-0.44551299999999999</v>
      </c>
      <c r="V27" s="216">
        <v>-0.44642700000000002</v>
      </c>
      <c r="W27" s="216">
        <v>-0.49808200000000002</v>
      </c>
      <c r="X27" s="216">
        <v>-0.647841</v>
      </c>
      <c r="Y27" s="216">
        <v>-0.78998400000000002</v>
      </c>
      <c r="Z27" s="216">
        <v>-0.90682200000000002</v>
      </c>
      <c r="AA27" s="216">
        <v>-0.78454500000000005</v>
      </c>
      <c r="AB27" s="216">
        <v>-0.68166700000000002</v>
      </c>
      <c r="AC27" s="216">
        <v>-0.57893799999999995</v>
      </c>
      <c r="AD27" s="216">
        <v>-0.61463699999999999</v>
      </c>
      <c r="AE27" s="216">
        <v>-0.58507500000000001</v>
      </c>
      <c r="AF27" s="216">
        <v>-0.68389100000000003</v>
      </c>
      <c r="AG27" s="216">
        <v>-0.68879000000000001</v>
      </c>
      <c r="AH27" s="216">
        <v>-0.58121</v>
      </c>
      <c r="AI27" s="216">
        <v>-0.62994099999999997</v>
      </c>
      <c r="AJ27" s="216">
        <v>-0.70150599999999996</v>
      </c>
      <c r="AK27" s="216">
        <v>-1.0797380000000001</v>
      </c>
      <c r="AL27" s="216">
        <v>-0.99498399999999998</v>
      </c>
      <c r="AM27" s="216">
        <v>-1.047647</v>
      </c>
      <c r="AN27" s="216">
        <v>-0.861792</v>
      </c>
      <c r="AO27" s="216">
        <v>-0.91256300000000001</v>
      </c>
      <c r="AP27" s="216">
        <v>-0.85370900000000005</v>
      </c>
      <c r="AQ27" s="216">
        <v>-0.62307000000000001</v>
      </c>
      <c r="AR27" s="216">
        <v>-0.64431000000000005</v>
      </c>
      <c r="AS27" s="216">
        <v>-0.78919300000000003</v>
      </c>
      <c r="AT27" s="216">
        <v>-0.61710799999999999</v>
      </c>
      <c r="AU27" s="216">
        <v>-0.76308799999999999</v>
      </c>
      <c r="AV27" s="216">
        <v>-0.99506399999999995</v>
      </c>
      <c r="AW27" s="216">
        <v>-0.95429047618999996</v>
      </c>
      <c r="AX27" s="216">
        <v>-0.88207373272</v>
      </c>
      <c r="AY27" s="327">
        <v>-0.72936559999999995</v>
      </c>
      <c r="AZ27" s="327">
        <v>-0.75329979999999996</v>
      </c>
      <c r="BA27" s="327">
        <v>-0.60619920000000005</v>
      </c>
      <c r="BB27" s="327">
        <v>-0.71076859999999997</v>
      </c>
      <c r="BC27" s="327">
        <v>-0.58166739999999995</v>
      </c>
      <c r="BD27" s="327">
        <v>-0.57465529999999998</v>
      </c>
      <c r="BE27" s="327">
        <v>-0.50587409999999999</v>
      </c>
      <c r="BF27" s="327">
        <v>-0.60010209999999997</v>
      </c>
      <c r="BG27" s="327">
        <v>-0.70537329999999998</v>
      </c>
      <c r="BH27" s="327">
        <v>-0.83735950000000003</v>
      </c>
      <c r="BI27" s="327">
        <v>-1.0182199999999999</v>
      </c>
      <c r="BJ27" s="327">
        <v>-1.0681179999999999</v>
      </c>
      <c r="BK27" s="327">
        <v>-1.0497430000000001</v>
      </c>
      <c r="BL27" s="327">
        <v>-1.127948</v>
      </c>
      <c r="BM27" s="327">
        <v>-0.99291390000000002</v>
      </c>
      <c r="BN27" s="327">
        <v>-1.0661259999999999</v>
      </c>
      <c r="BO27" s="327">
        <v>-0.9537407</v>
      </c>
      <c r="BP27" s="327">
        <v>-0.82404809999999995</v>
      </c>
      <c r="BQ27" s="327">
        <v>-0.74919749999999996</v>
      </c>
      <c r="BR27" s="327">
        <v>-0.72062709999999996</v>
      </c>
      <c r="BS27" s="327">
        <v>-0.92878760000000005</v>
      </c>
      <c r="BT27" s="327">
        <v>-1.186992</v>
      </c>
      <c r="BU27" s="327">
        <v>-1.304352</v>
      </c>
      <c r="BV27" s="327">
        <v>-1.3931610000000001</v>
      </c>
    </row>
    <row r="28" spans="1:74" ht="11.1" customHeight="1" x14ac:dyDescent="0.2">
      <c r="A28" s="61" t="s">
        <v>184</v>
      </c>
      <c r="B28" s="175" t="s">
        <v>180</v>
      </c>
      <c r="C28" s="216">
        <v>-0.108612</v>
      </c>
      <c r="D28" s="216">
        <v>-6.5749000000000002E-2</v>
      </c>
      <c r="E28" s="216">
        <v>8.0289999999999997E-3</v>
      </c>
      <c r="F28" s="216">
        <v>-5.9204E-2</v>
      </c>
      <c r="G28" s="216">
        <v>4.0758999999999997E-2</v>
      </c>
      <c r="H28" s="216">
        <v>5.7241E-2</v>
      </c>
      <c r="I28" s="216">
        <v>-2.1623E-2</v>
      </c>
      <c r="J28" s="216">
        <v>-2.1264999999999999E-2</v>
      </c>
      <c r="K28" s="216">
        <v>-9.6543000000000004E-2</v>
      </c>
      <c r="L28" s="216">
        <v>-3.5748000000000002E-2</v>
      </c>
      <c r="M28" s="216">
        <v>-8.9421E-2</v>
      </c>
      <c r="N28" s="216">
        <v>-4.6306E-2</v>
      </c>
      <c r="O28" s="216">
        <v>-5.1137000000000002E-2</v>
      </c>
      <c r="P28" s="216">
        <v>-5.4170999999999997E-2</v>
      </c>
      <c r="Q28" s="216">
        <v>2.8506E-2</v>
      </c>
      <c r="R28" s="216">
        <v>-4.2481999999999999E-2</v>
      </c>
      <c r="S28" s="216">
        <v>-2.6350000000000002E-3</v>
      </c>
      <c r="T28" s="216">
        <v>-7.2539999999999993E-2</v>
      </c>
      <c r="U28" s="216">
        <v>3.0338E-2</v>
      </c>
      <c r="V28" s="216">
        <v>-5.2925E-2</v>
      </c>
      <c r="W28" s="216">
        <v>-3.1961999999999997E-2</v>
      </c>
      <c r="X28" s="216">
        <v>1.7389999999999999E-2</v>
      </c>
      <c r="Y28" s="216">
        <v>-4.4389999999999999E-2</v>
      </c>
      <c r="Z28" s="216">
        <v>-7.1457000000000007E-2</v>
      </c>
      <c r="AA28" s="216">
        <v>-4.2206E-2</v>
      </c>
      <c r="AB28" s="216">
        <v>-3.0172000000000001E-2</v>
      </c>
      <c r="AC28" s="216">
        <v>-5.2194999999999998E-2</v>
      </c>
      <c r="AD28" s="216">
        <v>-1.9748000000000002E-2</v>
      </c>
      <c r="AE28" s="216">
        <v>-4.6396E-2</v>
      </c>
      <c r="AF28" s="216">
        <v>-0.116287</v>
      </c>
      <c r="AG28" s="216">
        <v>-8.0463999999999994E-2</v>
      </c>
      <c r="AH28" s="216">
        <v>-2.5118000000000001E-2</v>
      </c>
      <c r="AI28" s="216">
        <v>7.0274000000000003E-2</v>
      </c>
      <c r="AJ28" s="216">
        <v>8.2105999999999998E-2</v>
      </c>
      <c r="AK28" s="216">
        <v>-7.8069999999999997E-3</v>
      </c>
      <c r="AL28" s="216">
        <v>-2.3986E-2</v>
      </c>
      <c r="AM28" s="216">
        <v>-5.5833000000000001E-2</v>
      </c>
      <c r="AN28" s="216">
        <v>-8.2423999999999997E-2</v>
      </c>
      <c r="AO28" s="216">
        <v>-0.14896899999999999</v>
      </c>
      <c r="AP28" s="216">
        <v>-0.14619399999999999</v>
      </c>
      <c r="AQ28" s="216">
        <v>-8.5172999999999999E-2</v>
      </c>
      <c r="AR28" s="216">
        <v>-6.0528999999999999E-2</v>
      </c>
      <c r="AS28" s="216">
        <v>-0.116165</v>
      </c>
      <c r="AT28" s="216">
        <v>-7.1517999999999998E-2</v>
      </c>
      <c r="AU28" s="216">
        <v>1.4189E-2</v>
      </c>
      <c r="AV28" s="216">
        <v>-0.17918600000000001</v>
      </c>
      <c r="AW28" s="216">
        <v>-9.2580952381000003E-2</v>
      </c>
      <c r="AX28" s="216">
        <v>-0.1441797235</v>
      </c>
      <c r="AY28" s="327">
        <v>3.6725500000000001E-3</v>
      </c>
      <c r="AZ28" s="327">
        <v>4.8743000000000002E-2</v>
      </c>
      <c r="BA28" s="327">
        <v>-4.1753199999999997E-3</v>
      </c>
      <c r="BB28" s="327">
        <v>2.2921899999999999E-2</v>
      </c>
      <c r="BC28" s="327">
        <v>6.2026E-3</v>
      </c>
      <c r="BD28" s="327">
        <v>-3.6048200000000002E-2</v>
      </c>
      <c r="BE28" s="327">
        <v>-2.30058E-2</v>
      </c>
      <c r="BF28" s="327">
        <v>-6.0792600000000002E-2</v>
      </c>
      <c r="BG28" s="327">
        <v>-1.57512E-2</v>
      </c>
      <c r="BH28" s="327">
        <v>1.7097500000000002E-2</v>
      </c>
      <c r="BI28" s="327">
        <v>-5.47936E-3</v>
      </c>
      <c r="BJ28" s="327">
        <v>-4.4385899999999999E-2</v>
      </c>
      <c r="BK28" s="327">
        <v>-2.3231399999999999E-2</v>
      </c>
      <c r="BL28" s="327">
        <v>-2.8626900000000002E-4</v>
      </c>
      <c r="BM28" s="327">
        <v>-6.3270400000000004E-2</v>
      </c>
      <c r="BN28" s="327">
        <v>-6.6557400000000003E-2</v>
      </c>
      <c r="BO28" s="327">
        <v>-8.5635299999999998E-2</v>
      </c>
      <c r="BP28" s="327">
        <v>-9.7659999999999997E-2</v>
      </c>
      <c r="BQ28" s="327">
        <v>-7.7085200000000006E-2</v>
      </c>
      <c r="BR28" s="327">
        <v>-0.11111799999999999</v>
      </c>
      <c r="BS28" s="327">
        <v>-8.9623400000000006E-2</v>
      </c>
      <c r="BT28" s="327">
        <v>-7.3851E-2</v>
      </c>
      <c r="BU28" s="327">
        <v>-7.5445399999999996E-2</v>
      </c>
      <c r="BV28" s="327">
        <v>-7.4038000000000007E-2</v>
      </c>
    </row>
    <row r="29" spans="1:74" ht="11.1" customHeight="1" x14ac:dyDescent="0.2">
      <c r="A29" s="61" t="s">
        <v>185</v>
      </c>
      <c r="B29" s="175" t="s">
        <v>179</v>
      </c>
      <c r="C29" s="216">
        <v>-0.77209000000000005</v>
      </c>
      <c r="D29" s="216">
        <v>-0.55566800000000005</v>
      </c>
      <c r="E29" s="216">
        <v>-0.694187</v>
      </c>
      <c r="F29" s="216">
        <v>-0.97602999999999995</v>
      </c>
      <c r="G29" s="216">
        <v>-1.0889740000000001</v>
      </c>
      <c r="H29" s="216">
        <v>-1.077434</v>
      </c>
      <c r="I29" s="216">
        <v>-1.185584</v>
      </c>
      <c r="J29" s="216">
        <v>-0.926292</v>
      </c>
      <c r="K29" s="216">
        <v>-1.1738660000000001</v>
      </c>
      <c r="L29" s="216">
        <v>-1.0487610000000001</v>
      </c>
      <c r="M29" s="216">
        <v>-1.02772</v>
      </c>
      <c r="N29" s="216">
        <v>-1.144965</v>
      </c>
      <c r="O29" s="216">
        <v>-0.74717699999999998</v>
      </c>
      <c r="P29" s="216">
        <v>-0.66524499999999998</v>
      </c>
      <c r="Q29" s="216">
        <v>-1.0397449999999999</v>
      </c>
      <c r="R29" s="216">
        <v>-1.1060080000000001</v>
      </c>
      <c r="S29" s="216">
        <v>-1.111918</v>
      </c>
      <c r="T29" s="216">
        <v>-1.3547899999999999</v>
      </c>
      <c r="U29" s="216">
        <v>-1.2305379999999999</v>
      </c>
      <c r="V29" s="216">
        <v>-1.0478959999999999</v>
      </c>
      <c r="W29" s="216">
        <v>-1.0611919999999999</v>
      </c>
      <c r="X29" s="216">
        <v>-0.92969100000000005</v>
      </c>
      <c r="Y29" s="216">
        <v>-1.0200419999999999</v>
      </c>
      <c r="Z29" s="216">
        <v>-1.0633649999999999</v>
      </c>
      <c r="AA29" s="216">
        <v>-0.95159499999999997</v>
      </c>
      <c r="AB29" s="216">
        <v>-1.034756</v>
      </c>
      <c r="AC29" s="216">
        <v>-1.0811850000000001</v>
      </c>
      <c r="AD29" s="216">
        <v>-1.237428</v>
      </c>
      <c r="AE29" s="216">
        <v>-1.3854040000000001</v>
      </c>
      <c r="AF29" s="216">
        <v>-1.499298</v>
      </c>
      <c r="AG29" s="216">
        <v>-1.6361509999999999</v>
      </c>
      <c r="AH29" s="216">
        <v>-1.265304</v>
      </c>
      <c r="AI29" s="216">
        <v>-1.076292</v>
      </c>
      <c r="AJ29" s="216">
        <v>-1.2795190000000001</v>
      </c>
      <c r="AK29" s="216">
        <v>-1.1780729999999999</v>
      </c>
      <c r="AL29" s="216">
        <v>-1.1258079999999999</v>
      </c>
      <c r="AM29" s="216">
        <v>-0.82826100000000002</v>
      </c>
      <c r="AN29" s="216">
        <v>-0.76883199999999996</v>
      </c>
      <c r="AO29" s="216">
        <v>-0.993259</v>
      </c>
      <c r="AP29" s="216">
        <v>-1.365875</v>
      </c>
      <c r="AQ29" s="216">
        <v>-1.184661</v>
      </c>
      <c r="AR29" s="216">
        <v>-1.368052</v>
      </c>
      <c r="AS29" s="216">
        <v>-1.1639949999999999</v>
      </c>
      <c r="AT29" s="216">
        <v>-1.1194459999999999</v>
      </c>
      <c r="AU29" s="216">
        <v>-1.138293</v>
      </c>
      <c r="AV29" s="216">
        <v>-1.154676</v>
      </c>
      <c r="AW29" s="216">
        <v>-1.294747619</v>
      </c>
      <c r="AX29" s="216">
        <v>-1.1725990783</v>
      </c>
      <c r="AY29" s="327">
        <v>-1.028232</v>
      </c>
      <c r="AZ29" s="327">
        <v>-0.9049895</v>
      </c>
      <c r="BA29" s="327">
        <v>-1.133542</v>
      </c>
      <c r="BB29" s="327">
        <v>-1.1576519999999999</v>
      </c>
      <c r="BC29" s="327">
        <v>-1.251568</v>
      </c>
      <c r="BD29" s="327">
        <v>-1.5040210000000001</v>
      </c>
      <c r="BE29" s="327">
        <v>-1.323558</v>
      </c>
      <c r="BF29" s="327">
        <v>-1.3165519999999999</v>
      </c>
      <c r="BG29" s="327">
        <v>-1.381273</v>
      </c>
      <c r="BH29" s="327">
        <v>-1.060414</v>
      </c>
      <c r="BI29" s="327">
        <v>-1.201422</v>
      </c>
      <c r="BJ29" s="327">
        <v>-1.351872</v>
      </c>
      <c r="BK29" s="327">
        <v>-1.390325</v>
      </c>
      <c r="BL29" s="327">
        <v>-1.4446570000000001</v>
      </c>
      <c r="BM29" s="327">
        <v>-1.6109309999999999</v>
      </c>
      <c r="BN29" s="327">
        <v>-1.8024819999999999</v>
      </c>
      <c r="BO29" s="327">
        <v>-2.0942270000000001</v>
      </c>
      <c r="BP29" s="327">
        <v>-1.962575</v>
      </c>
      <c r="BQ29" s="327">
        <v>-1.8199419999999999</v>
      </c>
      <c r="BR29" s="327">
        <v>-1.9467129999999999</v>
      </c>
      <c r="BS29" s="327">
        <v>-1.931122</v>
      </c>
      <c r="BT29" s="327">
        <v>-1.7804489999999999</v>
      </c>
      <c r="BU29" s="327">
        <v>-1.819871</v>
      </c>
      <c r="BV29" s="327">
        <v>-1.738815</v>
      </c>
    </row>
    <row r="30" spans="1:74" ht="11.1" customHeight="1" x14ac:dyDescent="0.2">
      <c r="A30" s="61" t="s">
        <v>186</v>
      </c>
      <c r="B30" s="175" t="s">
        <v>181</v>
      </c>
      <c r="C30" s="216">
        <v>-5.9195999999999999E-2</v>
      </c>
      <c r="D30" s="216">
        <v>-0.12808</v>
      </c>
      <c r="E30" s="216">
        <v>-0.17167499999999999</v>
      </c>
      <c r="F30" s="216">
        <v>-0.26933099999999999</v>
      </c>
      <c r="G30" s="216">
        <v>-0.13130700000000001</v>
      </c>
      <c r="H30" s="216">
        <v>-0.19269</v>
      </c>
      <c r="I30" s="216">
        <v>-0.160384</v>
      </c>
      <c r="J30" s="216">
        <v>-0.144792</v>
      </c>
      <c r="K30" s="216">
        <v>-5.8845000000000001E-2</v>
      </c>
      <c r="L30" s="216">
        <v>-0.12992000000000001</v>
      </c>
      <c r="M30" s="216">
        <v>-6.3366000000000006E-2</v>
      </c>
      <c r="N30" s="216">
        <v>-0.106366</v>
      </c>
      <c r="O30" s="216">
        <v>-2.6797999999999999E-2</v>
      </c>
      <c r="P30" s="216">
        <v>-0.15590899999999999</v>
      </c>
      <c r="Q30" s="216">
        <v>-8.3812999999999999E-2</v>
      </c>
      <c r="R30" s="216">
        <v>-3.1267999999999997E-2</v>
      </c>
      <c r="S30" s="216">
        <v>-0.197212</v>
      </c>
      <c r="T30" s="216">
        <v>-4.7807000000000002E-2</v>
      </c>
      <c r="U30" s="216">
        <v>-3.6329E-2</v>
      </c>
      <c r="V30" s="216">
        <v>-6.7019999999999996E-2</v>
      </c>
      <c r="W30" s="216">
        <v>-0.20827200000000001</v>
      </c>
      <c r="X30" s="216">
        <v>-0.101434</v>
      </c>
      <c r="Y30" s="216">
        <v>-9.4132999999999994E-2</v>
      </c>
      <c r="Z30" s="216">
        <v>-7.3325000000000001E-2</v>
      </c>
      <c r="AA30" s="216">
        <v>-4.1215000000000002E-2</v>
      </c>
      <c r="AB30" s="216">
        <v>-0.22798099999999999</v>
      </c>
      <c r="AC30" s="216">
        <v>-9.5797999999999994E-2</v>
      </c>
      <c r="AD30" s="216">
        <v>-0.167294</v>
      </c>
      <c r="AE30" s="216">
        <v>-3.4199E-2</v>
      </c>
      <c r="AF30" s="216">
        <v>-0.18570200000000001</v>
      </c>
      <c r="AG30" s="216">
        <v>-0.16791500000000001</v>
      </c>
      <c r="AH30" s="216">
        <v>-5.9018000000000001E-2</v>
      </c>
      <c r="AI30" s="216">
        <v>-0.12573300000000001</v>
      </c>
      <c r="AJ30" s="216">
        <v>-0.236845</v>
      </c>
      <c r="AK30" s="216">
        <v>-1.8911000000000001E-2</v>
      </c>
      <c r="AL30" s="216">
        <v>-7.1845999999999993E-2</v>
      </c>
      <c r="AM30" s="216">
        <v>-2.9933999999999999E-2</v>
      </c>
      <c r="AN30" s="216">
        <v>-0.16511200000000001</v>
      </c>
      <c r="AO30" s="216">
        <v>-0.10606599999999999</v>
      </c>
      <c r="AP30" s="216">
        <v>-0.131193</v>
      </c>
      <c r="AQ30" s="216">
        <v>-0.116782</v>
      </c>
      <c r="AR30" s="216">
        <v>-0.160771</v>
      </c>
      <c r="AS30" s="216">
        <v>-0.12954299999999999</v>
      </c>
      <c r="AT30" s="216">
        <v>-0.12842300000000001</v>
      </c>
      <c r="AU30" s="216">
        <v>-4.0876000000000003E-2</v>
      </c>
      <c r="AV30" s="216">
        <v>-7.1787000000000004E-2</v>
      </c>
      <c r="AW30" s="216">
        <v>-4.5642857143000003E-2</v>
      </c>
      <c r="AX30" s="216">
        <v>-0.14115207372999999</v>
      </c>
      <c r="AY30" s="327">
        <v>5.0060800000000003E-2</v>
      </c>
      <c r="AZ30" s="327">
        <v>-4.9384999999999998E-2</v>
      </c>
      <c r="BA30" s="327">
        <v>-4.7450300000000001E-2</v>
      </c>
      <c r="BB30" s="327">
        <v>-6.7317100000000005E-2</v>
      </c>
      <c r="BC30" s="327">
        <v>-0.1139269</v>
      </c>
      <c r="BD30" s="327">
        <v>-8.4928000000000003E-2</v>
      </c>
      <c r="BE30" s="327">
        <v>-3.5251200000000003E-2</v>
      </c>
      <c r="BF30" s="327">
        <v>-8.2483000000000001E-2</v>
      </c>
      <c r="BG30" s="327">
        <v>-7.0791400000000004E-2</v>
      </c>
      <c r="BH30" s="327">
        <v>-6.8855200000000005E-2</v>
      </c>
      <c r="BI30" s="327">
        <v>-5.8776599999999998E-2</v>
      </c>
      <c r="BJ30" s="327">
        <v>-0.1111195</v>
      </c>
      <c r="BK30" s="327">
        <v>3.6554200000000002E-2</v>
      </c>
      <c r="BL30" s="327">
        <v>-5.7918400000000002E-2</v>
      </c>
      <c r="BM30" s="327">
        <v>-5.1554099999999999E-2</v>
      </c>
      <c r="BN30" s="327">
        <v>-7.6012399999999994E-2</v>
      </c>
      <c r="BO30" s="327">
        <v>-0.1183722</v>
      </c>
      <c r="BP30" s="327">
        <v>-8.3457799999999999E-2</v>
      </c>
      <c r="BQ30" s="327">
        <v>-2.88063E-2</v>
      </c>
      <c r="BR30" s="327">
        <v>-6.9621100000000005E-2</v>
      </c>
      <c r="BS30" s="327">
        <v>-6.2607899999999994E-2</v>
      </c>
      <c r="BT30" s="327">
        <v>-6.6438899999999995E-2</v>
      </c>
      <c r="BU30" s="327">
        <v>-6.9324899999999995E-2</v>
      </c>
      <c r="BV30" s="327">
        <v>-0.11245860000000001</v>
      </c>
    </row>
    <row r="31" spans="1:74" ht="11.1" customHeight="1" x14ac:dyDescent="0.2">
      <c r="A31" s="61" t="s">
        <v>193</v>
      </c>
      <c r="B31" s="643" t="s">
        <v>1186</v>
      </c>
      <c r="C31" s="216">
        <v>-0.41592699999999999</v>
      </c>
      <c r="D31" s="216">
        <v>-0.61458999999999997</v>
      </c>
      <c r="E31" s="216">
        <v>-0.448602</v>
      </c>
      <c r="F31" s="216">
        <v>-0.49884600000000001</v>
      </c>
      <c r="G31" s="216">
        <v>-0.44544600000000001</v>
      </c>
      <c r="H31" s="216">
        <v>-0.41975499999999999</v>
      </c>
      <c r="I31" s="216">
        <v>-0.49813800000000003</v>
      </c>
      <c r="J31" s="216">
        <v>-0.45009900000000003</v>
      </c>
      <c r="K31" s="216">
        <v>-0.56878899999999999</v>
      </c>
      <c r="L31" s="216">
        <v>-0.50232699999999997</v>
      </c>
      <c r="M31" s="216">
        <v>-0.56584400000000001</v>
      </c>
      <c r="N31" s="216">
        <v>-0.65645299999999995</v>
      </c>
      <c r="O31" s="216">
        <v>-0.54569400000000001</v>
      </c>
      <c r="P31" s="216">
        <v>-0.49260300000000001</v>
      </c>
      <c r="Q31" s="216">
        <v>-0.49006499999999997</v>
      </c>
      <c r="R31" s="216">
        <v>-0.60184599999999999</v>
      </c>
      <c r="S31" s="216">
        <v>-0.61400500000000002</v>
      </c>
      <c r="T31" s="216">
        <v>-0.63644599999999996</v>
      </c>
      <c r="U31" s="216">
        <v>-0.62849999999999995</v>
      </c>
      <c r="V31" s="216">
        <v>-0.48286600000000002</v>
      </c>
      <c r="W31" s="216">
        <v>-0.61658999999999997</v>
      </c>
      <c r="X31" s="216">
        <v>-0.52376599999999995</v>
      </c>
      <c r="Y31" s="216">
        <v>-0.41037299999999999</v>
      </c>
      <c r="Z31" s="216">
        <v>-0.50139199999999995</v>
      </c>
      <c r="AA31" s="216">
        <v>-0.509548</v>
      </c>
      <c r="AB31" s="216">
        <v>-0.60724199999999995</v>
      </c>
      <c r="AC31" s="216">
        <v>-0.69277999999999995</v>
      </c>
      <c r="AD31" s="216">
        <v>-0.61257399999999995</v>
      </c>
      <c r="AE31" s="216">
        <v>-0.52069699999999997</v>
      </c>
      <c r="AF31" s="216">
        <v>-0.62419199999999997</v>
      </c>
      <c r="AG31" s="216">
        <v>-0.47759800000000002</v>
      </c>
      <c r="AH31" s="216">
        <v>-0.60492400000000002</v>
      </c>
      <c r="AI31" s="216">
        <v>-0.40434399999999998</v>
      </c>
      <c r="AJ31" s="216">
        <v>-0.69150500000000004</v>
      </c>
      <c r="AK31" s="216">
        <v>-0.51590400000000003</v>
      </c>
      <c r="AL31" s="216">
        <v>-0.53800499999999996</v>
      </c>
      <c r="AM31" s="216">
        <v>-0.54594600000000004</v>
      </c>
      <c r="AN31" s="216">
        <v>-0.70286800000000005</v>
      </c>
      <c r="AO31" s="216">
        <v>-0.60925700000000005</v>
      </c>
      <c r="AP31" s="216">
        <v>-0.63985000000000003</v>
      </c>
      <c r="AQ31" s="216">
        <v>-0.63141099999999994</v>
      </c>
      <c r="AR31" s="216">
        <v>-0.56031299999999995</v>
      </c>
      <c r="AS31" s="216">
        <v>-0.59051699999999996</v>
      </c>
      <c r="AT31" s="216">
        <v>-0.50324000000000002</v>
      </c>
      <c r="AU31" s="216">
        <v>-0.50412900000000005</v>
      </c>
      <c r="AV31" s="216">
        <v>-0.43992700000000001</v>
      </c>
      <c r="AW31" s="216">
        <v>-0.4900176</v>
      </c>
      <c r="AX31" s="216">
        <v>-0.54513820000000002</v>
      </c>
      <c r="AY31" s="327">
        <v>-0.60148590000000002</v>
      </c>
      <c r="AZ31" s="327">
        <v>-0.57409010000000005</v>
      </c>
      <c r="BA31" s="327">
        <v>-0.65522760000000002</v>
      </c>
      <c r="BB31" s="327">
        <v>-0.66409510000000005</v>
      </c>
      <c r="BC31" s="327">
        <v>-0.64469469999999995</v>
      </c>
      <c r="BD31" s="327">
        <v>-0.62727670000000002</v>
      </c>
      <c r="BE31" s="327">
        <v>-0.64152779999999998</v>
      </c>
      <c r="BF31" s="327">
        <v>-0.64446630000000005</v>
      </c>
      <c r="BG31" s="327">
        <v>-0.59036379999999999</v>
      </c>
      <c r="BH31" s="327">
        <v>-0.635216</v>
      </c>
      <c r="BI31" s="327">
        <v>-0.61736279999999999</v>
      </c>
      <c r="BJ31" s="327">
        <v>-0.85188390000000003</v>
      </c>
      <c r="BK31" s="327">
        <v>-0.72445400000000004</v>
      </c>
      <c r="BL31" s="327">
        <v>-0.70554539999999999</v>
      </c>
      <c r="BM31" s="327">
        <v>-0.79918739999999999</v>
      </c>
      <c r="BN31" s="327">
        <v>-0.86440729999999999</v>
      </c>
      <c r="BO31" s="327">
        <v>-0.83952629999999995</v>
      </c>
      <c r="BP31" s="327">
        <v>-0.76306940000000001</v>
      </c>
      <c r="BQ31" s="327">
        <v>-0.79379770000000005</v>
      </c>
      <c r="BR31" s="327">
        <v>-0.76934179999999996</v>
      </c>
      <c r="BS31" s="327">
        <v>-0.79249179999999997</v>
      </c>
      <c r="BT31" s="327">
        <v>-0.85513470000000003</v>
      </c>
      <c r="BU31" s="327">
        <v>-0.75712440000000003</v>
      </c>
      <c r="BV31" s="327">
        <v>-0.92032329999999996</v>
      </c>
    </row>
    <row r="32" spans="1:74" ht="11.1" customHeight="1" x14ac:dyDescent="0.2">
      <c r="A32" s="61" t="s">
        <v>933</v>
      </c>
      <c r="B32" s="175" t="s">
        <v>131</v>
      </c>
      <c r="C32" s="216">
        <v>0.20532812903</v>
      </c>
      <c r="D32" s="216">
        <v>0.91703332143000005</v>
      </c>
      <c r="E32" s="216">
        <v>-0.17224219355000001</v>
      </c>
      <c r="F32" s="216">
        <v>-0.55068709999999998</v>
      </c>
      <c r="G32" s="216">
        <v>-0.76511690323000003</v>
      </c>
      <c r="H32" s="216">
        <v>-0.62478443333</v>
      </c>
      <c r="I32" s="216">
        <v>-0.33967293547999999</v>
      </c>
      <c r="J32" s="216">
        <v>-0.67614135484000004</v>
      </c>
      <c r="K32" s="216">
        <v>-0.20218156667000001</v>
      </c>
      <c r="L32" s="216">
        <v>0.59799341935000005</v>
      </c>
      <c r="M32" s="216">
        <v>-0.43967616666999998</v>
      </c>
      <c r="N32" s="216">
        <v>1.3602322581E-2</v>
      </c>
      <c r="O32" s="216">
        <v>-0.29326012902999998</v>
      </c>
      <c r="P32" s="216">
        <v>0.55466651724000005</v>
      </c>
      <c r="Q32" s="216">
        <v>0.20217658064999999</v>
      </c>
      <c r="R32" s="216">
        <v>-0.21089479999999999</v>
      </c>
      <c r="S32" s="216">
        <v>-0.41349351613000002</v>
      </c>
      <c r="T32" s="216">
        <v>-0.33064339999999998</v>
      </c>
      <c r="U32" s="216">
        <v>-0.78872654839</v>
      </c>
      <c r="V32" s="216">
        <v>-0.21437567741999999</v>
      </c>
      <c r="W32" s="216">
        <v>-2.5799999999000001E-4</v>
      </c>
      <c r="X32" s="216">
        <v>0.57635616129</v>
      </c>
      <c r="Y32" s="216">
        <v>-0.12281233333</v>
      </c>
      <c r="Z32" s="216">
        <v>0.66256458065000001</v>
      </c>
      <c r="AA32" s="216">
        <v>-3.0437322581000001E-2</v>
      </c>
      <c r="AB32" s="216">
        <v>0.78371796428999996</v>
      </c>
      <c r="AC32" s="216">
        <v>0.92047593547999995</v>
      </c>
      <c r="AD32" s="216">
        <v>-0.49813676667000001</v>
      </c>
      <c r="AE32" s="216">
        <v>-0.56106722581000001</v>
      </c>
      <c r="AF32" s="216">
        <v>0.11724583332999999</v>
      </c>
      <c r="AG32" s="216">
        <v>-0.22621432257999999</v>
      </c>
      <c r="AH32" s="216">
        <v>-0.39579419355000001</v>
      </c>
      <c r="AI32" s="216">
        <v>0.46276543332999998</v>
      </c>
      <c r="AJ32" s="216">
        <v>0.71076167741999996</v>
      </c>
      <c r="AK32" s="216">
        <v>0.11792316667</v>
      </c>
      <c r="AL32" s="216">
        <v>-3.5893612903E-2</v>
      </c>
      <c r="AM32" s="216">
        <v>0.47700693548</v>
      </c>
      <c r="AN32" s="216">
        <v>0.31340099999999999</v>
      </c>
      <c r="AO32" s="216">
        <v>0.44140719355000002</v>
      </c>
      <c r="AP32" s="216">
        <v>0.25889933332999998</v>
      </c>
      <c r="AQ32" s="216">
        <v>-0.38568477419000002</v>
      </c>
      <c r="AR32" s="216">
        <v>-0.51167173333000004</v>
      </c>
      <c r="AS32" s="216">
        <v>-0.34061067742000001</v>
      </c>
      <c r="AT32" s="216">
        <v>-0.70001225806</v>
      </c>
      <c r="AU32" s="216">
        <v>-1.0268056667000001</v>
      </c>
      <c r="AV32" s="216">
        <v>0.8231406</v>
      </c>
      <c r="AW32" s="216">
        <v>0.31520969999999998</v>
      </c>
      <c r="AX32" s="216">
        <v>-0.52177959123999995</v>
      </c>
      <c r="AY32" s="327">
        <v>0.37242459999999999</v>
      </c>
      <c r="AZ32" s="327">
        <v>0.57674820000000004</v>
      </c>
      <c r="BA32" s="327">
        <v>0.22881940000000001</v>
      </c>
      <c r="BB32" s="327">
        <v>-0.39868890000000001</v>
      </c>
      <c r="BC32" s="327">
        <v>-0.64052299999999995</v>
      </c>
      <c r="BD32" s="327">
        <v>-0.61759280000000005</v>
      </c>
      <c r="BE32" s="327">
        <v>-0.54284030000000005</v>
      </c>
      <c r="BF32" s="327">
        <v>-0.33862490000000001</v>
      </c>
      <c r="BG32" s="327">
        <v>-0.14973049999999999</v>
      </c>
      <c r="BH32" s="327">
        <v>0.54306710000000002</v>
      </c>
      <c r="BI32" s="327">
        <v>0.1003703</v>
      </c>
      <c r="BJ32" s="327">
        <v>0.38603419999999999</v>
      </c>
      <c r="BK32" s="327">
        <v>0.2078228</v>
      </c>
      <c r="BL32" s="327">
        <v>0.51539699999999999</v>
      </c>
      <c r="BM32" s="327">
        <v>0.2114954</v>
      </c>
      <c r="BN32" s="327">
        <v>-0.34528989999999998</v>
      </c>
      <c r="BO32" s="327">
        <v>-0.58484259999999999</v>
      </c>
      <c r="BP32" s="327">
        <v>-0.58383479999999999</v>
      </c>
      <c r="BQ32" s="327">
        <v>-0.50394229999999995</v>
      </c>
      <c r="BR32" s="327">
        <v>-0.3023634</v>
      </c>
      <c r="BS32" s="327">
        <v>-9.4108399999999995E-2</v>
      </c>
      <c r="BT32" s="327">
        <v>0.62147629999999998</v>
      </c>
      <c r="BU32" s="327">
        <v>6.0484400000000001E-2</v>
      </c>
      <c r="BV32" s="327">
        <v>0.40850029999999998</v>
      </c>
    </row>
    <row r="33" spans="1:74" s="64" customFormat="1" ht="11.1" customHeight="1" x14ac:dyDescent="0.2">
      <c r="A33" s="61" t="s">
        <v>938</v>
      </c>
      <c r="B33" s="175" t="s">
        <v>526</v>
      </c>
      <c r="C33" s="216">
        <v>19.261456515999999</v>
      </c>
      <c r="D33" s="216">
        <v>19.664554463999998</v>
      </c>
      <c r="E33" s="216">
        <v>19.340059226000001</v>
      </c>
      <c r="F33" s="216">
        <v>19.251366900000001</v>
      </c>
      <c r="G33" s="216">
        <v>19.316044387000002</v>
      </c>
      <c r="H33" s="216">
        <v>19.853215233</v>
      </c>
      <c r="I33" s="216">
        <v>20.134467741999998</v>
      </c>
      <c r="J33" s="216">
        <v>19.939614065000001</v>
      </c>
      <c r="K33" s="216">
        <v>19.432662100000002</v>
      </c>
      <c r="L33" s="216">
        <v>19.490828709999999</v>
      </c>
      <c r="M33" s="216">
        <v>19.127567500000001</v>
      </c>
      <c r="N33" s="216">
        <v>19.589281355000001</v>
      </c>
      <c r="O33" s="216">
        <v>19.062928581000001</v>
      </c>
      <c r="P33" s="216">
        <v>19.846738897000002</v>
      </c>
      <c r="Q33" s="216">
        <v>19.72832871</v>
      </c>
      <c r="R33" s="216">
        <v>19.340357867000002</v>
      </c>
      <c r="S33" s="216">
        <v>19.328279581</v>
      </c>
      <c r="T33" s="216">
        <v>19.8463086</v>
      </c>
      <c r="U33" s="216">
        <v>19.775784999999999</v>
      </c>
      <c r="V33" s="216">
        <v>20.274912</v>
      </c>
      <c r="W33" s="216">
        <v>19.756956333000002</v>
      </c>
      <c r="X33" s="216">
        <v>19.650241064999999</v>
      </c>
      <c r="Y33" s="216">
        <v>19.659027999999999</v>
      </c>
      <c r="Z33" s="216">
        <v>19.984120967999999</v>
      </c>
      <c r="AA33" s="216">
        <v>19.323028097000002</v>
      </c>
      <c r="AB33" s="216">
        <v>19.19058025</v>
      </c>
      <c r="AC33" s="216">
        <v>20.060247645</v>
      </c>
      <c r="AD33" s="216">
        <v>19.595450233000001</v>
      </c>
      <c r="AE33" s="216">
        <v>20.066362161000001</v>
      </c>
      <c r="AF33" s="216">
        <v>20.561373166999999</v>
      </c>
      <c r="AG33" s="216">
        <v>20.119044355</v>
      </c>
      <c r="AH33" s="216">
        <v>20.251306097000001</v>
      </c>
      <c r="AI33" s="216">
        <v>19.640740433000001</v>
      </c>
      <c r="AJ33" s="216">
        <v>19.989770031999999</v>
      </c>
      <c r="AK33" s="216">
        <v>20.307367500000002</v>
      </c>
      <c r="AL33" s="216">
        <v>20.323575773999998</v>
      </c>
      <c r="AM33" s="216">
        <v>20.436141386999999</v>
      </c>
      <c r="AN33" s="216">
        <v>19.619588713999999</v>
      </c>
      <c r="AO33" s="216">
        <v>20.573125967999999</v>
      </c>
      <c r="AP33" s="216">
        <v>19.941071333</v>
      </c>
      <c r="AQ33" s="216">
        <v>20.356650065</v>
      </c>
      <c r="AR33" s="216">
        <v>20.705453933000001</v>
      </c>
      <c r="AS33" s="216">
        <v>20.621457484</v>
      </c>
      <c r="AT33" s="216">
        <v>21.302418710000001</v>
      </c>
      <c r="AU33" s="216">
        <v>19.951544999999999</v>
      </c>
      <c r="AV33" s="216">
        <v>20.706569999999999</v>
      </c>
      <c r="AW33" s="216">
        <v>20.693280000000001</v>
      </c>
      <c r="AX33" s="216">
        <v>20.402367308999999</v>
      </c>
      <c r="AY33" s="327">
        <v>20.471810000000001</v>
      </c>
      <c r="AZ33" s="327">
        <v>20.41057</v>
      </c>
      <c r="BA33" s="327">
        <v>20.73893</v>
      </c>
      <c r="BB33" s="327">
        <v>20.428999999999998</v>
      </c>
      <c r="BC33" s="327">
        <v>20.670649999999998</v>
      </c>
      <c r="BD33" s="327">
        <v>20.975719999999999</v>
      </c>
      <c r="BE33" s="327">
        <v>21.141529999999999</v>
      </c>
      <c r="BF33" s="327">
        <v>21.23451</v>
      </c>
      <c r="BG33" s="327">
        <v>20.663049999999998</v>
      </c>
      <c r="BH33" s="327">
        <v>20.802050000000001</v>
      </c>
      <c r="BI33" s="327">
        <v>20.669239999999999</v>
      </c>
      <c r="BJ33" s="327">
        <v>21.045860000000001</v>
      </c>
      <c r="BK33" s="327">
        <v>20.77441</v>
      </c>
      <c r="BL33" s="327">
        <v>20.569479999999999</v>
      </c>
      <c r="BM33" s="327">
        <v>20.945869999999999</v>
      </c>
      <c r="BN33" s="327">
        <v>20.718509999999998</v>
      </c>
      <c r="BO33" s="327">
        <v>20.70787</v>
      </c>
      <c r="BP33" s="327">
        <v>21.373670000000001</v>
      </c>
      <c r="BQ33" s="327">
        <v>21.424040000000002</v>
      </c>
      <c r="BR33" s="327">
        <v>21.467919999999999</v>
      </c>
      <c r="BS33" s="327">
        <v>21.04562</v>
      </c>
      <c r="BT33" s="327">
        <v>21.03406</v>
      </c>
      <c r="BU33" s="327">
        <v>20.838570000000001</v>
      </c>
      <c r="BV33" s="327">
        <v>21.211449999999999</v>
      </c>
    </row>
    <row r="34" spans="1:74" s="64" customFormat="1" ht="11.1" customHeight="1" x14ac:dyDescent="0.2">
      <c r="A34" s="61"/>
      <c r="B34" s="44"/>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330"/>
      <c r="AZ34" s="330"/>
      <c r="BA34" s="330"/>
      <c r="BB34" s="330"/>
      <c r="BC34" s="330"/>
      <c r="BD34" s="330"/>
      <c r="BE34" s="330"/>
      <c r="BF34" s="330"/>
      <c r="BG34" s="330"/>
      <c r="BH34" s="330"/>
      <c r="BI34" s="330"/>
      <c r="BJ34" s="330"/>
      <c r="BK34" s="330"/>
      <c r="BL34" s="330"/>
      <c r="BM34" s="330"/>
      <c r="BN34" s="330"/>
      <c r="BO34" s="330"/>
      <c r="BP34" s="330"/>
      <c r="BQ34" s="330"/>
      <c r="BR34" s="330"/>
      <c r="BS34" s="330"/>
      <c r="BT34" s="330"/>
      <c r="BU34" s="330"/>
      <c r="BV34" s="330"/>
    </row>
    <row r="35" spans="1:74" ht="11.1" customHeight="1" x14ac:dyDescent="0.2">
      <c r="A35" s="57"/>
      <c r="B35" s="65" t="s">
        <v>963</v>
      </c>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330"/>
      <c r="AZ35" s="330"/>
      <c r="BA35" s="330"/>
      <c r="BB35" s="330"/>
      <c r="BC35" s="330"/>
      <c r="BD35" s="330"/>
      <c r="BE35" s="330"/>
      <c r="BF35" s="330"/>
      <c r="BG35" s="330"/>
      <c r="BH35" s="330"/>
      <c r="BI35" s="330"/>
      <c r="BJ35" s="330"/>
      <c r="BK35" s="330"/>
      <c r="BL35" s="330"/>
      <c r="BM35" s="330"/>
      <c r="BN35" s="330"/>
      <c r="BO35" s="330"/>
      <c r="BP35" s="330"/>
      <c r="BQ35" s="330"/>
      <c r="BR35" s="330"/>
      <c r="BS35" s="330"/>
      <c r="BT35" s="330"/>
      <c r="BU35" s="330"/>
      <c r="BV35" s="330"/>
    </row>
    <row r="36" spans="1:74" ht="11.1" customHeight="1" x14ac:dyDescent="0.2">
      <c r="A36" s="636" t="s">
        <v>1181</v>
      </c>
      <c r="B36" s="643" t="s">
        <v>1184</v>
      </c>
      <c r="C36" s="216">
        <v>2.9210929999999999</v>
      </c>
      <c r="D36" s="216">
        <v>2.891743</v>
      </c>
      <c r="E36" s="216">
        <v>2.5479409999999998</v>
      </c>
      <c r="F36" s="216">
        <v>2.3663280000000002</v>
      </c>
      <c r="G36" s="216">
        <v>2.3219959999999999</v>
      </c>
      <c r="H36" s="216">
        <v>2.4300259999999998</v>
      </c>
      <c r="I36" s="216">
        <v>2.4680529999999998</v>
      </c>
      <c r="J36" s="216">
        <v>2.453865</v>
      </c>
      <c r="K36" s="216">
        <v>2.2829109999999999</v>
      </c>
      <c r="L36" s="216">
        <v>2.5403060000000002</v>
      </c>
      <c r="M36" s="216">
        <v>2.5850930000000001</v>
      </c>
      <c r="N36" s="216">
        <v>2.8258830000000001</v>
      </c>
      <c r="O36" s="216">
        <v>2.9580700000000002</v>
      </c>
      <c r="P36" s="216">
        <v>2.7981189999999998</v>
      </c>
      <c r="Q36" s="216">
        <v>2.613194</v>
      </c>
      <c r="R36" s="216">
        <v>2.402549</v>
      </c>
      <c r="S36" s="216">
        <v>2.3829880000000001</v>
      </c>
      <c r="T36" s="216">
        <v>2.2693880000000002</v>
      </c>
      <c r="U36" s="216">
        <v>2.4212579999999999</v>
      </c>
      <c r="V36" s="216">
        <v>2.3081499999999999</v>
      </c>
      <c r="W36" s="216">
        <v>2.4291779999999998</v>
      </c>
      <c r="X36" s="216">
        <v>2.5566909999999998</v>
      </c>
      <c r="Y36" s="216">
        <v>2.5195810000000001</v>
      </c>
      <c r="Z36" s="216">
        <v>2.7747679999999999</v>
      </c>
      <c r="AA36" s="216">
        <v>3.0485129999999998</v>
      </c>
      <c r="AB36" s="216">
        <v>2.6554099999999998</v>
      </c>
      <c r="AC36" s="216">
        <v>2.7292900000000002</v>
      </c>
      <c r="AD36" s="216">
        <v>2.5240390000000001</v>
      </c>
      <c r="AE36" s="216">
        <v>2.4512649999999998</v>
      </c>
      <c r="AF36" s="216">
        <v>2.478907</v>
      </c>
      <c r="AG36" s="216">
        <v>2.587777</v>
      </c>
      <c r="AH36" s="216">
        <v>2.2493460000000001</v>
      </c>
      <c r="AI36" s="216">
        <v>2.3473290000000002</v>
      </c>
      <c r="AJ36" s="216">
        <v>2.6141139999999998</v>
      </c>
      <c r="AK36" s="216">
        <v>2.9017499999999998</v>
      </c>
      <c r="AL36" s="216">
        <v>3.1175250000000001</v>
      </c>
      <c r="AM36" s="216">
        <v>3.45051</v>
      </c>
      <c r="AN36" s="216">
        <v>3.119272</v>
      </c>
      <c r="AO36" s="216">
        <v>3.068619</v>
      </c>
      <c r="AP36" s="216">
        <v>2.8299470000000002</v>
      </c>
      <c r="AQ36" s="216">
        <v>2.5431680000000001</v>
      </c>
      <c r="AR36" s="216">
        <v>2.6319780000000002</v>
      </c>
      <c r="AS36" s="216">
        <v>2.80559</v>
      </c>
      <c r="AT36" s="216">
        <v>2.8889369999999999</v>
      </c>
      <c r="AU36" s="216">
        <v>2.841199</v>
      </c>
      <c r="AV36" s="216">
        <v>2.934542</v>
      </c>
      <c r="AW36" s="216">
        <v>3.1933961332999998</v>
      </c>
      <c r="AX36" s="216">
        <v>3.3939094128999998</v>
      </c>
      <c r="AY36" s="327">
        <v>3.5301130000000001</v>
      </c>
      <c r="AZ36" s="327">
        <v>3.2447439999999999</v>
      </c>
      <c r="BA36" s="327">
        <v>3.1512349999999998</v>
      </c>
      <c r="BB36" s="327">
        <v>2.92814</v>
      </c>
      <c r="BC36" s="327">
        <v>2.8386580000000001</v>
      </c>
      <c r="BD36" s="327">
        <v>2.9188179999999999</v>
      </c>
      <c r="BE36" s="327">
        <v>3.0098310000000001</v>
      </c>
      <c r="BF36" s="327">
        <v>2.9794360000000002</v>
      </c>
      <c r="BG36" s="327">
        <v>3.0953900000000001</v>
      </c>
      <c r="BH36" s="327">
        <v>3.1625009999999998</v>
      </c>
      <c r="BI36" s="327">
        <v>3.3079710000000002</v>
      </c>
      <c r="BJ36" s="327">
        <v>3.497881</v>
      </c>
      <c r="BK36" s="327">
        <v>3.6979929999999999</v>
      </c>
      <c r="BL36" s="327">
        <v>3.4376030000000002</v>
      </c>
      <c r="BM36" s="327">
        <v>3.368109</v>
      </c>
      <c r="BN36" s="327">
        <v>3.1441129999999999</v>
      </c>
      <c r="BO36" s="327">
        <v>3.0281189999999998</v>
      </c>
      <c r="BP36" s="327">
        <v>3.1150959999999999</v>
      </c>
      <c r="BQ36" s="327">
        <v>3.1786129999999999</v>
      </c>
      <c r="BR36" s="327">
        <v>3.1422829999999999</v>
      </c>
      <c r="BS36" s="327">
        <v>3.254184</v>
      </c>
      <c r="BT36" s="327">
        <v>3.3187829999999998</v>
      </c>
      <c r="BU36" s="327">
        <v>3.4689009999999998</v>
      </c>
      <c r="BV36" s="327">
        <v>3.647767</v>
      </c>
    </row>
    <row r="37" spans="1:74" ht="11.1" customHeight="1" x14ac:dyDescent="0.2">
      <c r="A37" s="636" t="s">
        <v>935</v>
      </c>
      <c r="B37" s="176" t="s">
        <v>527</v>
      </c>
      <c r="C37" s="216">
        <v>-8.7433999999999998E-2</v>
      </c>
      <c r="D37" s="216">
        <v>2.4473999999999999E-2</v>
      </c>
      <c r="E37" s="216">
        <v>-3.6273E-2</v>
      </c>
      <c r="F37" s="216">
        <v>-2.6712E-2</v>
      </c>
      <c r="G37" s="216">
        <v>0.14366699999999999</v>
      </c>
      <c r="H37" s="216">
        <v>9.7463999999999995E-2</v>
      </c>
      <c r="I37" s="216">
        <v>8.2600999999999994E-2</v>
      </c>
      <c r="J37" s="216">
        <v>-6.3044000000000003E-2</v>
      </c>
      <c r="K37" s="216">
        <v>-7.0191000000000003E-2</v>
      </c>
      <c r="L37" s="216">
        <v>-0.17925199999999999</v>
      </c>
      <c r="M37" s="216">
        <v>-1.8499999999999999E-2</v>
      </c>
      <c r="N37" s="216">
        <v>3.6468E-2</v>
      </c>
      <c r="O37" s="216">
        <v>-3.4120999999999999E-2</v>
      </c>
      <c r="P37" s="216">
        <v>0.208679</v>
      </c>
      <c r="Q37" s="216">
        <v>-6.0533000000000003E-2</v>
      </c>
      <c r="R37" s="216">
        <v>4.0254999999999999E-2</v>
      </c>
      <c r="S37" s="216">
        <v>-9.3720999999999999E-2</v>
      </c>
      <c r="T37" s="216">
        <v>-1.6681000000000001E-2</v>
      </c>
      <c r="U37" s="216">
        <v>-0.109537</v>
      </c>
      <c r="V37" s="216">
        <v>6.6592999999999999E-2</v>
      </c>
      <c r="W37" s="216">
        <v>3.8470000000000002E-3</v>
      </c>
      <c r="X37" s="216">
        <v>8.2526000000000002E-2</v>
      </c>
      <c r="Y37" s="216">
        <v>-5.0040000000000001E-2</v>
      </c>
      <c r="Z37" s="216">
        <v>2.2976E-2</v>
      </c>
      <c r="AA37" s="216">
        <v>-2.3654999999999999E-2</v>
      </c>
      <c r="AB37" s="216">
        <v>-7.2099999999999996E-4</v>
      </c>
      <c r="AC37" s="216">
        <v>7.9493999999999995E-2</v>
      </c>
      <c r="AD37" s="216">
        <v>0.118561</v>
      </c>
      <c r="AE37" s="216">
        <v>-2.0749E-2</v>
      </c>
      <c r="AF37" s="216">
        <v>8.2232E-2</v>
      </c>
      <c r="AG37" s="216">
        <v>1.1771999999999999E-2</v>
      </c>
      <c r="AH37" s="216">
        <v>-8.9599999999999992E-3</v>
      </c>
      <c r="AI37" s="216">
        <v>4.4738E-2</v>
      </c>
      <c r="AJ37" s="216">
        <v>7.4489E-2</v>
      </c>
      <c r="AK37" s="216">
        <v>4.1147000000000003E-2</v>
      </c>
      <c r="AL37" s="216">
        <v>3.3743000000000002E-2</v>
      </c>
      <c r="AM37" s="216">
        <v>9.7413E-2</v>
      </c>
      <c r="AN37" s="216">
        <v>0.184087</v>
      </c>
      <c r="AO37" s="216">
        <v>0.126275</v>
      </c>
      <c r="AP37" s="216">
        <v>-0.111802</v>
      </c>
      <c r="AQ37" s="216">
        <v>-2.5846000000000001E-2</v>
      </c>
      <c r="AR37" s="216">
        <v>2.8264000000000001E-2</v>
      </c>
      <c r="AS37" s="216">
        <v>-8.3821000000000007E-2</v>
      </c>
      <c r="AT37" s="216">
        <v>-2.0643999999999999E-2</v>
      </c>
      <c r="AU37" s="216">
        <v>-0.18613499999999999</v>
      </c>
      <c r="AV37" s="216">
        <v>8.1044000000000005E-2</v>
      </c>
      <c r="AW37" s="216">
        <v>-3.3847599999999999E-2</v>
      </c>
      <c r="AX37" s="216">
        <v>1.7790199999999999E-2</v>
      </c>
      <c r="AY37" s="327">
        <v>-3.7223600000000003E-2</v>
      </c>
      <c r="AZ37" s="327">
        <v>5.0787499999999999E-2</v>
      </c>
      <c r="BA37" s="327">
        <v>-1.3557700000000001E-3</v>
      </c>
      <c r="BB37" s="327">
        <v>-2.4405400000000002E-3</v>
      </c>
      <c r="BC37" s="327">
        <v>-4.8189099999999999E-2</v>
      </c>
      <c r="BD37" s="327">
        <v>-3.7768200000000002E-2</v>
      </c>
      <c r="BE37" s="327">
        <v>-4.9837199999999998E-2</v>
      </c>
      <c r="BF37" s="327">
        <v>-2.1218000000000001E-2</v>
      </c>
      <c r="BG37" s="327">
        <v>-2.0237399999999999E-2</v>
      </c>
      <c r="BH37" s="327">
        <v>1.4642499999999999E-2</v>
      </c>
      <c r="BI37" s="327">
        <v>-1.3824400000000001E-2</v>
      </c>
      <c r="BJ37" s="327">
        <v>1.5834600000000001E-2</v>
      </c>
      <c r="BK37" s="327">
        <v>-3.7032599999999999E-2</v>
      </c>
      <c r="BL37" s="327">
        <v>5.0768800000000003E-2</v>
      </c>
      <c r="BM37" s="327">
        <v>-1.35395E-3</v>
      </c>
      <c r="BN37" s="327">
        <v>-2.44072E-3</v>
      </c>
      <c r="BO37" s="327">
        <v>-4.8189000000000003E-2</v>
      </c>
      <c r="BP37" s="327">
        <v>-3.7768200000000002E-2</v>
      </c>
      <c r="BQ37" s="327">
        <v>-4.9837199999999998E-2</v>
      </c>
      <c r="BR37" s="327">
        <v>-2.1218000000000001E-2</v>
      </c>
      <c r="BS37" s="327">
        <v>-2.0237399999999999E-2</v>
      </c>
      <c r="BT37" s="327">
        <v>1.4642499999999999E-2</v>
      </c>
      <c r="BU37" s="327">
        <v>-1.3824400000000001E-2</v>
      </c>
      <c r="BV37" s="327">
        <v>1.5834600000000001E-2</v>
      </c>
    </row>
    <row r="38" spans="1:74" ht="11.1" customHeight="1" x14ac:dyDescent="0.2">
      <c r="A38" s="61" t="s">
        <v>642</v>
      </c>
      <c r="B38" s="643" t="s">
        <v>528</v>
      </c>
      <c r="C38" s="216">
        <v>8.6390989999999999</v>
      </c>
      <c r="D38" s="216">
        <v>8.8285579999999992</v>
      </c>
      <c r="E38" s="216">
        <v>9.0565329999999999</v>
      </c>
      <c r="F38" s="216">
        <v>9.1894620000000007</v>
      </c>
      <c r="G38" s="216">
        <v>9.262454</v>
      </c>
      <c r="H38" s="216">
        <v>9.4170639999999999</v>
      </c>
      <c r="I38" s="216">
        <v>9.4702940000000009</v>
      </c>
      <c r="J38" s="216">
        <v>9.4600939999999998</v>
      </c>
      <c r="K38" s="216">
        <v>9.2886109999999995</v>
      </c>
      <c r="L38" s="216">
        <v>9.2446680000000008</v>
      </c>
      <c r="M38" s="216">
        <v>9.1116349999999997</v>
      </c>
      <c r="N38" s="216">
        <v>9.1475760000000008</v>
      </c>
      <c r="O38" s="216">
        <v>8.6532859999999996</v>
      </c>
      <c r="P38" s="216">
        <v>9.2212859999999992</v>
      </c>
      <c r="Q38" s="216">
        <v>9.3731500000000008</v>
      </c>
      <c r="R38" s="216">
        <v>9.1755420000000001</v>
      </c>
      <c r="S38" s="216">
        <v>9.4168880000000001</v>
      </c>
      <c r="T38" s="216">
        <v>9.6079310000000007</v>
      </c>
      <c r="U38" s="216">
        <v>9.5775959999999998</v>
      </c>
      <c r="V38" s="216">
        <v>9.6871050000000007</v>
      </c>
      <c r="W38" s="216">
        <v>9.4837319999999998</v>
      </c>
      <c r="X38" s="216">
        <v>9.0933220000000006</v>
      </c>
      <c r="Y38" s="216">
        <v>9.2332300000000007</v>
      </c>
      <c r="Z38" s="216">
        <v>9.2832000000000008</v>
      </c>
      <c r="AA38" s="216">
        <v>8.5066919999999993</v>
      </c>
      <c r="AB38" s="216">
        <v>9.0077560000000005</v>
      </c>
      <c r="AC38" s="216">
        <v>9.3252480000000002</v>
      </c>
      <c r="AD38" s="216">
        <v>9.2951650000000008</v>
      </c>
      <c r="AE38" s="216">
        <v>9.5498069999999995</v>
      </c>
      <c r="AF38" s="216">
        <v>9.7722610000000003</v>
      </c>
      <c r="AG38" s="216">
        <v>9.5952330000000003</v>
      </c>
      <c r="AH38" s="216">
        <v>9.7517069999999997</v>
      </c>
      <c r="AI38" s="216">
        <v>9.3775619999999993</v>
      </c>
      <c r="AJ38" s="216">
        <v>9.3571259999999992</v>
      </c>
      <c r="AK38" s="216">
        <v>9.1104780000000005</v>
      </c>
      <c r="AL38" s="216">
        <v>9.2465609999999998</v>
      </c>
      <c r="AM38" s="216">
        <v>8.7420570000000009</v>
      </c>
      <c r="AN38" s="216">
        <v>8.8171350000000004</v>
      </c>
      <c r="AO38" s="216">
        <v>9.4458870000000008</v>
      </c>
      <c r="AP38" s="216">
        <v>9.1869460000000007</v>
      </c>
      <c r="AQ38" s="216">
        <v>9.5496850000000002</v>
      </c>
      <c r="AR38" s="216">
        <v>9.7982949999999995</v>
      </c>
      <c r="AS38" s="216">
        <v>9.6396940000000004</v>
      </c>
      <c r="AT38" s="216">
        <v>9.7476420000000008</v>
      </c>
      <c r="AU38" s="216">
        <v>9.117597</v>
      </c>
      <c r="AV38" s="216">
        <v>9.2729440000000007</v>
      </c>
      <c r="AW38" s="216">
        <v>9.0856333333000006</v>
      </c>
      <c r="AX38" s="216">
        <v>9.0800967741999994</v>
      </c>
      <c r="AY38" s="327">
        <v>8.7706990000000005</v>
      </c>
      <c r="AZ38" s="327">
        <v>9.0083000000000002</v>
      </c>
      <c r="BA38" s="327">
        <v>9.4009300000000007</v>
      </c>
      <c r="BB38" s="327">
        <v>9.3070579999999996</v>
      </c>
      <c r="BC38" s="327">
        <v>9.6238419999999998</v>
      </c>
      <c r="BD38" s="327">
        <v>9.7936169999999994</v>
      </c>
      <c r="BE38" s="327">
        <v>9.6699900000000003</v>
      </c>
      <c r="BF38" s="327">
        <v>9.6922910000000009</v>
      </c>
      <c r="BG38" s="327">
        <v>9.2823069999999994</v>
      </c>
      <c r="BH38" s="327">
        <v>9.2172269999999994</v>
      </c>
      <c r="BI38" s="327">
        <v>9.1125389999999999</v>
      </c>
      <c r="BJ38" s="327">
        <v>9.2840819999999997</v>
      </c>
      <c r="BK38" s="327">
        <v>8.8116970000000006</v>
      </c>
      <c r="BL38" s="327">
        <v>8.9764400000000002</v>
      </c>
      <c r="BM38" s="327">
        <v>9.3064149999999994</v>
      </c>
      <c r="BN38" s="327">
        <v>9.3255759999999999</v>
      </c>
      <c r="BO38" s="327">
        <v>9.586449</v>
      </c>
      <c r="BP38" s="327">
        <v>9.8094260000000002</v>
      </c>
      <c r="BQ38" s="327">
        <v>9.6839130000000004</v>
      </c>
      <c r="BR38" s="327">
        <v>9.7960820000000002</v>
      </c>
      <c r="BS38" s="327">
        <v>9.3798180000000002</v>
      </c>
      <c r="BT38" s="327">
        <v>9.2552050000000001</v>
      </c>
      <c r="BU38" s="327">
        <v>9.0798719999999999</v>
      </c>
      <c r="BV38" s="327">
        <v>9.1576570000000004</v>
      </c>
    </row>
    <row r="39" spans="1:74" ht="11.1" customHeight="1" x14ac:dyDescent="0.2">
      <c r="A39" s="61" t="s">
        <v>1107</v>
      </c>
      <c r="B39" s="643" t="s">
        <v>1108</v>
      </c>
      <c r="C39" s="216">
        <v>0.84610061290000005</v>
      </c>
      <c r="D39" s="216">
        <v>0.88503514285999996</v>
      </c>
      <c r="E39" s="216">
        <v>0.89076519354999995</v>
      </c>
      <c r="F39" s="216">
        <v>0.88098299999999996</v>
      </c>
      <c r="G39" s="216">
        <v>0.93150664516000004</v>
      </c>
      <c r="H39" s="216">
        <v>0.94065266667000003</v>
      </c>
      <c r="I39" s="216">
        <v>0.93551719354999996</v>
      </c>
      <c r="J39" s="216">
        <v>0.94090325805999997</v>
      </c>
      <c r="K39" s="216">
        <v>0.93433366666999995</v>
      </c>
      <c r="L39" s="216">
        <v>0.91182567741999998</v>
      </c>
      <c r="M39" s="216">
        <v>0.92103633333000001</v>
      </c>
      <c r="N39" s="216">
        <v>0.89733467741999995</v>
      </c>
      <c r="O39" s="216">
        <v>0.85185112903000004</v>
      </c>
      <c r="P39" s="216">
        <v>0.92970996551999996</v>
      </c>
      <c r="Q39" s="216">
        <v>0.92859680644999998</v>
      </c>
      <c r="R39" s="216">
        <v>0.88944666667000005</v>
      </c>
      <c r="S39" s="216">
        <v>0.93849951613000004</v>
      </c>
      <c r="T39" s="216">
        <v>0.96921266666999994</v>
      </c>
      <c r="U39" s="216">
        <v>0.95906196773999997</v>
      </c>
      <c r="V39" s="216">
        <v>0.97146822581000003</v>
      </c>
      <c r="W39" s="216">
        <v>0.94061466667000004</v>
      </c>
      <c r="X39" s="216">
        <v>0.92450283871000005</v>
      </c>
      <c r="Y39" s="216">
        <v>0.94272166667000001</v>
      </c>
      <c r="Z39" s="216">
        <v>0.96137087096999996</v>
      </c>
      <c r="AA39" s="216">
        <v>0.87490419355000004</v>
      </c>
      <c r="AB39" s="216">
        <v>0.89949042856999994</v>
      </c>
      <c r="AC39" s="216">
        <v>0.92207616129000003</v>
      </c>
      <c r="AD39" s="216">
        <v>0.93436133333000004</v>
      </c>
      <c r="AE39" s="216">
        <v>0.96284358064999997</v>
      </c>
      <c r="AF39" s="216">
        <v>0.99445866667000005</v>
      </c>
      <c r="AG39" s="216">
        <v>0.94949961289999996</v>
      </c>
      <c r="AH39" s="216">
        <v>0.98788209677000005</v>
      </c>
      <c r="AI39" s="216">
        <v>0.95409299999999997</v>
      </c>
      <c r="AJ39" s="216">
        <v>0.95601574194000005</v>
      </c>
      <c r="AK39" s="216">
        <v>0.96740166667000005</v>
      </c>
      <c r="AL39" s="216">
        <v>0.93346229032000005</v>
      </c>
      <c r="AM39" s="216">
        <v>0.93994793548</v>
      </c>
      <c r="AN39" s="216">
        <v>0.86126028571000002</v>
      </c>
      <c r="AO39" s="216">
        <v>0.92084170968000001</v>
      </c>
      <c r="AP39" s="216">
        <v>0.87642666667000002</v>
      </c>
      <c r="AQ39" s="216">
        <v>0.98565000000000003</v>
      </c>
      <c r="AR39" s="216">
        <v>0.96903799999999995</v>
      </c>
      <c r="AS39" s="216">
        <v>0.97055906451999996</v>
      </c>
      <c r="AT39" s="216">
        <v>1.0033399999999999</v>
      </c>
      <c r="AU39" s="216">
        <v>0.89907433332999998</v>
      </c>
      <c r="AV39" s="216">
        <v>0.94881377419000001</v>
      </c>
      <c r="AW39" s="216">
        <v>0.99034699999999998</v>
      </c>
      <c r="AX39" s="216">
        <v>0.93673119677000005</v>
      </c>
      <c r="AY39" s="327">
        <v>0.88115330000000003</v>
      </c>
      <c r="AZ39" s="327">
        <v>0.91873170000000004</v>
      </c>
      <c r="BA39" s="327">
        <v>0.95223290000000005</v>
      </c>
      <c r="BB39" s="327">
        <v>0.93620210000000004</v>
      </c>
      <c r="BC39" s="327">
        <v>0.98521539999999996</v>
      </c>
      <c r="BD39" s="327">
        <v>1.001827</v>
      </c>
      <c r="BE39" s="327">
        <v>0.97794270000000005</v>
      </c>
      <c r="BF39" s="327">
        <v>0.98669759999999995</v>
      </c>
      <c r="BG39" s="327">
        <v>0.934415</v>
      </c>
      <c r="BH39" s="327">
        <v>0.93689080000000002</v>
      </c>
      <c r="BI39" s="327">
        <v>0.93067420000000001</v>
      </c>
      <c r="BJ39" s="327">
        <v>0.95792569999999999</v>
      </c>
      <c r="BK39" s="327">
        <v>0.88295040000000002</v>
      </c>
      <c r="BL39" s="327">
        <v>0.91527360000000002</v>
      </c>
      <c r="BM39" s="327">
        <v>0.94239669999999998</v>
      </c>
      <c r="BN39" s="327">
        <v>0.9425753</v>
      </c>
      <c r="BO39" s="327">
        <v>0.97969899999999999</v>
      </c>
      <c r="BP39" s="327">
        <v>1.006575</v>
      </c>
      <c r="BQ39" s="327">
        <v>0.9794081</v>
      </c>
      <c r="BR39" s="327">
        <v>1.0005200000000001</v>
      </c>
      <c r="BS39" s="327">
        <v>0.94377730000000004</v>
      </c>
      <c r="BT39" s="327">
        <v>0.94003460000000005</v>
      </c>
      <c r="BU39" s="327">
        <v>0.92671420000000004</v>
      </c>
      <c r="BV39" s="327">
        <v>0.94419690000000001</v>
      </c>
    </row>
    <row r="40" spans="1:74" ht="11.1" customHeight="1" x14ac:dyDescent="0.2">
      <c r="A40" s="61" t="s">
        <v>643</v>
      </c>
      <c r="B40" s="643" t="s">
        <v>517</v>
      </c>
      <c r="C40" s="216">
        <v>1.375227</v>
      </c>
      <c r="D40" s="216">
        <v>1.4452860000000001</v>
      </c>
      <c r="E40" s="216">
        <v>1.5481579999999999</v>
      </c>
      <c r="F40" s="216">
        <v>1.526762</v>
      </c>
      <c r="G40" s="216">
        <v>1.5192749999999999</v>
      </c>
      <c r="H40" s="216">
        <v>1.654074</v>
      </c>
      <c r="I40" s="216">
        <v>1.650441</v>
      </c>
      <c r="J40" s="216">
        <v>1.6014120000000001</v>
      </c>
      <c r="K40" s="216">
        <v>1.53399</v>
      </c>
      <c r="L40" s="216">
        <v>1.6139289999999999</v>
      </c>
      <c r="M40" s="216">
        <v>1.5237449999999999</v>
      </c>
      <c r="N40" s="216">
        <v>1.578114</v>
      </c>
      <c r="O40" s="216">
        <v>1.449282</v>
      </c>
      <c r="P40" s="216">
        <v>1.5343800000000001</v>
      </c>
      <c r="Q40" s="216">
        <v>1.546602</v>
      </c>
      <c r="R40" s="216">
        <v>1.5661510000000001</v>
      </c>
      <c r="S40" s="216">
        <v>1.5778810000000001</v>
      </c>
      <c r="T40" s="216">
        <v>1.7226600000000001</v>
      </c>
      <c r="U40" s="216">
        <v>1.7200150000000001</v>
      </c>
      <c r="V40" s="216">
        <v>1.7217199999999999</v>
      </c>
      <c r="W40" s="216">
        <v>1.635238</v>
      </c>
      <c r="X40" s="216">
        <v>1.609551</v>
      </c>
      <c r="Y40" s="216">
        <v>1.632377</v>
      </c>
      <c r="Z40" s="216">
        <v>1.65293</v>
      </c>
      <c r="AA40" s="216">
        <v>1.5883419999999999</v>
      </c>
      <c r="AB40" s="216">
        <v>1.5170779999999999</v>
      </c>
      <c r="AC40" s="216">
        <v>1.6758690000000001</v>
      </c>
      <c r="AD40" s="216">
        <v>1.643518</v>
      </c>
      <c r="AE40" s="216">
        <v>1.668893</v>
      </c>
      <c r="AF40" s="216">
        <v>1.761779</v>
      </c>
      <c r="AG40" s="216">
        <v>1.7336320000000001</v>
      </c>
      <c r="AH40" s="216">
        <v>1.7618819999999999</v>
      </c>
      <c r="AI40" s="216">
        <v>1.626806</v>
      </c>
      <c r="AJ40" s="216">
        <v>1.7511060000000001</v>
      </c>
      <c r="AK40" s="216">
        <v>1.6853260000000001</v>
      </c>
      <c r="AL40" s="216">
        <v>1.75553</v>
      </c>
      <c r="AM40" s="216">
        <v>1.585812</v>
      </c>
      <c r="AN40" s="216">
        <v>1.598754</v>
      </c>
      <c r="AO40" s="216">
        <v>1.7181599999999999</v>
      </c>
      <c r="AP40" s="216">
        <v>1.6341730000000001</v>
      </c>
      <c r="AQ40" s="216">
        <v>1.706569</v>
      </c>
      <c r="AR40" s="216">
        <v>1.853871</v>
      </c>
      <c r="AS40" s="216">
        <v>1.7722869999999999</v>
      </c>
      <c r="AT40" s="216">
        <v>1.856385</v>
      </c>
      <c r="AU40" s="216">
        <v>1.7002219999999999</v>
      </c>
      <c r="AV40" s="216">
        <v>1.6622980000000001</v>
      </c>
      <c r="AW40" s="216">
        <v>1.7793000000000001</v>
      </c>
      <c r="AX40" s="216">
        <v>1.6441935484000001</v>
      </c>
      <c r="AY40" s="327">
        <v>1.6821029999999999</v>
      </c>
      <c r="AZ40" s="327">
        <v>1.6929399999999999</v>
      </c>
      <c r="BA40" s="327">
        <v>1.7601249999999999</v>
      </c>
      <c r="BB40" s="327">
        <v>1.759644</v>
      </c>
      <c r="BC40" s="327">
        <v>1.763118</v>
      </c>
      <c r="BD40" s="327">
        <v>1.8367549999999999</v>
      </c>
      <c r="BE40" s="327">
        <v>1.858544</v>
      </c>
      <c r="BF40" s="327">
        <v>1.854385</v>
      </c>
      <c r="BG40" s="327">
        <v>1.776599</v>
      </c>
      <c r="BH40" s="327">
        <v>1.7905949999999999</v>
      </c>
      <c r="BI40" s="327">
        <v>1.78914</v>
      </c>
      <c r="BJ40" s="327">
        <v>1.8179419999999999</v>
      </c>
      <c r="BK40" s="327">
        <v>1.7081500000000001</v>
      </c>
      <c r="BL40" s="327">
        <v>1.715541</v>
      </c>
      <c r="BM40" s="327">
        <v>1.7801769999999999</v>
      </c>
      <c r="BN40" s="327">
        <v>1.7795160000000001</v>
      </c>
      <c r="BO40" s="327">
        <v>1.783231</v>
      </c>
      <c r="BP40" s="327">
        <v>1.8565769999999999</v>
      </c>
      <c r="BQ40" s="327">
        <v>1.8792340000000001</v>
      </c>
      <c r="BR40" s="327">
        <v>1.87666</v>
      </c>
      <c r="BS40" s="327">
        <v>1.8012870000000001</v>
      </c>
      <c r="BT40" s="327">
        <v>1.8163199999999999</v>
      </c>
      <c r="BU40" s="327">
        <v>1.815931</v>
      </c>
      <c r="BV40" s="327">
        <v>1.844827</v>
      </c>
    </row>
    <row r="41" spans="1:74" ht="11.1" customHeight="1" x14ac:dyDescent="0.2">
      <c r="A41" s="61" t="s">
        <v>644</v>
      </c>
      <c r="B41" s="643" t="s">
        <v>529</v>
      </c>
      <c r="C41" s="216">
        <v>4.1857329999999999</v>
      </c>
      <c r="D41" s="216">
        <v>4.5592389999999998</v>
      </c>
      <c r="E41" s="216">
        <v>4.0781460000000003</v>
      </c>
      <c r="F41" s="216">
        <v>4.027406</v>
      </c>
      <c r="G41" s="216">
        <v>3.777539</v>
      </c>
      <c r="H41" s="216">
        <v>3.8968370000000001</v>
      </c>
      <c r="I41" s="216">
        <v>3.9011840000000002</v>
      </c>
      <c r="J41" s="216">
        <v>3.9146679999999998</v>
      </c>
      <c r="K41" s="216">
        <v>4.0629799999999996</v>
      </c>
      <c r="L41" s="216">
        <v>4.0141410000000004</v>
      </c>
      <c r="M41" s="216">
        <v>3.74024</v>
      </c>
      <c r="N41" s="216">
        <v>3.8311299999999999</v>
      </c>
      <c r="O41" s="216">
        <v>3.850257</v>
      </c>
      <c r="P41" s="216">
        <v>3.9960969999999998</v>
      </c>
      <c r="Q41" s="216">
        <v>3.94699</v>
      </c>
      <c r="R41" s="216">
        <v>3.7988770000000001</v>
      </c>
      <c r="S41" s="216">
        <v>3.7319819999999999</v>
      </c>
      <c r="T41" s="216">
        <v>3.8527300000000002</v>
      </c>
      <c r="U41" s="216">
        <v>3.5973799999999998</v>
      </c>
      <c r="V41" s="216">
        <v>3.8803570000000001</v>
      </c>
      <c r="W41" s="216">
        <v>3.9120249999999999</v>
      </c>
      <c r="X41" s="216">
        <v>3.9863170000000001</v>
      </c>
      <c r="Y41" s="216">
        <v>3.9383900000000001</v>
      </c>
      <c r="Z41" s="216">
        <v>4.0430599999999997</v>
      </c>
      <c r="AA41" s="216">
        <v>3.7355800000000001</v>
      </c>
      <c r="AB41" s="216">
        <v>3.9348179999999999</v>
      </c>
      <c r="AC41" s="216">
        <v>4.1266369999999997</v>
      </c>
      <c r="AD41" s="216">
        <v>3.762839</v>
      </c>
      <c r="AE41" s="216">
        <v>3.9550480000000001</v>
      </c>
      <c r="AF41" s="216">
        <v>3.9635560000000001</v>
      </c>
      <c r="AG41" s="216">
        <v>3.6417920000000001</v>
      </c>
      <c r="AH41" s="216">
        <v>4.0035080000000001</v>
      </c>
      <c r="AI41" s="216">
        <v>3.9212159999999998</v>
      </c>
      <c r="AJ41" s="216">
        <v>4.0112269999999999</v>
      </c>
      <c r="AK41" s="216">
        <v>4.1574489999999997</v>
      </c>
      <c r="AL41" s="216">
        <v>3.9752990000000001</v>
      </c>
      <c r="AM41" s="216">
        <v>4.3938620000000004</v>
      </c>
      <c r="AN41" s="216">
        <v>3.9619270000000002</v>
      </c>
      <c r="AO41" s="216">
        <v>4.1686100000000001</v>
      </c>
      <c r="AP41" s="216">
        <v>4.1537160000000002</v>
      </c>
      <c r="AQ41" s="216">
        <v>4.2734920000000001</v>
      </c>
      <c r="AR41" s="216">
        <v>3.9540630000000001</v>
      </c>
      <c r="AS41" s="216">
        <v>3.9580920000000002</v>
      </c>
      <c r="AT41" s="216">
        <v>4.1729539999999998</v>
      </c>
      <c r="AU41" s="216">
        <v>4.00657</v>
      </c>
      <c r="AV41" s="216">
        <v>4.3784150000000004</v>
      </c>
      <c r="AW41" s="216">
        <v>4.22</v>
      </c>
      <c r="AX41" s="216">
        <v>3.9806774194000001</v>
      </c>
      <c r="AY41" s="327">
        <v>4.1823750000000004</v>
      </c>
      <c r="AZ41" s="327">
        <v>4.2472440000000002</v>
      </c>
      <c r="BA41" s="327">
        <v>4.1741339999999996</v>
      </c>
      <c r="BB41" s="327">
        <v>4.1626609999999999</v>
      </c>
      <c r="BC41" s="327">
        <v>4.1671579999999997</v>
      </c>
      <c r="BD41" s="327">
        <v>3.9829249999999998</v>
      </c>
      <c r="BE41" s="327">
        <v>4.0565889999999998</v>
      </c>
      <c r="BF41" s="327">
        <v>4.1676279999999997</v>
      </c>
      <c r="BG41" s="327">
        <v>4.0849190000000002</v>
      </c>
      <c r="BH41" s="327">
        <v>4.3015610000000004</v>
      </c>
      <c r="BI41" s="327">
        <v>4.1671829999999996</v>
      </c>
      <c r="BJ41" s="327">
        <v>4.2313460000000003</v>
      </c>
      <c r="BK41" s="327">
        <v>4.2643579999999996</v>
      </c>
      <c r="BL41" s="327">
        <v>4.2054270000000002</v>
      </c>
      <c r="BM41" s="327">
        <v>4.2367999999999997</v>
      </c>
      <c r="BN41" s="327">
        <v>4.1822869999999996</v>
      </c>
      <c r="BO41" s="327">
        <v>4.0250890000000004</v>
      </c>
      <c r="BP41" s="327">
        <v>4.1504659999999998</v>
      </c>
      <c r="BQ41" s="327">
        <v>4.1557389999999996</v>
      </c>
      <c r="BR41" s="327">
        <v>4.1122649999999998</v>
      </c>
      <c r="BS41" s="327">
        <v>4.1912209999999996</v>
      </c>
      <c r="BT41" s="327">
        <v>4.295331</v>
      </c>
      <c r="BU41" s="327">
        <v>4.1555210000000002</v>
      </c>
      <c r="BV41" s="327">
        <v>4.320729</v>
      </c>
    </row>
    <row r="42" spans="1:74" ht="11.1" customHeight="1" x14ac:dyDescent="0.2">
      <c r="A42" s="61" t="s">
        <v>645</v>
      </c>
      <c r="B42" s="643" t="s">
        <v>530</v>
      </c>
      <c r="C42" s="216">
        <v>0.29402899999999998</v>
      </c>
      <c r="D42" s="216">
        <v>0.194741</v>
      </c>
      <c r="E42" s="216">
        <v>0.26319599999999999</v>
      </c>
      <c r="F42" s="216">
        <v>0.171902</v>
      </c>
      <c r="G42" s="216">
        <v>0.23469200000000001</v>
      </c>
      <c r="H42" s="216">
        <v>0.20030899999999999</v>
      </c>
      <c r="I42" s="216">
        <v>0.325326</v>
      </c>
      <c r="J42" s="216">
        <v>0.29788500000000001</v>
      </c>
      <c r="K42" s="216">
        <v>0.26722099999999999</v>
      </c>
      <c r="L42" s="216">
        <v>0.23614399999999999</v>
      </c>
      <c r="M42" s="216">
        <v>0.30046699999999998</v>
      </c>
      <c r="N42" s="216">
        <v>0.31660100000000002</v>
      </c>
      <c r="O42" s="216">
        <v>0.30630000000000002</v>
      </c>
      <c r="P42" s="216">
        <v>0.183092</v>
      </c>
      <c r="Q42" s="216">
        <v>0.36121999999999999</v>
      </c>
      <c r="R42" s="216">
        <v>0.44886500000000001</v>
      </c>
      <c r="S42" s="216">
        <v>0.32330399999999998</v>
      </c>
      <c r="T42" s="216">
        <v>0.33785900000000002</v>
      </c>
      <c r="U42" s="216">
        <v>0.424122</v>
      </c>
      <c r="V42" s="216">
        <v>0.31768999999999997</v>
      </c>
      <c r="W42" s="216">
        <v>0.25276199999999999</v>
      </c>
      <c r="X42" s="216">
        <v>0.34043699999999999</v>
      </c>
      <c r="Y42" s="216">
        <v>0.30530099999999999</v>
      </c>
      <c r="Z42" s="216">
        <v>0.30580400000000002</v>
      </c>
      <c r="AA42" s="216">
        <v>0.53988100000000006</v>
      </c>
      <c r="AB42" s="216">
        <v>0.279304</v>
      </c>
      <c r="AC42" s="216">
        <v>0.31933099999999998</v>
      </c>
      <c r="AD42" s="216">
        <v>0.28250500000000001</v>
      </c>
      <c r="AE42" s="216">
        <v>0.35650999999999999</v>
      </c>
      <c r="AF42" s="216">
        <v>0.34926400000000002</v>
      </c>
      <c r="AG42" s="216">
        <v>0.28682600000000003</v>
      </c>
      <c r="AH42" s="216">
        <v>0.346273</v>
      </c>
      <c r="AI42" s="216">
        <v>0.30193300000000001</v>
      </c>
      <c r="AJ42" s="216">
        <v>0.32299299999999997</v>
      </c>
      <c r="AK42" s="216">
        <v>0.39425500000000002</v>
      </c>
      <c r="AL42" s="216">
        <v>0.31415399999999999</v>
      </c>
      <c r="AM42" s="216">
        <v>0.340227</v>
      </c>
      <c r="AN42" s="216">
        <v>0.28220899999999999</v>
      </c>
      <c r="AO42" s="216">
        <v>0.222966</v>
      </c>
      <c r="AP42" s="216">
        <v>0.40900700000000001</v>
      </c>
      <c r="AQ42" s="216">
        <v>0.312218</v>
      </c>
      <c r="AR42" s="216">
        <v>0.249496</v>
      </c>
      <c r="AS42" s="216">
        <v>0.33706900000000001</v>
      </c>
      <c r="AT42" s="216">
        <v>0.311996</v>
      </c>
      <c r="AU42" s="216">
        <v>0.36205799999999999</v>
      </c>
      <c r="AV42" s="216">
        <v>0.30505199999999999</v>
      </c>
      <c r="AW42" s="216">
        <v>0.38023333332999998</v>
      </c>
      <c r="AX42" s="216">
        <v>0.32190322581000003</v>
      </c>
      <c r="AY42" s="327">
        <v>0.41679060000000001</v>
      </c>
      <c r="AZ42" s="327">
        <v>0.31663799999999998</v>
      </c>
      <c r="BA42" s="327">
        <v>0.38332240000000001</v>
      </c>
      <c r="BB42" s="327">
        <v>0.35309079999999998</v>
      </c>
      <c r="BC42" s="327">
        <v>0.31513140000000001</v>
      </c>
      <c r="BD42" s="327">
        <v>0.32247369999999997</v>
      </c>
      <c r="BE42" s="327">
        <v>0.38786409999999999</v>
      </c>
      <c r="BF42" s="327">
        <v>0.32662869999999999</v>
      </c>
      <c r="BG42" s="327">
        <v>0.31929819999999998</v>
      </c>
      <c r="BH42" s="327">
        <v>0.30015760000000002</v>
      </c>
      <c r="BI42" s="327">
        <v>0.31920779999999999</v>
      </c>
      <c r="BJ42" s="327">
        <v>0.30146869999999998</v>
      </c>
      <c r="BK42" s="327">
        <v>0.39963929999999998</v>
      </c>
      <c r="BL42" s="327">
        <v>0.31269269999999999</v>
      </c>
      <c r="BM42" s="327">
        <v>0.3773783</v>
      </c>
      <c r="BN42" s="327">
        <v>0.3478907</v>
      </c>
      <c r="BO42" s="327">
        <v>0.31085309999999999</v>
      </c>
      <c r="BP42" s="327">
        <v>0.319108</v>
      </c>
      <c r="BQ42" s="327">
        <v>0.38503979999999999</v>
      </c>
      <c r="BR42" s="327">
        <v>0.32627080000000003</v>
      </c>
      <c r="BS42" s="327">
        <v>0.31864239999999999</v>
      </c>
      <c r="BT42" s="327">
        <v>0.2999211</v>
      </c>
      <c r="BU42" s="327">
        <v>0.32204070000000001</v>
      </c>
      <c r="BV42" s="327">
        <v>0.3048787</v>
      </c>
    </row>
    <row r="43" spans="1:74" ht="11.1" customHeight="1" x14ac:dyDescent="0.2">
      <c r="A43" s="61" t="s">
        <v>936</v>
      </c>
      <c r="B43" s="643" t="s">
        <v>1185</v>
      </c>
      <c r="C43" s="216">
        <v>1.933586</v>
      </c>
      <c r="D43" s="216">
        <v>1.7203729999999999</v>
      </c>
      <c r="E43" s="216">
        <v>1.882233</v>
      </c>
      <c r="F43" s="216">
        <v>1.9960819999999999</v>
      </c>
      <c r="G43" s="216">
        <v>2.0562900000000002</v>
      </c>
      <c r="H43" s="216">
        <v>2.1573060000000002</v>
      </c>
      <c r="I43" s="216">
        <v>2.23644</v>
      </c>
      <c r="J43" s="216">
        <v>2.2746080000000002</v>
      </c>
      <c r="K43" s="216">
        <v>2.0670090000000001</v>
      </c>
      <c r="L43" s="216">
        <v>2.0207679999999999</v>
      </c>
      <c r="M43" s="216">
        <v>1.8847529999999999</v>
      </c>
      <c r="N43" s="216">
        <v>1.853383</v>
      </c>
      <c r="O43" s="216">
        <v>1.8797269999999999</v>
      </c>
      <c r="P43" s="216">
        <v>1.9049499999999999</v>
      </c>
      <c r="Q43" s="216">
        <v>1.947581</v>
      </c>
      <c r="R43" s="216">
        <v>1.9079870000000001</v>
      </c>
      <c r="S43" s="216">
        <v>1.988834</v>
      </c>
      <c r="T43" s="216">
        <v>2.0722860000000001</v>
      </c>
      <c r="U43" s="216">
        <v>2.1448239999999998</v>
      </c>
      <c r="V43" s="216">
        <v>2.2931680000000001</v>
      </c>
      <c r="W43" s="216">
        <v>2.040044</v>
      </c>
      <c r="X43" s="216">
        <v>1.981263</v>
      </c>
      <c r="Y43" s="216">
        <v>2.0800290000000001</v>
      </c>
      <c r="Z43" s="216">
        <v>1.901221</v>
      </c>
      <c r="AA43" s="216">
        <v>1.9274830000000001</v>
      </c>
      <c r="AB43" s="216">
        <v>1.796754</v>
      </c>
      <c r="AC43" s="216">
        <v>1.804252</v>
      </c>
      <c r="AD43" s="216">
        <v>1.9686900000000001</v>
      </c>
      <c r="AE43" s="216">
        <v>2.105461</v>
      </c>
      <c r="AF43" s="216">
        <v>2.1532369999999998</v>
      </c>
      <c r="AG43" s="216">
        <v>2.2618819999999999</v>
      </c>
      <c r="AH43" s="216">
        <v>2.1474280000000001</v>
      </c>
      <c r="AI43" s="216">
        <v>2.0210210000000002</v>
      </c>
      <c r="AJ43" s="216">
        <v>1.858589</v>
      </c>
      <c r="AK43" s="216">
        <v>2.0168249999999999</v>
      </c>
      <c r="AL43" s="216">
        <v>1.8806350000000001</v>
      </c>
      <c r="AM43" s="216">
        <v>1.851442</v>
      </c>
      <c r="AN43" s="216">
        <v>1.6560619999999999</v>
      </c>
      <c r="AO43" s="216">
        <v>1.8224849999999999</v>
      </c>
      <c r="AP43" s="216">
        <v>1.8389500000000001</v>
      </c>
      <c r="AQ43" s="216">
        <v>1.997231</v>
      </c>
      <c r="AR43" s="216">
        <v>2.1893560000000001</v>
      </c>
      <c r="AS43" s="216">
        <v>2.192418</v>
      </c>
      <c r="AT43" s="216">
        <v>2.3450199999999999</v>
      </c>
      <c r="AU43" s="216">
        <v>2.1099060000000001</v>
      </c>
      <c r="AV43" s="216">
        <v>2.139265</v>
      </c>
      <c r="AW43" s="216">
        <v>2.1292650000000002</v>
      </c>
      <c r="AX43" s="216">
        <v>1.9638078999999999</v>
      </c>
      <c r="AY43" s="327">
        <v>1.9269480000000001</v>
      </c>
      <c r="AZ43" s="327">
        <v>1.8499190000000001</v>
      </c>
      <c r="BA43" s="327">
        <v>1.870541</v>
      </c>
      <c r="BB43" s="327">
        <v>1.9208430000000001</v>
      </c>
      <c r="BC43" s="327">
        <v>2.0109319999999999</v>
      </c>
      <c r="BD43" s="327">
        <v>2.1589010000000002</v>
      </c>
      <c r="BE43" s="327">
        <v>2.208548</v>
      </c>
      <c r="BF43" s="327">
        <v>2.2353619999999998</v>
      </c>
      <c r="BG43" s="327">
        <v>2.1247760000000002</v>
      </c>
      <c r="BH43" s="327">
        <v>2.0153639999999999</v>
      </c>
      <c r="BI43" s="327">
        <v>1.9870239999999999</v>
      </c>
      <c r="BJ43" s="327">
        <v>1.897308</v>
      </c>
      <c r="BK43" s="327">
        <v>1.929603</v>
      </c>
      <c r="BL43" s="327">
        <v>1.871011</v>
      </c>
      <c r="BM43" s="327">
        <v>1.878342</v>
      </c>
      <c r="BN43" s="327">
        <v>1.94157</v>
      </c>
      <c r="BO43" s="327">
        <v>2.0223200000000001</v>
      </c>
      <c r="BP43" s="327">
        <v>2.1607620000000001</v>
      </c>
      <c r="BQ43" s="327">
        <v>2.1913420000000001</v>
      </c>
      <c r="BR43" s="327">
        <v>2.2355770000000001</v>
      </c>
      <c r="BS43" s="327">
        <v>2.1207039999999999</v>
      </c>
      <c r="BT43" s="327">
        <v>2.0338620000000001</v>
      </c>
      <c r="BU43" s="327">
        <v>2.0101270000000002</v>
      </c>
      <c r="BV43" s="327">
        <v>1.919759</v>
      </c>
    </row>
    <row r="44" spans="1:74" ht="11.1" customHeight="1" x14ac:dyDescent="0.2">
      <c r="A44" s="61" t="s">
        <v>646</v>
      </c>
      <c r="B44" s="643" t="s">
        <v>197</v>
      </c>
      <c r="C44" s="216">
        <v>19.261333</v>
      </c>
      <c r="D44" s="216">
        <v>19.664414000000001</v>
      </c>
      <c r="E44" s="216">
        <v>19.339934</v>
      </c>
      <c r="F44" s="216">
        <v>19.25123</v>
      </c>
      <c r="G44" s="216">
        <v>19.315912999999998</v>
      </c>
      <c r="H44" s="216">
        <v>19.853079999999999</v>
      </c>
      <c r="I44" s="216">
        <v>20.134339000000001</v>
      </c>
      <c r="J44" s="216">
        <v>19.939488000000001</v>
      </c>
      <c r="K44" s="216">
        <v>19.432531000000001</v>
      </c>
      <c r="L44" s="216">
        <v>19.490704000000001</v>
      </c>
      <c r="M44" s="216">
        <v>19.127433</v>
      </c>
      <c r="N44" s="216">
        <v>19.589155000000002</v>
      </c>
      <c r="O44" s="216">
        <v>19.062801</v>
      </c>
      <c r="P44" s="216">
        <v>19.846603000000002</v>
      </c>
      <c r="Q44" s="216">
        <v>19.728204000000002</v>
      </c>
      <c r="R44" s="216">
        <v>19.340226000000001</v>
      </c>
      <c r="S44" s="216">
        <v>19.328156</v>
      </c>
      <c r="T44" s="216">
        <v>19.846173</v>
      </c>
      <c r="U44" s="216">
        <v>19.775658</v>
      </c>
      <c r="V44" s="216">
        <v>20.274782999999999</v>
      </c>
      <c r="W44" s="216">
        <v>19.756826</v>
      </c>
      <c r="X44" s="216">
        <v>19.650106999999998</v>
      </c>
      <c r="Y44" s="216">
        <v>19.658867999999998</v>
      </c>
      <c r="Z44" s="216">
        <v>19.983958999999999</v>
      </c>
      <c r="AA44" s="216">
        <v>19.322835999999999</v>
      </c>
      <c r="AB44" s="216">
        <v>19.190398999999999</v>
      </c>
      <c r="AC44" s="216">
        <v>20.060120999999999</v>
      </c>
      <c r="AD44" s="216">
        <v>19.595317000000001</v>
      </c>
      <c r="AE44" s="216">
        <v>20.066234999999999</v>
      </c>
      <c r="AF44" s="216">
        <v>20.561236000000001</v>
      </c>
      <c r="AG44" s="216">
        <v>20.118914</v>
      </c>
      <c r="AH44" s="216">
        <v>20.251183999999999</v>
      </c>
      <c r="AI44" s="216">
        <v>19.640605000000001</v>
      </c>
      <c r="AJ44" s="216">
        <v>19.989643999999998</v>
      </c>
      <c r="AK44" s="216">
        <v>20.307230000000001</v>
      </c>
      <c r="AL44" s="216">
        <v>20.323447000000002</v>
      </c>
      <c r="AM44" s="216">
        <v>20.461323</v>
      </c>
      <c r="AN44" s="216">
        <v>19.619446</v>
      </c>
      <c r="AO44" s="216">
        <v>20.573001999999999</v>
      </c>
      <c r="AP44" s="216">
        <v>19.940937000000002</v>
      </c>
      <c r="AQ44" s="216">
        <v>20.356517</v>
      </c>
      <c r="AR44" s="216">
        <v>20.705323</v>
      </c>
      <c r="AS44" s="216">
        <v>20.621328999999999</v>
      </c>
      <c r="AT44" s="216">
        <v>21.302289999999999</v>
      </c>
      <c r="AU44" s="216">
        <v>19.951416999999999</v>
      </c>
      <c r="AV44" s="216">
        <v>20.77356</v>
      </c>
      <c r="AW44" s="216">
        <v>20.753980200000001</v>
      </c>
      <c r="AX44" s="216">
        <v>20.402378481</v>
      </c>
      <c r="AY44" s="327">
        <v>20.471810000000001</v>
      </c>
      <c r="AZ44" s="327">
        <v>20.41057</v>
      </c>
      <c r="BA44" s="327">
        <v>20.73893</v>
      </c>
      <c r="BB44" s="327">
        <v>20.428999999999998</v>
      </c>
      <c r="BC44" s="327">
        <v>20.670649999999998</v>
      </c>
      <c r="BD44" s="327">
        <v>20.975719999999999</v>
      </c>
      <c r="BE44" s="327">
        <v>21.141529999999999</v>
      </c>
      <c r="BF44" s="327">
        <v>21.23451</v>
      </c>
      <c r="BG44" s="327">
        <v>20.663049999999998</v>
      </c>
      <c r="BH44" s="327">
        <v>20.802050000000001</v>
      </c>
      <c r="BI44" s="327">
        <v>20.669239999999999</v>
      </c>
      <c r="BJ44" s="327">
        <v>21.045860000000001</v>
      </c>
      <c r="BK44" s="327">
        <v>20.77441</v>
      </c>
      <c r="BL44" s="327">
        <v>20.569479999999999</v>
      </c>
      <c r="BM44" s="327">
        <v>20.945869999999999</v>
      </c>
      <c r="BN44" s="327">
        <v>20.718509999999998</v>
      </c>
      <c r="BO44" s="327">
        <v>20.70787</v>
      </c>
      <c r="BP44" s="327">
        <v>21.373670000000001</v>
      </c>
      <c r="BQ44" s="327">
        <v>21.424040000000002</v>
      </c>
      <c r="BR44" s="327">
        <v>21.467919999999999</v>
      </c>
      <c r="BS44" s="327">
        <v>21.04562</v>
      </c>
      <c r="BT44" s="327">
        <v>21.03406</v>
      </c>
      <c r="BU44" s="327">
        <v>20.838570000000001</v>
      </c>
      <c r="BV44" s="327">
        <v>21.211449999999999</v>
      </c>
    </row>
    <row r="45" spans="1:74" ht="11.1" customHeight="1" x14ac:dyDescent="0.2">
      <c r="A45" s="61"/>
      <c r="B45" s="44"/>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62"/>
      <c r="AY45" s="330"/>
      <c r="AZ45" s="330"/>
      <c r="BA45" s="330"/>
      <c r="BB45" s="330"/>
      <c r="BC45" s="330"/>
      <c r="BD45" s="330"/>
      <c r="BE45" s="330"/>
      <c r="BF45" s="330"/>
      <c r="BG45" s="330"/>
      <c r="BH45" s="330"/>
      <c r="BI45" s="330"/>
      <c r="BJ45" s="330"/>
      <c r="BK45" s="330"/>
      <c r="BL45" s="330"/>
      <c r="BM45" s="330"/>
      <c r="BN45" s="330"/>
      <c r="BO45" s="330"/>
      <c r="BP45" s="330"/>
      <c r="BQ45" s="330"/>
      <c r="BR45" s="330"/>
      <c r="BS45" s="330"/>
      <c r="BT45" s="330"/>
      <c r="BU45" s="330"/>
      <c r="BV45" s="330"/>
    </row>
    <row r="46" spans="1:74" ht="11.1" customHeight="1" x14ac:dyDescent="0.2">
      <c r="A46" s="61" t="s">
        <v>937</v>
      </c>
      <c r="B46" s="177" t="s">
        <v>1194</v>
      </c>
      <c r="C46" s="216">
        <v>4.885802</v>
      </c>
      <c r="D46" s="216">
        <v>4.6322890000000001</v>
      </c>
      <c r="E46" s="216">
        <v>5.5273490000000001</v>
      </c>
      <c r="F46" s="216">
        <v>4.4362349999999999</v>
      </c>
      <c r="G46" s="216">
        <v>4.649489</v>
      </c>
      <c r="H46" s="216">
        <v>4.9480649999999997</v>
      </c>
      <c r="I46" s="216">
        <v>4.610881</v>
      </c>
      <c r="J46" s="216">
        <v>5.3509500000000001</v>
      </c>
      <c r="K46" s="216">
        <v>4.5065410000000004</v>
      </c>
      <c r="L46" s="216">
        <v>4.2249639999999999</v>
      </c>
      <c r="M46" s="216">
        <v>4.2477739999999997</v>
      </c>
      <c r="N46" s="216">
        <v>4.4761559999999996</v>
      </c>
      <c r="O46" s="216">
        <v>4.7299939999999996</v>
      </c>
      <c r="P46" s="216">
        <v>5.1320319999999997</v>
      </c>
      <c r="Q46" s="216">
        <v>4.9096489999999999</v>
      </c>
      <c r="R46" s="216">
        <v>4.6267740000000002</v>
      </c>
      <c r="S46" s="216">
        <v>4.4412349999999998</v>
      </c>
      <c r="T46" s="216">
        <v>4.6172149999999998</v>
      </c>
      <c r="U46" s="216">
        <v>5.3058040000000002</v>
      </c>
      <c r="V46" s="216">
        <v>5.2257300000000004</v>
      </c>
      <c r="W46" s="216">
        <v>4.7600350000000002</v>
      </c>
      <c r="X46" s="216">
        <v>4.7145190000000001</v>
      </c>
      <c r="Y46" s="216">
        <v>4.8665770000000004</v>
      </c>
      <c r="Z46" s="216">
        <v>4.2185759999999997</v>
      </c>
      <c r="AA46" s="216">
        <v>5.1005050000000001</v>
      </c>
      <c r="AB46" s="216">
        <v>3.5727009999999999</v>
      </c>
      <c r="AC46" s="216">
        <v>4.1297819999999996</v>
      </c>
      <c r="AD46" s="216">
        <v>4.0448399999999998</v>
      </c>
      <c r="AE46" s="216">
        <v>4.49756</v>
      </c>
      <c r="AF46" s="216">
        <v>4.0733160000000002</v>
      </c>
      <c r="AG46" s="216">
        <v>3.662795</v>
      </c>
      <c r="AH46" s="216">
        <v>4.4469339999999997</v>
      </c>
      <c r="AI46" s="216">
        <v>3.4636360000000002</v>
      </c>
      <c r="AJ46" s="216">
        <v>2.6545179999999999</v>
      </c>
      <c r="AK46" s="216">
        <v>2.7321930000000001</v>
      </c>
      <c r="AL46" s="216">
        <v>2.799172</v>
      </c>
      <c r="AM46" s="216">
        <v>3.6593460000000002</v>
      </c>
      <c r="AN46" s="216">
        <v>2.7364419999999998</v>
      </c>
      <c r="AO46" s="216">
        <v>2.715948</v>
      </c>
      <c r="AP46" s="216">
        <v>2.6340849999999998</v>
      </c>
      <c r="AQ46" s="216">
        <v>2.7117260000000001</v>
      </c>
      <c r="AR46" s="216">
        <v>2.9052760000000002</v>
      </c>
      <c r="AS46" s="216">
        <v>2.34883</v>
      </c>
      <c r="AT46" s="216">
        <v>3.3887049999999999</v>
      </c>
      <c r="AU46" s="216">
        <v>2.2733810000000001</v>
      </c>
      <c r="AV46" s="216">
        <v>1.3990340000000001</v>
      </c>
      <c r="AW46" s="216">
        <v>0.91618975856999996</v>
      </c>
      <c r="AX46" s="216">
        <v>1.2471015982</v>
      </c>
      <c r="AY46" s="327">
        <v>1.129149</v>
      </c>
      <c r="AZ46" s="327">
        <v>1.011774</v>
      </c>
      <c r="BA46" s="327">
        <v>1.5040990000000001</v>
      </c>
      <c r="BB46" s="327">
        <v>1.3416170000000001</v>
      </c>
      <c r="BC46" s="327">
        <v>1.608941</v>
      </c>
      <c r="BD46" s="327">
        <v>1.3034809999999999</v>
      </c>
      <c r="BE46" s="327">
        <v>1.545139</v>
      </c>
      <c r="BF46" s="327">
        <v>1.573194</v>
      </c>
      <c r="BG46" s="327">
        <v>1.0412030000000001</v>
      </c>
      <c r="BH46" s="327">
        <v>0.73591010000000001</v>
      </c>
      <c r="BI46" s="327">
        <v>0.38857570000000002</v>
      </c>
      <c r="BJ46" s="327">
        <v>0.1207104</v>
      </c>
      <c r="BK46" s="327">
        <v>0.49853009999999998</v>
      </c>
      <c r="BL46" s="327">
        <v>5.8163699999999999E-2</v>
      </c>
      <c r="BM46" s="327">
        <v>0.52847200000000005</v>
      </c>
      <c r="BN46" s="327">
        <v>0.3587844</v>
      </c>
      <c r="BO46" s="327">
        <v>0.35655249999999999</v>
      </c>
      <c r="BP46" s="327">
        <v>0.41790040000000001</v>
      </c>
      <c r="BQ46" s="327">
        <v>0.47001710000000002</v>
      </c>
      <c r="BR46" s="327">
        <v>0.41475050000000002</v>
      </c>
      <c r="BS46" s="327">
        <v>-6.0488500000000001E-2</v>
      </c>
      <c r="BT46" s="327">
        <v>-0.55845069999999997</v>
      </c>
      <c r="BU46" s="327">
        <v>-0.86475009999999997</v>
      </c>
      <c r="BV46" s="327">
        <v>-1.1902539999999999</v>
      </c>
    </row>
    <row r="47" spans="1:74" ht="11.1" customHeight="1" x14ac:dyDescent="0.2">
      <c r="A47" s="61"/>
      <c r="B47" s="67"/>
      <c r="C47" s="62"/>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330"/>
      <c r="AZ47" s="330"/>
      <c r="BA47" s="330"/>
      <c r="BB47" s="330"/>
      <c r="BC47" s="330"/>
      <c r="BD47" s="330"/>
      <c r="BE47" s="330"/>
      <c r="BF47" s="330"/>
      <c r="BG47" s="330"/>
      <c r="BH47" s="330"/>
      <c r="BI47" s="330"/>
      <c r="BJ47" s="330"/>
      <c r="BK47" s="330"/>
      <c r="BL47" s="330"/>
      <c r="BM47" s="330"/>
      <c r="BN47" s="330"/>
      <c r="BO47" s="330"/>
      <c r="BP47" s="330"/>
      <c r="BQ47" s="330"/>
      <c r="BR47" s="330"/>
      <c r="BS47" s="330"/>
      <c r="BT47" s="330"/>
      <c r="BU47" s="330"/>
      <c r="BV47" s="330"/>
    </row>
    <row r="48" spans="1:74" ht="11.1" customHeight="1" x14ac:dyDescent="0.2">
      <c r="A48" s="57"/>
      <c r="B48" s="65" t="s">
        <v>939</v>
      </c>
      <c r="C48" s="63"/>
      <c r="D48" s="63"/>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407"/>
      <c r="AZ48" s="407"/>
      <c r="BA48" s="407"/>
      <c r="BB48" s="407"/>
      <c r="BC48" s="407"/>
      <c r="BD48" s="407"/>
      <c r="BE48" s="407"/>
      <c r="BF48" s="407"/>
      <c r="BG48" s="407"/>
      <c r="BH48" s="407"/>
      <c r="BI48" s="407"/>
      <c r="BJ48" s="407"/>
      <c r="BK48" s="63"/>
      <c r="BL48" s="63"/>
      <c r="BM48" s="63"/>
      <c r="BN48" s="63"/>
      <c r="BO48" s="63"/>
      <c r="BP48" s="63"/>
      <c r="BQ48" s="63"/>
      <c r="BR48" s="63"/>
      <c r="BS48" s="63"/>
      <c r="BT48" s="63"/>
      <c r="BU48" s="63"/>
      <c r="BV48" s="407"/>
    </row>
    <row r="49" spans="1:74" ht="11.1" customHeight="1" x14ac:dyDescent="0.2">
      <c r="A49" s="57"/>
      <c r="B49" s="66" t="s">
        <v>120</v>
      </c>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407"/>
      <c r="AZ49" s="407"/>
      <c r="BA49" s="407"/>
      <c r="BB49" s="407"/>
      <c r="BC49" s="407"/>
      <c r="BD49" s="407"/>
      <c r="BE49" s="407"/>
      <c r="BF49" s="407"/>
      <c r="BG49" s="407"/>
      <c r="BH49" s="407"/>
      <c r="BI49" s="407"/>
      <c r="BJ49" s="407"/>
      <c r="BK49" s="407"/>
      <c r="BL49" s="407"/>
      <c r="BM49" s="407"/>
      <c r="BN49" s="407"/>
      <c r="BO49" s="407"/>
      <c r="BP49" s="407"/>
      <c r="BQ49" s="407"/>
      <c r="BR49" s="407"/>
      <c r="BS49" s="407"/>
      <c r="BT49" s="407"/>
      <c r="BU49" s="407"/>
      <c r="BV49" s="407"/>
    </row>
    <row r="50" spans="1:74" ht="11.1" customHeight="1" x14ac:dyDescent="0.2">
      <c r="A50" s="61" t="s">
        <v>647</v>
      </c>
      <c r="B50" s="175" t="s">
        <v>531</v>
      </c>
      <c r="C50" s="68">
        <v>389.21300000000002</v>
      </c>
      <c r="D50" s="68">
        <v>415.31299999999999</v>
      </c>
      <c r="E50" s="68">
        <v>443.2</v>
      </c>
      <c r="F50" s="68">
        <v>452.71300000000002</v>
      </c>
      <c r="G50" s="68">
        <v>448.96100000000001</v>
      </c>
      <c r="H50" s="68">
        <v>438.81</v>
      </c>
      <c r="I50" s="68">
        <v>424.80900000000003</v>
      </c>
      <c r="J50" s="68">
        <v>425.85300000000001</v>
      </c>
      <c r="K50" s="68">
        <v>429.12900000000002</v>
      </c>
      <c r="L50" s="68">
        <v>455.21300000000002</v>
      </c>
      <c r="M50" s="68">
        <v>455.99400000000003</v>
      </c>
      <c r="N50" s="68">
        <v>449.22</v>
      </c>
      <c r="O50" s="68">
        <v>471.767</v>
      </c>
      <c r="P50" s="68">
        <v>492.15300000000002</v>
      </c>
      <c r="Q50" s="68">
        <v>504.81099999999998</v>
      </c>
      <c r="R50" s="68">
        <v>509.32299999999998</v>
      </c>
      <c r="S50" s="68">
        <v>511.86099999999999</v>
      </c>
      <c r="T50" s="68">
        <v>500.85700000000003</v>
      </c>
      <c r="U50" s="68">
        <v>493.45800000000003</v>
      </c>
      <c r="V50" s="68">
        <v>486.67500000000001</v>
      </c>
      <c r="W50" s="68">
        <v>471.53699999999998</v>
      </c>
      <c r="X50" s="68">
        <v>491.20299999999997</v>
      </c>
      <c r="Y50" s="68">
        <v>490.73399999999998</v>
      </c>
      <c r="Z50" s="68">
        <v>484.62200000000001</v>
      </c>
      <c r="AA50" s="68">
        <v>506.798</v>
      </c>
      <c r="AB50" s="68">
        <v>525.41899999999998</v>
      </c>
      <c r="AC50" s="68">
        <v>538.59500000000003</v>
      </c>
      <c r="AD50" s="68">
        <v>524.28599999999994</v>
      </c>
      <c r="AE50" s="68">
        <v>516.80799999999999</v>
      </c>
      <c r="AF50" s="68">
        <v>501.55700000000002</v>
      </c>
      <c r="AG50" s="68">
        <v>483.411</v>
      </c>
      <c r="AH50" s="68">
        <v>459.98200000000003</v>
      </c>
      <c r="AI50" s="68">
        <v>469.58800000000002</v>
      </c>
      <c r="AJ50" s="68">
        <v>459.73099999999999</v>
      </c>
      <c r="AK50" s="68">
        <v>453.05399999999997</v>
      </c>
      <c r="AL50" s="68">
        <v>421.64600000000002</v>
      </c>
      <c r="AM50" s="68">
        <v>419.90199999999999</v>
      </c>
      <c r="AN50" s="68">
        <v>423.52</v>
      </c>
      <c r="AO50" s="68">
        <v>423.44799999999998</v>
      </c>
      <c r="AP50" s="68">
        <v>435.05700000000002</v>
      </c>
      <c r="AQ50" s="68">
        <v>433.27699999999999</v>
      </c>
      <c r="AR50" s="68">
        <v>414.83699999999999</v>
      </c>
      <c r="AS50" s="68">
        <v>409.32499999999999</v>
      </c>
      <c r="AT50" s="68">
        <v>406.85399999999998</v>
      </c>
      <c r="AU50" s="68">
        <v>416.14100000000002</v>
      </c>
      <c r="AV50" s="68">
        <v>432.459</v>
      </c>
      <c r="AW50" s="68">
        <v>442.98942856999997</v>
      </c>
      <c r="AX50" s="68">
        <v>439.738</v>
      </c>
      <c r="AY50" s="329">
        <v>450.29309999999998</v>
      </c>
      <c r="AZ50" s="329">
        <v>465.11439999999999</v>
      </c>
      <c r="BA50" s="329">
        <v>483.18169999999998</v>
      </c>
      <c r="BB50" s="329">
        <v>487.67410000000001</v>
      </c>
      <c r="BC50" s="329">
        <v>491.7989</v>
      </c>
      <c r="BD50" s="329">
        <v>480.84109999999998</v>
      </c>
      <c r="BE50" s="329">
        <v>470.91120000000001</v>
      </c>
      <c r="BF50" s="329">
        <v>467.96300000000002</v>
      </c>
      <c r="BG50" s="329">
        <v>470.39679999999998</v>
      </c>
      <c r="BH50" s="329">
        <v>484.1311</v>
      </c>
      <c r="BI50" s="329">
        <v>485.17829999999998</v>
      </c>
      <c r="BJ50" s="329">
        <v>477.42219999999998</v>
      </c>
      <c r="BK50" s="329">
        <v>485.99130000000002</v>
      </c>
      <c r="BL50" s="329">
        <v>498.55459999999999</v>
      </c>
      <c r="BM50" s="329">
        <v>514.30160000000001</v>
      </c>
      <c r="BN50" s="329">
        <v>516.45899999999995</v>
      </c>
      <c r="BO50" s="329">
        <v>518.36800000000005</v>
      </c>
      <c r="BP50" s="329">
        <v>505.65710000000001</v>
      </c>
      <c r="BQ50" s="329">
        <v>494.14550000000003</v>
      </c>
      <c r="BR50" s="329">
        <v>489.90309999999999</v>
      </c>
      <c r="BS50" s="329">
        <v>491.07530000000003</v>
      </c>
      <c r="BT50" s="329">
        <v>503.66419999999999</v>
      </c>
      <c r="BU50" s="329">
        <v>503.35140000000001</v>
      </c>
      <c r="BV50" s="329">
        <v>494.39299999999997</v>
      </c>
    </row>
    <row r="51" spans="1:74" ht="11.1" customHeight="1" x14ac:dyDescent="0.2">
      <c r="A51" s="637" t="s">
        <v>1183</v>
      </c>
      <c r="B51" s="66" t="s">
        <v>1184</v>
      </c>
      <c r="C51" s="68">
        <v>152.21700000000001</v>
      </c>
      <c r="D51" s="68">
        <v>132.1</v>
      </c>
      <c r="E51" s="68">
        <v>138.29499999999999</v>
      </c>
      <c r="F51" s="68">
        <v>157.63300000000001</v>
      </c>
      <c r="G51" s="68">
        <v>177.929</v>
      </c>
      <c r="H51" s="68">
        <v>193.309</v>
      </c>
      <c r="I51" s="68">
        <v>206.089</v>
      </c>
      <c r="J51" s="68">
        <v>221.09399999999999</v>
      </c>
      <c r="K51" s="68">
        <v>225.554</v>
      </c>
      <c r="L51" s="68">
        <v>224.74700000000001</v>
      </c>
      <c r="M51" s="68">
        <v>214.11199999999999</v>
      </c>
      <c r="N51" s="68">
        <v>194.49100000000001</v>
      </c>
      <c r="O51" s="68">
        <v>164.14</v>
      </c>
      <c r="P51" s="68">
        <v>147.08500000000001</v>
      </c>
      <c r="Q51" s="68">
        <v>152.489</v>
      </c>
      <c r="R51" s="68">
        <v>167.94900000000001</v>
      </c>
      <c r="S51" s="68">
        <v>184.971</v>
      </c>
      <c r="T51" s="68">
        <v>209.87799999999999</v>
      </c>
      <c r="U51" s="68">
        <v>228.77</v>
      </c>
      <c r="V51" s="68">
        <v>247.136</v>
      </c>
      <c r="W51" s="68">
        <v>250.833</v>
      </c>
      <c r="X51" s="68">
        <v>242.93700000000001</v>
      </c>
      <c r="Y51" s="68">
        <v>232.63399999999999</v>
      </c>
      <c r="Z51" s="68">
        <v>200.19499999999999</v>
      </c>
      <c r="AA51" s="68">
        <v>164.89</v>
      </c>
      <c r="AB51" s="68">
        <v>153.61799999999999</v>
      </c>
      <c r="AC51" s="68">
        <v>147.55500000000001</v>
      </c>
      <c r="AD51" s="68">
        <v>153.34399999999999</v>
      </c>
      <c r="AE51" s="68">
        <v>170.21100000000001</v>
      </c>
      <c r="AF51" s="68">
        <v>189.858</v>
      </c>
      <c r="AG51" s="68">
        <v>205.81299999999999</v>
      </c>
      <c r="AH51" s="68">
        <v>229.815</v>
      </c>
      <c r="AI51" s="68">
        <v>228.66300000000001</v>
      </c>
      <c r="AJ51" s="68">
        <v>230.67599999999999</v>
      </c>
      <c r="AK51" s="68">
        <v>216.48500000000001</v>
      </c>
      <c r="AL51" s="68">
        <v>190.00399999999999</v>
      </c>
      <c r="AM51" s="68">
        <v>156.721</v>
      </c>
      <c r="AN51" s="68">
        <v>141.608</v>
      </c>
      <c r="AO51" s="68">
        <v>139.28200000000001</v>
      </c>
      <c r="AP51" s="68">
        <v>145.374</v>
      </c>
      <c r="AQ51" s="68">
        <v>162.881</v>
      </c>
      <c r="AR51" s="68">
        <v>180.815</v>
      </c>
      <c r="AS51" s="68">
        <v>196.03200000000001</v>
      </c>
      <c r="AT51" s="68">
        <v>213.18199999999999</v>
      </c>
      <c r="AU51" s="68">
        <v>224.77699999999999</v>
      </c>
      <c r="AV51" s="68">
        <v>224.97</v>
      </c>
      <c r="AW51" s="68">
        <v>207.38900000000001</v>
      </c>
      <c r="AX51" s="68">
        <v>184.98699999999999</v>
      </c>
      <c r="AY51" s="329">
        <v>157.6815</v>
      </c>
      <c r="AZ51" s="329">
        <v>144.947</v>
      </c>
      <c r="BA51" s="329">
        <v>147.62270000000001</v>
      </c>
      <c r="BB51" s="329">
        <v>163.17070000000001</v>
      </c>
      <c r="BC51" s="329">
        <v>183.83340000000001</v>
      </c>
      <c r="BD51" s="329">
        <v>202.3595</v>
      </c>
      <c r="BE51" s="329">
        <v>219.2852</v>
      </c>
      <c r="BF51" s="329">
        <v>237.67920000000001</v>
      </c>
      <c r="BG51" s="329">
        <v>243.33109999999999</v>
      </c>
      <c r="BH51" s="329">
        <v>239.4049</v>
      </c>
      <c r="BI51" s="329">
        <v>225.20740000000001</v>
      </c>
      <c r="BJ51" s="329">
        <v>199.87979999999999</v>
      </c>
      <c r="BK51" s="329">
        <v>174.09870000000001</v>
      </c>
      <c r="BL51" s="329">
        <v>160.40020000000001</v>
      </c>
      <c r="BM51" s="329">
        <v>162.58770000000001</v>
      </c>
      <c r="BN51" s="329">
        <v>176.2216</v>
      </c>
      <c r="BO51" s="329">
        <v>195.0692</v>
      </c>
      <c r="BP51" s="329">
        <v>212.2013</v>
      </c>
      <c r="BQ51" s="329">
        <v>227.9794</v>
      </c>
      <c r="BR51" s="329">
        <v>245.38229999999999</v>
      </c>
      <c r="BS51" s="329">
        <v>250.17840000000001</v>
      </c>
      <c r="BT51" s="329">
        <v>244.69810000000001</v>
      </c>
      <c r="BU51" s="329">
        <v>231.63390000000001</v>
      </c>
      <c r="BV51" s="329">
        <v>205.78919999999999</v>
      </c>
    </row>
    <row r="52" spans="1:74" ht="11.1" customHeight="1" x14ac:dyDescent="0.2">
      <c r="A52" s="61" t="s">
        <v>940</v>
      </c>
      <c r="B52" s="175" t="s">
        <v>527</v>
      </c>
      <c r="C52" s="68">
        <v>85.444000000000003</v>
      </c>
      <c r="D52" s="68">
        <v>85.265000000000001</v>
      </c>
      <c r="E52" s="68">
        <v>85.012</v>
      </c>
      <c r="F52" s="68">
        <v>86.245000000000005</v>
      </c>
      <c r="G52" s="68">
        <v>84.100999999999999</v>
      </c>
      <c r="H52" s="68">
        <v>86.29</v>
      </c>
      <c r="I52" s="68">
        <v>89.513000000000005</v>
      </c>
      <c r="J52" s="68">
        <v>88.58</v>
      </c>
      <c r="K52" s="68">
        <v>88.950999999999993</v>
      </c>
      <c r="L52" s="68">
        <v>87.275999999999996</v>
      </c>
      <c r="M52" s="68">
        <v>86.111999999999995</v>
      </c>
      <c r="N52" s="68">
        <v>82.861000000000004</v>
      </c>
      <c r="O52" s="68">
        <v>88.222999999999999</v>
      </c>
      <c r="P52" s="68">
        <v>89.623999999999995</v>
      </c>
      <c r="Q52" s="68">
        <v>91.641999999999996</v>
      </c>
      <c r="R52" s="68">
        <v>90.423000000000002</v>
      </c>
      <c r="S52" s="68">
        <v>90.254999999999995</v>
      </c>
      <c r="T52" s="68">
        <v>86.798000000000002</v>
      </c>
      <c r="U52" s="68">
        <v>88.313999999999993</v>
      </c>
      <c r="V52" s="68">
        <v>84.325999999999993</v>
      </c>
      <c r="W52" s="68">
        <v>83.522000000000006</v>
      </c>
      <c r="X52" s="68">
        <v>85.605000000000004</v>
      </c>
      <c r="Y52" s="68">
        <v>82.849000000000004</v>
      </c>
      <c r="Z52" s="68">
        <v>80.323999999999998</v>
      </c>
      <c r="AA52" s="68">
        <v>89.12</v>
      </c>
      <c r="AB52" s="68">
        <v>89.850999999999999</v>
      </c>
      <c r="AC52" s="68">
        <v>91.941000000000003</v>
      </c>
      <c r="AD52" s="68">
        <v>92.820999999999998</v>
      </c>
      <c r="AE52" s="68">
        <v>95.912999999999997</v>
      </c>
      <c r="AF52" s="68">
        <v>89.855000000000004</v>
      </c>
      <c r="AG52" s="68">
        <v>90.182000000000002</v>
      </c>
      <c r="AH52" s="68">
        <v>90.724999999999994</v>
      </c>
      <c r="AI52" s="68">
        <v>91.558000000000007</v>
      </c>
      <c r="AJ52" s="68">
        <v>90.662000000000006</v>
      </c>
      <c r="AK52" s="68">
        <v>87.506</v>
      </c>
      <c r="AL52" s="68">
        <v>86.337000000000003</v>
      </c>
      <c r="AM52" s="68">
        <v>89.617999999999995</v>
      </c>
      <c r="AN52" s="68">
        <v>90.343999999999994</v>
      </c>
      <c r="AO52" s="68">
        <v>98.323999999999998</v>
      </c>
      <c r="AP52" s="68">
        <v>94.298000000000002</v>
      </c>
      <c r="AQ52" s="68">
        <v>94.126999999999995</v>
      </c>
      <c r="AR52" s="68">
        <v>92.555999999999997</v>
      </c>
      <c r="AS52" s="68">
        <v>89.652000000000001</v>
      </c>
      <c r="AT52" s="68">
        <v>89.632000000000005</v>
      </c>
      <c r="AU52" s="68">
        <v>91.954999999999998</v>
      </c>
      <c r="AV52" s="68">
        <v>92.033000000000001</v>
      </c>
      <c r="AW52" s="68">
        <v>91.967285713999999</v>
      </c>
      <c r="AX52" s="68">
        <v>89.451999999999998</v>
      </c>
      <c r="AY52" s="329">
        <v>92.408540000000002</v>
      </c>
      <c r="AZ52" s="329">
        <v>92.378489999999999</v>
      </c>
      <c r="BA52" s="329">
        <v>93.123649999999998</v>
      </c>
      <c r="BB52" s="329">
        <v>93.769109999999998</v>
      </c>
      <c r="BC52" s="329">
        <v>91.212019999999995</v>
      </c>
      <c r="BD52" s="329">
        <v>90.354010000000002</v>
      </c>
      <c r="BE52" s="329">
        <v>88.476699999999994</v>
      </c>
      <c r="BF52" s="329">
        <v>87.200410000000005</v>
      </c>
      <c r="BG52" s="329">
        <v>88.195549999999997</v>
      </c>
      <c r="BH52" s="329">
        <v>90.69417</v>
      </c>
      <c r="BI52" s="329">
        <v>87.636089999999996</v>
      </c>
      <c r="BJ52" s="329">
        <v>81.635319999999993</v>
      </c>
      <c r="BK52" s="329">
        <v>88.557379999999995</v>
      </c>
      <c r="BL52" s="329">
        <v>90.620729999999995</v>
      </c>
      <c r="BM52" s="329">
        <v>92.689589999999995</v>
      </c>
      <c r="BN52" s="329">
        <v>94.256659999999997</v>
      </c>
      <c r="BO52" s="329">
        <v>92.221199999999996</v>
      </c>
      <c r="BP52" s="329">
        <v>91.650899999999993</v>
      </c>
      <c r="BQ52" s="329">
        <v>89.668450000000007</v>
      </c>
      <c r="BR52" s="329">
        <v>87.849050000000005</v>
      </c>
      <c r="BS52" s="329">
        <v>88.472279999999998</v>
      </c>
      <c r="BT52" s="329">
        <v>90.796610000000001</v>
      </c>
      <c r="BU52" s="329">
        <v>88.020070000000004</v>
      </c>
      <c r="BV52" s="329">
        <v>82.018190000000004</v>
      </c>
    </row>
    <row r="53" spans="1:74" ht="11.1" customHeight="1" x14ac:dyDescent="0.2">
      <c r="A53" s="61" t="s">
        <v>942</v>
      </c>
      <c r="B53" s="175" t="s">
        <v>532</v>
      </c>
      <c r="C53" s="68">
        <v>26.299446</v>
      </c>
      <c r="D53" s="68">
        <v>27.136513000000001</v>
      </c>
      <c r="E53" s="68">
        <v>26.964020999999999</v>
      </c>
      <c r="F53" s="68">
        <v>26.456634000000001</v>
      </c>
      <c r="G53" s="68">
        <v>25.890257999999999</v>
      </c>
      <c r="H53" s="68">
        <v>25.237791000000001</v>
      </c>
      <c r="I53" s="68">
        <v>25.451651999999999</v>
      </c>
      <c r="J53" s="68">
        <v>24.703033999999999</v>
      </c>
      <c r="K53" s="68">
        <v>23.897480999999999</v>
      </c>
      <c r="L53" s="68">
        <v>23.918685</v>
      </c>
      <c r="M53" s="68">
        <v>25.637969999999999</v>
      </c>
      <c r="N53" s="68">
        <v>27.146298000000002</v>
      </c>
      <c r="O53" s="68">
        <v>29.178362</v>
      </c>
      <c r="P53" s="68">
        <v>29.582032999999999</v>
      </c>
      <c r="Q53" s="68">
        <v>29.062559</v>
      </c>
      <c r="R53" s="68">
        <v>28.027403</v>
      </c>
      <c r="S53" s="68">
        <v>27.244702</v>
      </c>
      <c r="T53" s="68">
        <v>27.852004000000001</v>
      </c>
      <c r="U53" s="68">
        <v>28.039527</v>
      </c>
      <c r="V53" s="68">
        <v>27.736173000000001</v>
      </c>
      <c r="W53" s="68">
        <v>27.389913</v>
      </c>
      <c r="X53" s="68">
        <v>26.923871999999999</v>
      </c>
      <c r="Y53" s="68">
        <v>26.972242000000001</v>
      </c>
      <c r="Z53" s="68">
        <v>29.007739999999998</v>
      </c>
      <c r="AA53" s="68">
        <v>31.691296999999999</v>
      </c>
      <c r="AB53" s="68">
        <v>31.859193999999999</v>
      </c>
      <c r="AC53" s="68">
        <v>32.818440000000002</v>
      </c>
      <c r="AD53" s="68">
        <v>32.078543000000003</v>
      </c>
      <c r="AE53" s="68">
        <v>30.235627000000001</v>
      </c>
      <c r="AF53" s="68">
        <v>29.339251999999998</v>
      </c>
      <c r="AG53" s="68">
        <v>29.478895999999999</v>
      </c>
      <c r="AH53" s="68">
        <v>29.605516000000001</v>
      </c>
      <c r="AI53" s="68">
        <v>28.547553000000001</v>
      </c>
      <c r="AJ53" s="68">
        <v>28.437940999999999</v>
      </c>
      <c r="AK53" s="68">
        <v>30.035246000000001</v>
      </c>
      <c r="AL53" s="68">
        <v>29.584948000000001</v>
      </c>
      <c r="AM53" s="68">
        <v>31.467732999999999</v>
      </c>
      <c r="AN53" s="68">
        <v>31.738505</v>
      </c>
      <c r="AO53" s="68">
        <v>30.525881999999999</v>
      </c>
      <c r="AP53" s="68">
        <v>30.412901999999999</v>
      </c>
      <c r="AQ53" s="68">
        <v>29.454129999999999</v>
      </c>
      <c r="AR53" s="68">
        <v>28.767282000000002</v>
      </c>
      <c r="AS53" s="68">
        <v>28.904212999999999</v>
      </c>
      <c r="AT53" s="68">
        <v>28.897593000000001</v>
      </c>
      <c r="AU53" s="68">
        <v>30.453762999999999</v>
      </c>
      <c r="AV53" s="68">
        <v>29.617232000000001</v>
      </c>
      <c r="AW53" s="68">
        <v>28.9498049</v>
      </c>
      <c r="AX53" s="68">
        <v>29.202910800000002</v>
      </c>
      <c r="AY53" s="329">
        <v>30.896909999999998</v>
      </c>
      <c r="AZ53" s="329">
        <v>31.031690000000001</v>
      </c>
      <c r="BA53" s="329">
        <v>30.95298</v>
      </c>
      <c r="BB53" s="329">
        <v>30.514589999999998</v>
      </c>
      <c r="BC53" s="329">
        <v>30.251670000000001</v>
      </c>
      <c r="BD53" s="329">
        <v>29.95138</v>
      </c>
      <c r="BE53" s="329">
        <v>29.69605</v>
      </c>
      <c r="BF53" s="329">
        <v>29.175380000000001</v>
      </c>
      <c r="BG53" s="329">
        <v>29.221240000000002</v>
      </c>
      <c r="BH53" s="329">
        <v>28.640969999999999</v>
      </c>
      <c r="BI53" s="329">
        <v>29.16414</v>
      </c>
      <c r="BJ53" s="329">
        <v>29.862870000000001</v>
      </c>
      <c r="BK53" s="329">
        <v>31.55162</v>
      </c>
      <c r="BL53" s="329">
        <v>31.686990000000002</v>
      </c>
      <c r="BM53" s="329">
        <v>31.610749999999999</v>
      </c>
      <c r="BN53" s="329">
        <v>31.17305</v>
      </c>
      <c r="BO53" s="329">
        <v>30.910029999999999</v>
      </c>
      <c r="BP53" s="329">
        <v>30.611370000000001</v>
      </c>
      <c r="BQ53" s="329">
        <v>30.356619999999999</v>
      </c>
      <c r="BR53" s="329">
        <v>29.836030000000001</v>
      </c>
      <c r="BS53" s="329">
        <v>29.879760000000001</v>
      </c>
      <c r="BT53" s="329">
        <v>29.299589999999998</v>
      </c>
      <c r="BU53" s="329">
        <v>29.821770000000001</v>
      </c>
      <c r="BV53" s="329">
        <v>30.51887</v>
      </c>
    </row>
    <row r="54" spans="1:74" ht="11.1" customHeight="1" x14ac:dyDescent="0.2">
      <c r="A54" s="61" t="s">
        <v>621</v>
      </c>
      <c r="B54" s="175" t="s">
        <v>533</v>
      </c>
      <c r="C54" s="68">
        <v>243.977</v>
      </c>
      <c r="D54" s="68">
        <v>241.34800000000001</v>
      </c>
      <c r="E54" s="68">
        <v>232.93100000000001</v>
      </c>
      <c r="F54" s="68">
        <v>228.58099999999999</v>
      </c>
      <c r="G54" s="68">
        <v>222.584</v>
      </c>
      <c r="H54" s="68">
        <v>221.09899999999999</v>
      </c>
      <c r="I54" s="68">
        <v>217.71899999999999</v>
      </c>
      <c r="J54" s="68">
        <v>218.255</v>
      </c>
      <c r="K54" s="68">
        <v>225.21600000000001</v>
      </c>
      <c r="L54" s="68">
        <v>217.35599999999999</v>
      </c>
      <c r="M54" s="68">
        <v>222.93700000000001</v>
      </c>
      <c r="N54" s="68">
        <v>235.465</v>
      </c>
      <c r="O54" s="68">
        <v>261.64800000000002</v>
      </c>
      <c r="P54" s="68">
        <v>256.21899999999999</v>
      </c>
      <c r="Q54" s="68">
        <v>243.71600000000001</v>
      </c>
      <c r="R54" s="68">
        <v>243.47900000000001</v>
      </c>
      <c r="S54" s="68">
        <v>243.40899999999999</v>
      </c>
      <c r="T54" s="68">
        <v>242.66200000000001</v>
      </c>
      <c r="U54" s="68">
        <v>240.93199999999999</v>
      </c>
      <c r="V54" s="68">
        <v>230.411</v>
      </c>
      <c r="W54" s="68">
        <v>227.697</v>
      </c>
      <c r="X54" s="68">
        <v>225.59399999999999</v>
      </c>
      <c r="Y54" s="68">
        <v>233.84200000000001</v>
      </c>
      <c r="Z54" s="68">
        <v>238.58699999999999</v>
      </c>
      <c r="AA54" s="68">
        <v>261.10899999999998</v>
      </c>
      <c r="AB54" s="68">
        <v>253.63499999999999</v>
      </c>
      <c r="AC54" s="68">
        <v>239.55799999999999</v>
      </c>
      <c r="AD54" s="68">
        <v>243.511</v>
      </c>
      <c r="AE54" s="68">
        <v>242.48400000000001</v>
      </c>
      <c r="AF54" s="68">
        <v>238.417</v>
      </c>
      <c r="AG54" s="68">
        <v>232.85900000000001</v>
      </c>
      <c r="AH54" s="68">
        <v>226.78800000000001</v>
      </c>
      <c r="AI54" s="68">
        <v>223.20400000000001</v>
      </c>
      <c r="AJ54" s="68">
        <v>215.89599999999999</v>
      </c>
      <c r="AK54" s="68">
        <v>224.91800000000001</v>
      </c>
      <c r="AL54" s="68">
        <v>236.816</v>
      </c>
      <c r="AM54" s="68">
        <v>247.94800000000001</v>
      </c>
      <c r="AN54" s="68">
        <v>252.56700000000001</v>
      </c>
      <c r="AO54" s="68">
        <v>239.62899999999999</v>
      </c>
      <c r="AP54" s="68">
        <v>239.864</v>
      </c>
      <c r="AQ54" s="68">
        <v>242.17400000000001</v>
      </c>
      <c r="AR54" s="68">
        <v>240.31200000000001</v>
      </c>
      <c r="AS54" s="68">
        <v>233.91300000000001</v>
      </c>
      <c r="AT54" s="68">
        <v>236.083</v>
      </c>
      <c r="AU54" s="68">
        <v>239.65799999999999</v>
      </c>
      <c r="AV54" s="68">
        <v>232.12700000000001</v>
      </c>
      <c r="AW54" s="68">
        <v>226.54814286000001</v>
      </c>
      <c r="AX54" s="68">
        <v>248.06299999999999</v>
      </c>
      <c r="AY54" s="329">
        <v>255.27090000000001</v>
      </c>
      <c r="AZ54" s="329">
        <v>252.10599999999999</v>
      </c>
      <c r="BA54" s="329">
        <v>244.1412</v>
      </c>
      <c r="BB54" s="329">
        <v>238.70339999999999</v>
      </c>
      <c r="BC54" s="329">
        <v>238.14150000000001</v>
      </c>
      <c r="BD54" s="329">
        <v>239.56829999999999</v>
      </c>
      <c r="BE54" s="329">
        <v>238.88980000000001</v>
      </c>
      <c r="BF54" s="329">
        <v>233.89240000000001</v>
      </c>
      <c r="BG54" s="329">
        <v>234.07400000000001</v>
      </c>
      <c r="BH54" s="329">
        <v>228.76609999999999</v>
      </c>
      <c r="BI54" s="329">
        <v>237.13800000000001</v>
      </c>
      <c r="BJ54" s="329">
        <v>247.08949999999999</v>
      </c>
      <c r="BK54" s="329">
        <v>255.81229999999999</v>
      </c>
      <c r="BL54" s="329">
        <v>253.72730000000001</v>
      </c>
      <c r="BM54" s="329">
        <v>246.23949999999999</v>
      </c>
      <c r="BN54" s="329">
        <v>241.12110000000001</v>
      </c>
      <c r="BO54" s="329">
        <v>240.666</v>
      </c>
      <c r="BP54" s="329">
        <v>242.67339999999999</v>
      </c>
      <c r="BQ54" s="329">
        <v>242.6078</v>
      </c>
      <c r="BR54" s="329">
        <v>238.20249999999999</v>
      </c>
      <c r="BS54" s="329">
        <v>238.2039</v>
      </c>
      <c r="BT54" s="329">
        <v>232.2191</v>
      </c>
      <c r="BU54" s="329">
        <v>240.3708</v>
      </c>
      <c r="BV54" s="329">
        <v>250.4417</v>
      </c>
    </row>
    <row r="55" spans="1:74" ht="11.1" customHeight="1" x14ac:dyDescent="0.2">
      <c r="A55" s="61" t="s">
        <v>622</v>
      </c>
      <c r="B55" s="175" t="s">
        <v>534</v>
      </c>
      <c r="C55" s="68">
        <v>30.54</v>
      </c>
      <c r="D55" s="68">
        <v>30.423999999999999</v>
      </c>
      <c r="E55" s="68">
        <v>26.725000000000001</v>
      </c>
      <c r="F55" s="68">
        <v>25.096</v>
      </c>
      <c r="G55" s="68">
        <v>26.062000000000001</v>
      </c>
      <c r="H55" s="68">
        <v>25.212</v>
      </c>
      <c r="I55" s="68">
        <v>24.056000000000001</v>
      </c>
      <c r="J55" s="68">
        <v>26.03</v>
      </c>
      <c r="K55" s="68">
        <v>29.026</v>
      </c>
      <c r="L55" s="68">
        <v>27.698</v>
      </c>
      <c r="M55" s="68">
        <v>27.754000000000001</v>
      </c>
      <c r="N55" s="68">
        <v>28.594999999999999</v>
      </c>
      <c r="O55" s="68">
        <v>26.513000000000002</v>
      </c>
      <c r="P55" s="68">
        <v>26.896999999999998</v>
      </c>
      <c r="Q55" s="68">
        <v>26.262</v>
      </c>
      <c r="R55" s="68">
        <v>24.664999999999999</v>
      </c>
      <c r="S55" s="68">
        <v>23.375</v>
      </c>
      <c r="T55" s="68">
        <v>24.655999999999999</v>
      </c>
      <c r="U55" s="68">
        <v>24.445</v>
      </c>
      <c r="V55" s="68">
        <v>25.552</v>
      </c>
      <c r="W55" s="68">
        <v>24.803000000000001</v>
      </c>
      <c r="X55" s="68">
        <v>25.751999999999999</v>
      </c>
      <c r="Y55" s="68">
        <v>26.134</v>
      </c>
      <c r="Z55" s="68">
        <v>28.382999999999999</v>
      </c>
      <c r="AA55" s="68">
        <v>28.434999999999999</v>
      </c>
      <c r="AB55" s="68">
        <v>25.41</v>
      </c>
      <c r="AC55" s="68">
        <v>21.53</v>
      </c>
      <c r="AD55" s="68">
        <v>21.65</v>
      </c>
      <c r="AE55" s="68">
        <v>22.007999999999999</v>
      </c>
      <c r="AF55" s="68">
        <v>22.48</v>
      </c>
      <c r="AG55" s="68">
        <v>23.152999999999999</v>
      </c>
      <c r="AH55" s="68">
        <v>24.584</v>
      </c>
      <c r="AI55" s="68">
        <v>21.763999999999999</v>
      </c>
      <c r="AJ55" s="68">
        <v>23.140999999999998</v>
      </c>
      <c r="AK55" s="68">
        <v>23.606999999999999</v>
      </c>
      <c r="AL55" s="68">
        <v>24.523</v>
      </c>
      <c r="AM55" s="68">
        <v>25.23</v>
      </c>
      <c r="AN55" s="68">
        <v>24.986000000000001</v>
      </c>
      <c r="AO55" s="68">
        <v>23.129000000000001</v>
      </c>
      <c r="AP55" s="68">
        <v>22.808</v>
      </c>
      <c r="AQ55" s="68">
        <v>23.873000000000001</v>
      </c>
      <c r="AR55" s="68">
        <v>24.709</v>
      </c>
      <c r="AS55" s="68">
        <v>24.295000000000002</v>
      </c>
      <c r="AT55" s="68">
        <v>23.298999999999999</v>
      </c>
      <c r="AU55" s="68">
        <v>24.800999999999998</v>
      </c>
      <c r="AV55" s="68">
        <v>24.914000000000001</v>
      </c>
      <c r="AW55" s="68">
        <v>23.369285714</v>
      </c>
      <c r="AX55" s="68">
        <v>25.704000000000001</v>
      </c>
      <c r="AY55" s="329">
        <v>28.221489999999999</v>
      </c>
      <c r="AZ55" s="329">
        <v>28.451809999999998</v>
      </c>
      <c r="BA55" s="329">
        <v>25.324259999999999</v>
      </c>
      <c r="BB55" s="329">
        <v>22.72756</v>
      </c>
      <c r="BC55" s="329">
        <v>23.862490000000001</v>
      </c>
      <c r="BD55" s="329">
        <v>24.089549999999999</v>
      </c>
      <c r="BE55" s="329">
        <v>23.98789</v>
      </c>
      <c r="BF55" s="329">
        <v>24.448519999999998</v>
      </c>
      <c r="BG55" s="329">
        <v>24.851379999999999</v>
      </c>
      <c r="BH55" s="329">
        <v>24.32619</v>
      </c>
      <c r="BI55" s="329">
        <v>25.027519999999999</v>
      </c>
      <c r="BJ55" s="329">
        <v>25.480509999999999</v>
      </c>
      <c r="BK55" s="329">
        <v>27.605399999999999</v>
      </c>
      <c r="BL55" s="329">
        <v>27.983419999999999</v>
      </c>
      <c r="BM55" s="329">
        <v>25.114129999999999</v>
      </c>
      <c r="BN55" s="329">
        <v>22.607030000000002</v>
      </c>
      <c r="BO55" s="329">
        <v>23.87527</v>
      </c>
      <c r="BP55" s="329">
        <v>24.02872</v>
      </c>
      <c r="BQ55" s="329">
        <v>24.036490000000001</v>
      </c>
      <c r="BR55" s="329">
        <v>24.658049999999999</v>
      </c>
      <c r="BS55" s="329">
        <v>25.104130000000001</v>
      </c>
      <c r="BT55" s="329">
        <v>24.689789999999999</v>
      </c>
      <c r="BU55" s="329">
        <v>25.12153</v>
      </c>
      <c r="BV55" s="329">
        <v>25.280480000000001</v>
      </c>
    </row>
    <row r="56" spans="1:74" ht="11.1" customHeight="1" x14ac:dyDescent="0.2">
      <c r="A56" s="61" t="s">
        <v>623</v>
      </c>
      <c r="B56" s="175" t="s">
        <v>869</v>
      </c>
      <c r="C56" s="68">
        <v>213.43700000000001</v>
      </c>
      <c r="D56" s="68">
        <v>210.92400000000001</v>
      </c>
      <c r="E56" s="68">
        <v>206.20599999999999</v>
      </c>
      <c r="F56" s="68">
        <v>203.48500000000001</v>
      </c>
      <c r="G56" s="68">
        <v>196.52199999999999</v>
      </c>
      <c r="H56" s="68">
        <v>195.887</v>
      </c>
      <c r="I56" s="68">
        <v>193.66300000000001</v>
      </c>
      <c r="J56" s="68">
        <v>192.22499999999999</v>
      </c>
      <c r="K56" s="68">
        <v>196.19</v>
      </c>
      <c r="L56" s="68">
        <v>189.65799999999999</v>
      </c>
      <c r="M56" s="68">
        <v>195.18299999999999</v>
      </c>
      <c r="N56" s="68">
        <v>206.87</v>
      </c>
      <c r="O56" s="68">
        <v>235.13499999999999</v>
      </c>
      <c r="P56" s="68">
        <v>229.322</v>
      </c>
      <c r="Q56" s="68">
        <v>217.45400000000001</v>
      </c>
      <c r="R56" s="68">
        <v>218.81399999999999</v>
      </c>
      <c r="S56" s="68">
        <v>220.03399999999999</v>
      </c>
      <c r="T56" s="68">
        <v>218.006</v>
      </c>
      <c r="U56" s="68">
        <v>216.48699999999999</v>
      </c>
      <c r="V56" s="68">
        <v>204.85900000000001</v>
      </c>
      <c r="W56" s="68">
        <v>202.89400000000001</v>
      </c>
      <c r="X56" s="68">
        <v>199.84200000000001</v>
      </c>
      <c r="Y56" s="68">
        <v>207.708</v>
      </c>
      <c r="Z56" s="68">
        <v>210.20400000000001</v>
      </c>
      <c r="AA56" s="68">
        <v>232.67400000000001</v>
      </c>
      <c r="AB56" s="68">
        <v>228.22499999999999</v>
      </c>
      <c r="AC56" s="68">
        <v>218.02799999999999</v>
      </c>
      <c r="AD56" s="68">
        <v>221.86099999999999</v>
      </c>
      <c r="AE56" s="68">
        <v>220.476</v>
      </c>
      <c r="AF56" s="68">
        <v>215.93700000000001</v>
      </c>
      <c r="AG56" s="68">
        <v>209.70599999999999</v>
      </c>
      <c r="AH56" s="68">
        <v>202.20400000000001</v>
      </c>
      <c r="AI56" s="68">
        <v>201.44</v>
      </c>
      <c r="AJ56" s="68">
        <v>192.755</v>
      </c>
      <c r="AK56" s="68">
        <v>201.31100000000001</v>
      </c>
      <c r="AL56" s="68">
        <v>212.29300000000001</v>
      </c>
      <c r="AM56" s="68">
        <v>222.71799999999999</v>
      </c>
      <c r="AN56" s="68">
        <v>227.58099999999999</v>
      </c>
      <c r="AO56" s="68">
        <v>216.5</v>
      </c>
      <c r="AP56" s="68">
        <v>217.05600000000001</v>
      </c>
      <c r="AQ56" s="68">
        <v>218.30099999999999</v>
      </c>
      <c r="AR56" s="68">
        <v>215.60300000000001</v>
      </c>
      <c r="AS56" s="68">
        <v>209.61799999999999</v>
      </c>
      <c r="AT56" s="68">
        <v>212.78399999999999</v>
      </c>
      <c r="AU56" s="68">
        <v>214.857</v>
      </c>
      <c r="AV56" s="68">
        <v>207.21299999999999</v>
      </c>
      <c r="AW56" s="68">
        <v>203.179</v>
      </c>
      <c r="AX56" s="68">
        <v>222.35900000000001</v>
      </c>
      <c r="AY56" s="329">
        <v>227.04939999999999</v>
      </c>
      <c r="AZ56" s="329">
        <v>223.6542</v>
      </c>
      <c r="BA56" s="329">
        <v>218.81700000000001</v>
      </c>
      <c r="BB56" s="329">
        <v>215.97579999999999</v>
      </c>
      <c r="BC56" s="329">
        <v>214.279</v>
      </c>
      <c r="BD56" s="329">
        <v>215.4787</v>
      </c>
      <c r="BE56" s="329">
        <v>214.90190000000001</v>
      </c>
      <c r="BF56" s="329">
        <v>209.44390000000001</v>
      </c>
      <c r="BG56" s="329">
        <v>209.2227</v>
      </c>
      <c r="BH56" s="329">
        <v>204.43989999999999</v>
      </c>
      <c r="BI56" s="329">
        <v>212.1105</v>
      </c>
      <c r="BJ56" s="329">
        <v>221.60900000000001</v>
      </c>
      <c r="BK56" s="329">
        <v>228.20689999999999</v>
      </c>
      <c r="BL56" s="329">
        <v>225.7439</v>
      </c>
      <c r="BM56" s="329">
        <v>221.12530000000001</v>
      </c>
      <c r="BN56" s="329">
        <v>218.51400000000001</v>
      </c>
      <c r="BO56" s="329">
        <v>216.79079999999999</v>
      </c>
      <c r="BP56" s="329">
        <v>218.6447</v>
      </c>
      <c r="BQ56" s="329">
        <v>218.57130000000001</v>
      </c>
      <c r="BR56" s="329">
        <v>213.5445</v>
      </c>
      <c r="BS56" s="329">
        <v>213.09979999999999</v>
      </c>
      <c r="BT56" s="329">
        <v>207.52930000000001</v>
      </c>
      <c r="BU56" s="329">
        <v>215.24930000000001</v>
      </c>
      <c r="BV56" s="329">
        <v>225.16120000000001</v>
      </c>
    </row>
    <row r="57" spans="1:74" ht="11.1" customHeight="1" x14ac:dyDescent="0.2">
      <c r="A57" s="61" t="s">
        <v>648</v>
      </c>
      <c r="B57" s="175" t="s">
        <v>517</v>
      </c>
      <c r="C57" s="68">
        <v>39.189</v>
      </c>
      <c r="D57" s="68">
        <v>39.588000000000001</v>
      </c>
      <c r="E57" s="68">
        <v>38.296999999999997</v>
      </c>
      <c r="F57" s="68">
        <v>38.44</v>
      </c>
      <c r="G57" s="68">
        <v>42.454000000000001</v>
      </c>
      <c r="H57" s="68">
        <v>43.756</v>
      </c>
      <c r="I57" s="68">
        <v>43.689</v>
      </c>
      <c r="J57" s="68">
        <v>42.993000000000002</v>
      </c>
      <c r="K57" s="68">
        <v>40.472999999999999</v>
      </c>
      <c r="L57" s="68">
        <v>37.491999999999997</v>
      </c>
      <c r="M57" s="68">
        <v>38.107999999999997</v>
      </c>
      <c r="N57" s="68">
        <v>40.39</v>
      </c>
      <c r="O57" s="68">
        <v>42.901000000000003</v>
      </c>
      <c r="P57" s="68">
        <v>42.591999999999999</v>
      </c>
      <c r="Q57" s="68">
        <v>44.344000000000001</v>
      </c>
      <c r="R57" s="68">
        <v>43.857999999999997</v>
      </c>
      <c r="S57" s="68">
        <v>44.661000000000001</v>
      </c>
      <c r="T57" s="68">
        <v>40.659999999999997</v>
      </c>
      <c r="U57" s="68">
        <v>42.113</v>
      </c>
      <c r="V57" s="68">
        <v>42.768999999999998</v>
      </c>
      <c r="W57" s="68">
        <v>44.890999999999998</v>
      </c>
      <c r="X57" s="68">
        <v>44.86</v>
      </c>
      <c r="Y57" s="68">
        <v>44.969000000000001</v>
      </c>
      <c r="Z57" s="68">
        <v>43.01</v>
      </c>
      <c r="AA57" s="68">
        <v>42.503999999999998</v>
      </c>
      <c r="AB57" s="68">
        <v>44.057000000000002</v>
      </c>
      <c r="AC57" s="68">
        <v>42.395000000000003</v>
      </c>
      <c r="AD57" s="68">
        <v>44.548999999999999</v>
      </c>
      <c r="AE57" s="68">
        <v>44.482999999999997</v>
      </c>
      <c r="AF57" s="68">
        <v>41.046999999999997</v>
      </c>
      <c r="AG57" s="68">
        <v>41.122</v>
      </c>
      <c r="AH57" s="68">
        <v>40.396000000000001</v>
      </c>
      <c r="AI57" s="68">
        <v>43.637999999999998</v>
      </c>
      <c r="AJ57" s="68">
        <v>41.825000000000003</v>
      </c>
      <c r="AK57" s="68">
        <v>41.15</v>
      </c>
      <c r="AL57" s="68">
        <v>41.304000000000002</v>
      </c>
      <c r="AM57" s="68">
        <v>42.706000000000003</v>
      </c>
      <c r="AN57" s="68">
        <v>42.954999999999998</v>
      </c>
      <c r="AO57" s="68">
        <v>40.375</v>
      </c>
      <c r="AP57" s="68">
        <v>40.914999999999999</v>
      </c>
      <c r="AQ57" s="68">
        <v>41.412999999999997</v>
      </c>
      <c r="AR57" s="68">
        <v>40.776000000000003</v>
      </c>
      <c r="AS57" s="68">
        <v>40.954000000000001</v>
      </c>
      <c r="AT57" s="68">
        <v>41.784999999999997</v>
      </c>
      <c r="AU57" s="68">
        <v>46.890999999999998</v>
      </c>
      <c r="AV57" s="68">
        <v>42.222000000000001</v>
      </c>
      <c r="AW57" s="68">
        <v>38.242571429000002</v>
      </c>
      <c r="AX57" s="68">
        <v>40.51</v>
      </c>
      <c r="AY57" s="329">
        <v>41.316929999999999</v>
      </c>
      <c r="AZ57" s="329">
        <v>41.208219999999997</v>
      </c>
      <c r="BA57" s="329">
        <v>40.665709999999997</v>
      </c>
      <c r="BB57" s="329">
        <v>41.596020000000003</v>
      </c>
      <c r="BC57" s="329">
        <v>42.57414</v>
      </c>
      <c r="BD57" s="329">
        <v>42.253740000000001</v>
      </c>
      <c r="BE57" s="329">
        <v>42.497140000000002</v>
      </c>
      <c r="BF57" s="329">
        <v>42.684649999999998</v>
      </c>
      <c r="BG57" s="329">
        <v>43.9238</v>
      </c>
      <c r="BH57" s="329">
        <v>42.552570000000003</v>
      </c>
      <c r="BI57" s="329">
        <v>41.780700000000003</v>
      </c>
      <c r="BJ57" s="329">
        <v>41.878140000000002</v>
      </c>
      <c r="BK57" s="329">
        <v>42.621789999999997</v>
      </c>
      <c r="BL57" s="329">
        <v>42.452019999999997</v>
      </c>
      <c r="BM57" s="329">
        <v>41.842959999999998</v>
      </c>
      <c r="BN57" s="329">
        <v>42.72663</v>
      </c>
      <c r="BO57" s="329">
        <v>43.677520000000001</v>
      </c>
      <c r="BP57" s="329">
        <v>43.271569999999997</v>
      </c>
      <c r="BQ57" s="329">
        <v>43.403910000000003</v>
      </c>
      <c r="BR57" s="329">
        <v>43.49539</v>
      </c>
      <c r="BS57" s="329">
        <v>44.663780000000003</v>
      </c>
      <c r="BT57" s="329">
        <v>43.302329999999998</v>
      </c>
      <c r="BU57" s="329">
        <v>42.571530000000003</v>
      </c>
      <c r="BV57" s="329">
        <v>42.679119999999998</v>
      </c>
    </row>
    <row r="58" spans="1:74" ht="11.1" customHeight="1" x14ac:dyDescent="0.2">
      <c r="A58" s="61" t="s">
        <v>602</v>
      </c>
      <c r="B58" s="175" t="s">
        <v>529</v>
      </c>
      <c r="C58" s="68">
        <v>132.608</v>
      </c>
      <c r="D58" s="68">
        <v>123.608</v>
      </c>
      <c r="E58" s="68">
        <v>128.69200000000001</v>
      </c>
      <c r="F58" s="68">
        <v>129.77600000000001</v>
      </c>
      <c r="G58" s="68">
        <v>135.40199999999999</v>
      </c>
      <c r="H58" s="68">
        <v>139.636</v>
      </c>
      <c r="I58" s="68">
        <v>142.053</v>
      </c>
      <c r="J58" s="68">
        <v>152.529</v>
      </c>
      <c r="K58" s="68">
        <v>149.40299999999999</v>
      </c>
      <c r="L58" s="68">
        <v>143.625</v>
      </c>
      <c r="M58" s="68">
        <v>157.21</v>
      </c>
      <c r="N58" s="68">
        <v>161.32599999999999</v>
      </c>
      <c r="O58" s="68">
        <v>160.595</v>
      </c>
      <c r="P58" s="68">
        <v>162.49600000000001</v>
      </c>
      <c r="Q58" s="68">
        <v>160.07300000000001</v>
      </c>
      <c r="R58" s="68">
        <v>154.74100000000001</v>
      </c>
      <c r="S58" s="68">
        <v>154.947</v>
      </c>
      <c r="T58" s="68">
        <v>149.767</v>
      </c>
      <c r="U58" s="68">
        <v>156.50700000000001</v>
      </c>
      <c r="V58" s="68">
        <v>160.33799999999999</v>
      </c>
      <c r="W58" s="68">
        <v>161.05099999999999</v>
      </c>
      <c r="X58" s="68">
        <v>154.715</v>
      </c>
      <c r="Y58" s="68">
        <v>161.27799999999999</v>
      </c>
      <c r="Z58" s="68">
        <v>166.095</v>
      </c>
      <c r="AA58" s="68">
        <v>170.24700000000001</v>
      </c>
      <c r="AB58" s="68">
        <v>162.83199999999999</v>
      </c>
      <c r="AC58" s="68">
        <v>152.029</v>
      </c>
      <c r="AD58" s="68">
        <v>154.95699999999999</v>
      </c>
      <c r="AE58" s="68">
        <v>154.24700000000001</v>
      </c>
      <c r="AF58" s="68">
        <v>152.06</v>
      </c>
      <c r="AG58" s="68">
        <v>151.494</v>
      </c>
      <c r="AH58" s="68">
        <v>147.80600000000001</v>
      </c>
      <c r="AI58" s="68">
        <v>137.33099999999999</v>
      </c>
      <c r="AJ58" s="68">
        <v>130.053</v>
      </c>
      <c r="AK58" s="68">
        <v>133.387</v>
      </c>
      <c r="AL58" s="68">
        <v>145.63800000000001</v>
      </c>
      <c r="AM58" s="68">
        <v>141.12899999999999</v>
      </c>
      <c r="AN58" s="68">
        <v>138.578</v>
      </c>
      <c r="AO58" s="68">
        <v>130.39099999999999</v>
      </c>
      <c r="AP58" s="68">
        <v>120.59099999999999</v>
      </c>
      <c r="AQ58" s="68">
        <v>115.199</v>
      </c>
      <c r="AR58" s="68">
        <v>120.379</v>
      </c>
      <c r="AS58" s="68">
        <v>127.081</v>
      </c>
      <c r="AT58" s="68">
        <v>132.03700000000001</v>
      </c>
      <c r="AU58" s="68">
        <v>137.06</v>
      </c>
      <c r="AV58" s="68">
        <v>124.18300000000001</v>
      </c>
      <c r="AW58" s="68">
        <v>125.40057143</v>
      </c>
      <c r="AX58" s="68">
        <v>140.042</v>
      </c>
      <c r="AY58" s="329">
        <v>138.71109999999999</v>
      </c>
      <c r="AZ58" s="329">
        <v>134.54589999999999</v>
      </c>
      <c r="BA58" s="329">
        <v>130.29679999999999</v>
      </c>
      <c r="BB58" s="329">
        <v>129.20660000000001</v>
      </c>
      <c r="BC58" s="329">
        <v>130.46019999999999</v>
      </c>
      <c r="BD58" s="329">
        <v>132.08949999999999</v>
      </c>
      <c r="BE58" s="329">
        <v>136.96299999999999</v>
      </c>
      <c r="BF58" s="329">
        <v>138.4649</v>
      </c>
      <c r="BG58" s="329">
        <v>136.5197</v>
      </c>
      <c r="BH58" s="329">
        <v>129.93430000000001</v>
      </c>
      <c r="BI58" s="329">
        <v>134.25559999999999</v>
      </c>
      <c r="BJ58" s="329">
        <v>140.92429999999999</v>
      </c>
      <c r="BK58" s="329">
        <v>139.0926</v>
      </c>
      <c r="BL58" s="329">
        <v>135.09299999999999</v>
      </c>
      <c r="BM58" s="329">
        <v>131.07499999999999</v>
      </c>
      <c r="BN58" s="329">
        <v>129.91069999999999</v>
      </c>
      <c r="BO58" s="329">
        <v>131.2749</v>
      </c>
      <c r="BP58" s="329">
        <v>133.08009999999999</v>
      </c>
      <c r="BQ58" s="329">
        <v>137.97229999999999</v>
      </c>
      <c r="BR58" s="329">
        <v>139.7139</v>
      </c>
      <c r="BS58" s="329">
        <v>137.8099</v>
      </c>
      <c r="BT58" s="329">
        <v>131.46809999999999</v>
      </c>
      <c r="BU58" s="329">
        <v>136.0069</v>
      </c>
      <c r="BV58" s="329">
        <v>142.59909999999999</v>
      </c>
    </row>
    <row r="59" spans="1:74" ht="11.1" customHeight="1" x14ac:dyDescent="0.2">
      <c r="A59" s="61" t="s">
        <v>649</v>
      </c>
      <c r="B59" s="175" t="s">
        <v>530</v>
      </c>
      <c r="C59" s="68">
        <v>34.389000000000003</v>
      </c>
      <c r="D59" s="68">
        <v>37.095999999999997</v>
      </c>
      <c r="E59" s="68">
        <v>38.442999999999998</v>
      </c>
      <c r="F59" s="68">
        <v>39.210999999999999</v>
      </c>
      <c r="G59" s="68">
        <v>41.366</v>
      </c>
      <c r="H59" s="68">
        <v>41.975999999999999</v>
      </c>
      <c r="I59" s="68">
        <v>40.127000000000002</v>
      </c>
      <c r="J59" s="68">
        <v>38.917999999999999</v>
      </c>
      <c r="K59" s="68">
        <v>41.56</v>
      </c>
      <c r="L59" s="68">
        <v>43.210999999999999</v>
      </c>
      <c r="M59" s="68">
        <v>43.591000000000001</v>
      </c>
      <c r="N59" s="68">
        <v>42.148000000000003</v>
      </c>
      <c r="O59" s="68">
        <v>44.067999999999998</v>
      </c>
      <c r="P59" s="68">
        <v>45.935000000000002</v>
      </c>
      <c r="Q59" s="68">
        <v>44.536999999999999</v>
      </c>
      <c r="R59" s="68">
        <v>43.182000000000002</v>
      </c>
      <c r="S59" s="68">
        <v>40.283000000000001</v>
      </c>
      <c r="T59" s="68">
        <v>40.396000000000001</v>
      </c>
      <c r="U59" s="68">
        <v>38.540999999999997</v>
      </c>
      <c r="V59" s="68">
        <v>39.630000000000003</v>
      </c>
      <c r="W59" s="68">
        <v>38.878</v>
      </c>
      <c r="X59" s="68">
        <v>39.279000000000003</v>
      </c>
      <c r="Y59" s="68">
        <v>40.799999999999997</v>
      </c>
      <c r="Z59" s="68">
        <v>41.475000000000001</v>
      </c>
      <c r="AA59" s="68">
        <v>38.502000000000002</v>
      </c>
      <c r="AB59" s="68">
        <v>37.807000000000002</v>
      </c>
      <c r="AC59" s="68">
        <v>37.514000000000003</v>
      </c>
      <c r="AD59" s="68">
        <v>36.517000000000003</v>
      </c>
      <c r="AE59" s="68">
        <v>37.043999999999997</v>
      </c>
      <c r="AF59" s="68">
        <v>33.183</v>
      </c>
      <c r="AG59" s="68">
        <v>31.190999999999999</v>
      </c>
      <c r="AH59" s="68">
        <v>32.655999999999999</v>
      </c>
      <c r="AI59" s="68">
        <v>33.603000000000002</v>
      </c>
      <c r="AJ59" s="68">
        <v>29.956</v>
      </c>
      <c r="AK59" s="68">
        <v>29.794</v>
      </c>
      <c r="AL59" s="68">
        <v>29.376999999999999</v>
      </c>
      <c r="AM59" s="68">
        <v>32.363</v>
      </c>
      <c r="AN59" s="68">
        <v>32.761000000000003</v>
      </c>
      <c r="AO59" s="68">
        <v>35.042000000000002</v>
      </c>
      <c r="AP59" s="68">
        <v>32.348999999999997</v>
      </c>
      <c r="AQ59" s="68">
        <v>31.908999999999999</v>
      </c>
      <c r="AR59" s="68">
        <v>30.027999999999999</v>
      </c>
      <c r="AS59" s="68">
        <v>29.334</v>
      </c>
      <c r="AT59" s="68">
        <v>27.812000000000001</v>
      </c>
      <c r="AU59" s="68">
        <v>28.603000000000002</v>
      </c>
      <c r="AV59" s="68">
        <v>29.234000000000002</v>
      </c>
      <c r="AW59" s="68">
        <v>28.576714286000001</v>
      </c>
      <c r="AX59" s="68">
        <v>28.263999999999999</v>
      </c>
      <c r="AY59" s="329">
        <v>30.381900000000002</v>
      </c>
      <c r="AZ59" s="329">
        <v>32.63561</v>
      </c>
      <c r="BA59" s="329">
        <v>34.02075</v>
      </c>
      <c r="BB59" s="329">
        <v>35.526009999999999</v>
      </c>
      <c r="BC59" s="329">
        <v>36.06973</v>
      </c>
      <c r="BD59" s="329">
        <v>36.474290000000003</v>
      </c>
      <c r="BE59" s="329">
        <v>35.864699999999999</v>
      </c>
      <c r="BF59" s="329">
        <v>35.608229999999999</v>
      </c>
      <c r="BG59" s="329">
        <v>35.880209999999998</v>
      </c>
      <c r="BH59" s="329">
        <v>37.04101</v>
      </c>
      <c r="BI59" s="329">
        <v>37.10004</v>
      </c>
      <c r="BJ59" s="329">
        <v>36.232700000000001</v>
      </c>
      <c r="BK59" s="329">
        <v>36.900239999999997</v>
      </c>
      <c r="BL59" s="329">
        <v>37.937669999999997</v>
      </c>
      <c r="BM59" s="329">
        <v>38.284640000000003</v>
      </c>
      <c r="BN59" s="329">
        <v>38.90305</v>
      </c>
      <c r="BO59" s="329">
        <v>38.73704</v>
      </c>
      <c r="BP59" s="329">
        <v>38.482559999999999</v>
      </c>
      <c r="BQ59" s="329">
        <v>37.314340000000001</v>
      </c>
      <c r="BR59" s="329">
        <v>36.642589999999998</v>
      </c>
      <c r="BS59" s="329">
        <v>36.60707</v>
      </c>
      <c r="BT59" s="329">
        <v>37.413310000000003</v>
      </c>
      <c r="BU59" s="329">
        <v>37.155790000000003</v>
      </c>
      <c r="BV59" s="329">
        <v>36.010899999999999</v>
      </c>
    </row>
    <row r="60" spans="1:74" ht="11.1" customHeight="1" x14ac:dyDescent="0.2">
      <c r="A60" s="61" t="s">
        <v>943</v>
      </c>
      <c r="B60" s="643" t="s">
        <v>1185</v>
      </c>
      <c r="C60" s="68">
        <v>53.128</v>
      </c>
      <c r="D60" s="68">
        <v>55.433</v>
      </c>
      <c r="E60" s="68">
        <v>58.28</v>
      </c>
      <c r="F60" s="68">
        <v>57.091999999999999</v>
      </c>
      <c r="G60" s="68">
        <v>57.427</v>
      </c>
      <c r="H60" s="68">
        <v>54.593000000000004</v>
      </c>
      <c r="I60" s="68">
        <v>51.784999999999997</v>
      </c>
      <c r="J60" s="68">
        <v>50.314999999999998</v>
      </c>
      <c r="K60" s="68">
        <v>48.398000000000003</v>
      </c>
      <c r="L60" s="68">
        <v>47.289000000000001</v>
      </c>
      <c r="M60" s="68">
        <v>50.396999999999998</v>
      </c>
      <c r="N60" s="68">
        <v>53.856000000000002</v>
      </c>
      <c r="O60" s="68">
        <v>56.021000000000001</v>
      </c>
      <c r="P60" s="68">
        <v>57.155999999999999</v>
      </c>
      <c r="Q60" s="68">
        <v>58.558</v>
      </c>
      <c r="R60" s="68">
        <v>59.088999999999999</v>
      </c>
      <c r="S60" s="68">
        <v>57.795999999999999</v>
      </c>
      <c r="T60" s="68">
        <v>55.472999999999999</v>
      </c>
      <c r="U60" s="68">
        <v>54.72</v>
      </c>
      <c r="V60" s="68">
        <v>52.235999999999997</v>
      </c>
      <c r="W60" s="68">
        <v>50.328000000000003</v>
      </c>
      <c r="X60" s="68">
        <v>46.808999999999997</v>
      </c>
      <c r="Y60" s="68">
        <v>47.063000000000002</v>
      </c>
      <c r="Z60" s="68">
        <v>51.173999999999999</v>
      </c>
      <c r="AA60" s="68">
        <v>52.747999999999998</v>
      </c>
      <c r="AB60" s="68">
        <v>55.207999999999998</v>
      </c>
      <c r="AC60" s="68">
        <v>56.521999999999998</v>
      </c>
      <c r="AD60" s="68">
        <v>57.499000000000002</v>
      </c>
      <c r="AE60" s="68">
        <v>58.052</v>
      </c>
      <c r="AF60" s="68">
        <v>55.393000000000001</v>
      </c>
      <c r="AG60" s="68">
        <v>54.024999999999999</v>
      </c>
      <c r="AH60" s="68">
        <v>50.643000000000001</v>
      </c>
      <c r="AI60" s="68">
        <v>48.006999999999998</v>
      </c>
      <c r="AJ60" s="68">
        <v>45.012</v>
      </c>
      <c r="AK60" s="68">
        <v>45.704999999999998</v>
      </c>
      <c r="AL60" s="68">
        <v>51.031999999999996</v>
      </c>
      <c r="AM60" s="68">
        <v>53.353000000000002</v>
      </c>
      <c r="AN60" s="68">
        <v>55.978999999999999</v>
      </c>
      <c r="AO60" s="68">
        <v>59.277999999999999</v>
      </c>
      <c r="AP60" s="68">
        <v>61.276000000000003</v>
      </c>
      <c r="AQ60" s="68">
        <v>59.878999999999998</v>
      </c>
      <c r="AR60" s="68">
        <v>58.753</v>
      </c>
      <c r="AS60" s="68">
        <v>57.075000000000003</v>
      </c>
      <c r="AT60" s="68">
        <v>55.216999999999999</v>
      </c>
      <c r="AU60" s="68">
        <v>56.052</v>
      </c>
      <c r="AV60" s="68">
        <v>53.242170000000002</v>
      </c>
      <c r="AW60" s="68">
        <v>56.150269999999999</v>
      </c>
      <c r="AX60" s="68">
        <v>58.87876</v>
      </c>
      <c r="AY60" s="329">
        <v>61.186689999999999</v>
      </c>
      <c r="AZ60" s="329">
        <v>62.852739999999997</v>
      </c>
      <c r="BA60" s="329">
        <v>63.788359999999997</v>
      </c>
      <c r="BB60" s="329">
        <v>64.086500000000001</v>
      </c>
      <c r="BC60" s="329">
        <v>63.886450000000004</v>
      </c>
      <c r="BD60" s="329">
        <v>61.906089999999999</v>
      </c>
      <c r="BE60" s="329">
        <v>60.112279999999998</v>
      </c>
      <c r="BF60" s="329">
        <v>57.577010000000001</v>
      </c>
      <c r="BG60" s="329">
        <v>55.628520000000002</v>
      </c>
      <c r="BH60" s="329">
        <v>52.905029999999996</v>
      </c>
      <c r="BI60" s="329">
        <v>54.645960000000002</v>
      </c>
      <c r="BJ60" s="329">
        <v>57.458240000000004</v>
      </c>
      <c r="BK60" s="329">
        <v>59.883800000000001</v>
      </c>
      <c r="BL60" s="329">
        <v>61.65399</v>
      </c>
      <c r="BM60" s="329">
        <v>62.685459999999999</v>
      </c>
      <c r="BN60" s="329">
        <v>63.061450000000001</v>
      </c>
      <c r="BO60" s="329">
        <v>62.948459999999997</v>
      </c>
      <c r="BP60" s="329">
        <v>61.048229999999997</v>
      </c>
      <c r="BQ60" s="329">
        <v>59.338740000000001</v>
      </c>
      <c r="BR60" s="329">
        <v>56.893099999999997</v>
      </c>
      <c r="BS60" s="329">
        <v>55.023069999999997</v>
      </c>
      <c r="BT60" s="329">
        <v>52.375320000000002</v>
      </c>
      <c r="BU60" s="329">
        <v>54.176949999999998</v>
      </c>
      <c r="BV60" s="329">
        <v>57.037280000000003</v>
      </c>
    </row>
    <row r="61" spans="1:74" ht="11.1" customHeight="1" x14ac:dyDescent="0.2">
      <c r="A61" s="61" t="s">
        <v>650</v>
      </c>
      <c r="B61" s="175" t="s">
        <v>119</v>
      </c>
      <c r="C61" s="240">
        <v>1156.464446</v>
      </c>
      <c r="D61" s="240">
        <v>1156.8875129999999</v>
      </c>
      <c r="E61" s="240">
        <v>1190.1140210000001</v>
      </c>
      <c r="F61" s="240">
        <v>1216.1476339999999</v>
      </c>
      <c r="G61" s="240">
        <v>1236.1142580000001</v>
      </c>
      <c r="H61" s="240">
        <v>1244.7067910000001</v>
      </c>
      <c r="I61" s="240">
        <v>1241.2356520000001</v>
      </c>
      <c r="J61" s="240">
        <v>1263.2400339999999</v>
      </c>
      <c r="K61" s="240">
        <v>1272.5814809999999</v>
      </c>
      <c r="L61" s="240">
        <v>1280.1276849999999</v>
      </c>
      <c r="M61" s="240">
        <v>1294.09897</v>
      </c>
      <c r="N61" s="240">
        <v>1286.9032979999999</v>
      </c>
      <c r="O61" s="240">
        <v>1318.5413619999999</v>
      </c>
      <c r="P61" s="240">
        <v>1322.8420329999999</v>
      </c>
      <c r="Q61" s="240">
        <v>1329.232559</v>
      </c>
      <c r="R61" s="240">
        <v>1340.0714029999999</v>
      </c>
      <c r="S61" s="240">
        <v>1355.427702</v>
      </c>
      <c r="T61" s="240">
        <v>1354.3430040000001</v>
      </c>
      <c r="U61" s="240">
        <v>1371.3945269999999</v>
      </c>
      <c r="V61" s="240">
        <v>1371.257173</v>
      </c>
      <c r="W61" s="240">
        <v>1356.1269130000001</v>
      </c>
      <c r="X61" s="240">
        <v>1357.925872</v>
      </c>
      <c r="Y61" s="240">
        <v>1361.1412419999999</v>
      </c>
      <c r="Z61" s="240">
        <v>1334.48974</v>
      </c>
      <c r="AA61" s="240">
        <v>1357.609297</v>
      </c>
      <c r="AB61" s="240">
        <v>1354.286194</v>
      </c>
      <c r="AC61" s="240">
        <v>1338.9274399999999</v>
      </c>
      <c r="AD61" s="240">
        <v>1339.562543</v>
      </c>
      <c r="AE61" s="240">
        <v>1349.477627</v>
      </c>
      <c r="AF61" s="240">
        <v>1330.7092520000001</v>
      </c>
      <c r="AG61" s="240">
        <v>1319.5758960000001</v>
      </c>
      <c r="AH61" s="240">
        <v>1308.416516</v>
      </c>
      <c r="AI61" s="240">
        <v>1304.139553</v>
      </c>
      <c r="AJ61" s="240">
        <v>1272.2489410000001</v>
      </c>
      <c r="AK61" s="240">
        <v>1262.0342459999999</v>
      </c>
      <c r="AL61" s="240">
        <v>1231.7389479999999</v>
      </c>
      <c r="AM61" s="240">
        <v>1215.207733</v>
      </c>
      <c r="AN61" s="240">
        <v>1210.0505049999999</v>
      </c>
      <c r="AO61" s="240">
        <v>1196.2948819999999</v>
      </c>
      <c r="AP61" s="240">
        <v>1200.136902</v>
      </c>
      <c r="AQ61" s="240">
        <v>1210.31313</v>
      </c>
      <c r="AR61" s="240">
        <v>1207.2232819999999</v>
      </c>
      <c r="AS61" s="240">
        <v>1212.270213</v>
      </c>
      <c r="AT61" s="240">
        <v>1231.499593</v>
      </c>
      <c r="AU61" s="240">
        <v>1271.5907629999999</v>
      </c>
      <c r="AV61" s="240">
        <v>1257.268</v>
      </c>
      <c r="AW61" s="240">
        <v>1246.2139320000001</v>
      </c>
      <c r="AX61" s="240">
        <v>1259.1376708</v>
      </c>
      <c r="AY61" s="333">
        <v>1258.1479999999999</v>
      </c>
      <c r="AZ61" s="333">
        <v>1256.82</v>
      </c>
      <c r="BA61" s="333">
        <v>1267.7940000000001</v>
      </c>
      <c r="BB61" s="333">
        <v>1284.2470000000001</v>
      </c>
      <c r="BC61" s="333">
        <v>1308.2280000000001</v>
      </c>
      <c r="BD61" s="333">
        <v>1315.798</v>
      </c>
      <c r="BE61" s="333">
        <v>1322.6959999999999</v>
      </c>
      <c r="BF61" s="333">
        <v>1330.2449999999999</v>
      </c>
      <c r="BG61" s="333">
        <v>1337.171</v>
      </c>
      <c r="BH61" s="333">
        <v>1334.07</v>
      </c>
      <c r="BI61" s="333">
        <v>1332.106</v>
      </c>
      <c r="BJ61" s="333">
        <v>1312.383</v>
      </c>
      <c r="BK61" s="333">
        <v>1314.51</v>
      </c>
      <c r="BL61" s="333">
        <v>1312.126</v>
      </c>
      <c r="BM61" s="333">
        <v>1321.317</v>
      </c>
      <c r="BN61" s="333">
        <v>1333.8330000000001</v>
      </c>
      <c r="BO61" s="333">
        <v>1353.8720000000001</v>
      </c>
      <c r="BP61" s="333">
        <v>1358.6759999999999</v>
      </c>
      <c r="BQ61" s="333">
        <v>1362.787</v>
      </c>
      <c r="BR61" s="333">
        <v>1367.9179999999999</v>
      </c>
      <c r="BS61" s="333">
        <v>1371.913</v>
      </c>
      <c r="BT61" s="333">
        <v>1365.2370000000001</v>
      </c>
      <c r="BU61" s="333">
        <v>1363.1089999999999</v>
      </c>
      <c r="BV61" s="333">
        <v>1341.4870000000001</v>
      </c>
    </row>
    <row r="62" spans="1:74" ht="11.1" customHeight="1" x14ac:dyDescent="0.2">
      <c r="A62" s="61" t="s">
        <v>651</v>
      </c>
      <c r="B62" s="178" t="s">
        <v>535</v>
      </c>
      <c r="C62" s="270">
        <v>690.95600000000002</v>
      </c>
      <c r="D62" s="270">
        <v>690.95299999999997</v>
      </c>
      <c r="E62" s="270">
        <v>690.95</v>
      </c>
      <c r="F62" s="270">
        <v>690.947</v>
      </c>
      <c r="G62" s="270">
        <v>692.34500000000003</v>
      </c>
      <c r="H62" s="270">
        <v>693.89099999999996</v>
      </c>
      <c r="I62" s="270">
        <v>695.13400000000001</v>
      </c>
      <c r="J62" s="270">
        <v>695.13</v>
      </c>
      <c r="K62" s="270">
        <v>695.12800000000004</v>
      </c>
      <c r="L62" s="270">
        <v>695.12599999999998</v>
      </c>
      <c r="M62" s="270">
        <v>695.12300000000005</v>
      </c>
      <c r="N62" s="270">
        <v>695.11900000000003</v>
      </c>
      <c r="O62" s="270">
        <v>695.11599999999999</v>
      </c>
      <c r="P62" s="270">
        <v>695.11400000000003</v>
      </c>
      <c r="Q62" s="270">
        <v>695.11199999999997</v>
      </c>
      <c r="R62" s="270">
        <v>695.10699999999997</v>
      </c>
      <c r="S62" s="270">
        <v>695.10400000000004</v>
      </c>
      <c r="T62" s="270">
        <v>695.1</v>
      </c>
      <c r="U62" s="270">
        <v>695.096</v>
      </c>
      <c r="V62" s="270">
        <v>695.09299999999996</v>
      </c>
      <c r="W62" s="270">
        <v>695.09</v>
      </c>
      <c r="X62" s="270">
        <v>695.08699999999999</v>
      </c>
      <c r="Y62" s="270">
        <v>695.08399999999995</v>
      </c>
      <c r="Z62" s="270">
        <v>695.08199999999999</v>
      </c>
      <c r="AA62" s="270">
        <v>695.07799999999997</v>
      </c>
      <c r="AB62" s="270">
        <v>694.82500000000005</v>
      </c>
      <c r="AC62" s="270">
        <v>691.51</v>
      </c>
      <c r="AD62" s="270">
        <v>688.78700000000003</v>
      </c>
      <c r="AE62" s="270">
        <v>684.47799999999995</v>
      </c>
      <c r="AF62" s="270">
        <v>679.17399999999998</v>
      </c>
      <c r="AG62" s="270">
        <v>678.88300000000004</v>
      </c>
      <c r="AH62" s="270">
        <v>678.79899999999998</v>
      </c>
      <c r="AI62" s="270">
        <v>673.64</v>
      </c>
      <c r="AJ62" s="270">
        <v>668.95100000000002</v>
      </c>
      <c r="AK62" s="270">
        <v>661.27800000000002</v>
      </c>
      <c r="AL62" s="270">
        <v>662.83100000000002</v>
      </c>
      <c r="AM62" s="270">
        <v>664.23400000000004</v>
      </c>
      <c r="AN62" s="270">
        <v>665.45799999999997</v>
      </c>
      <c r="AO62" s="270">
        <v>665.45600000000002</v>
      </c>
      <c r="AP62" s="270">
        <v>663.96600000000001</v>
      </c>
      <c r="AQ62" s="270">
        <v>660.16700000000003</v>
      </c>
      <c r="AR62" s="270">
        <v>660.01499999999999</v>
      </c>
      <c r="AS62" s="270">
        <v>660.01300000000003</v>
      </c>
      <c r="AT62" s="270">
        <v>660.01099999999997</v>
      </c>
      <c r="AU62" s="270">
        <v>660.00900000000001</v>
      </c>
      <c r="AV62" s="270">
        <v>654.84</v>
      </c>
      <c r="AW62" s="270">
        <v>649.56128570999999</v>
      </c>
      <c r="AX62" s="270">
        <v>649.13900000000001</v>
      </c>
      <c r="AY62" s="335">
        <v>649.13900000000001</v>
      </c>
      <c r="AZ62" s="335">
        <v>649.13900000000001</v>
      </c>
      <c r="BA62" s="335">
        <v>649.13900000000001</v>
      </c>
      <c r="BB62" s="335">
        <v>647.47230000000002</v>
      </c>
      <c r="BC62" s="335">
        <v>645.8057</v>
      </c>
      <c r="BD62" s="335">
        <v>644.13900000000001</v>
      </c>
      <c r="BE62" s="335">
        <v>644.13900000000001</v>
      </c>
      <c r="BF62" s="335">
        <v>644.13900000000001</v>
      </c>
      <c r="BG62" s="335">
        <v>644.13900000000001</v>
      </c>
      <c r="BH62" s="335">
        <v>642.99900000000002</v>
      </c>
      <c r="BI62" s="335">
        <v>641.85900000000004</v>
      </c>
      <c r="BJ62" s="335">
        <v>640.71900000000005</v>
      </c>
      <c r="BK62" s="335">
        <v>639.57899999999995</v>
      </c>
      <c r="BL62" s="335">
        <v>638.43899999999996</v>
      </c>
      <c r="BM62" s="335">
        <v>637.29899999999998</v>
      </c>
      <c r="BN62" s="335">
        <v>636.15899999999999</v>
      </c>
      <c r="BO62" s="335">
        <v>635.01900000000001</v>
      </c>
      <c r="BP62" s="335">
        <v>633.87900000000002</v>
      </c>
      <c r="BQ62" s="335">
        <v>632.73900000000003</v>
      </c>
      <c r="BR62" s="335">
        <v>632.73900000000003</v>
      </c>
      <c r="BS62" s="335">
        <v>632.73900000000003</v>
      </c>
      <c r="BT62" s="335">
        <v>631.73900000000003</v>
      </c>
      <c r="BU62" s="335">
        <v>630.73900000000003</v>
      </c>
      <c r="BV62" s="335">
        <v>629.73900000000003</v>
      </c>
    </row>
    <row r="63" spans="1:74" s="154" customFormat="1" ht="11.1" customHeight="1" x14ac:dyDescent="0.2">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404"/>
      <c r="AZ63" s="404"/>
      <c r="BA63" s="404"/>
      <c r="BB63" s="404"/>
      <c r="BC63" s="404"/>
      <c r="BD63" s="160"/>
      <c r="BE63" s="160"/>
      <c r="BF63" s="160"/>
      <c r="BG63" s="404"/>
      <c r="BH63" s="404"/>
      <c r="BI63" s="404"/>
      <c r="BJ63" s="404"/>
      <c r="BK63" s="404"/>
      <c r="BL63" s="404"/>
      <c r="BM63" s="404"/>
      <c r="BN63" s="404"/>
      <c r="BO63" s="404"/>
      <c r="BP63" s="404"/>
      <c r="BQ63" s="404"/>
      <c r="BR63" s="404"/>
      <c r="BS63" s="404"/>
      <c r="BT63" s="404"/>
      <c r="BU63" s="404"/>
      <c r="BV63" s="404"/>
    </row>
    <row r="64" spans="1:74" s="154" customFormat="1" ht="12" customHeight="1" x14ac:dyDescent="0.2">
      <c r="A64" s="61"/>
      <c r="B64" s="802" t="s">
        <v>1011</v>
      </c>
      <c r="C64" s="799"/>
      <c r="D64" s="799"/>
      <c r="E64" s="799"/>
      <c r="F64" s="799"/>
      <c r="G64" s="799"/>
      <c r="H64" s="799"/>
      <c r="I64" s="799"/>
      <c r="J64" s="799"/>
      <c r="K64" s="799"/>
      <c r="L64" s="799"/>
      <c r="M64" s="799"/>
      <c r="N64" s="799"/>
      <c r="O64" s="799"/>
      <c r="P64" s="799"/>
      <c r="Q64" s="799"/>
      <c r="AY64" s="406"/>
      <c r="AZ64" s="406"/>
      <c r="BA64" s="406"/>
      <c r="BB64" s="406"/>
      <c r="BC64" s="406"/>
      <c r="BD64" s="659"/>
      <c r="BE64" s="659"/>
      <c r="BF64" s="659"/>
      <c r="BG64" s="406"/>
      <c r="BH64" s="406"/>
      <c r="BI64" s="406"/>
      <c r="BJ64" s="406"/>
    </row>
    <row r="65" spans="1:74" s="443" customFormat="1" ht="12" customHeight="1" x14ac:dyDescent="0.2">
      <c r="A65" s="442"/>
      <c r="B65" s="824" t="s">
        <v>1012</v>
      </c>
      <c r="C65" s="789"/>
      <c r="D65" s="789"/>
      <c r="E65" s="789"/>
      <c r="F65" s="789"/>
      <c r="G65" s="789"/>
      <c r="H65" s="789"/>
      <c r="I65" s="789"/>
      <c r="J65" s="789"/>
      <c r="K65" s="789"/>
      <c r="L65" s="789"/>
      <c r="M65" s="789"/>
      <c r="N65" s="789"/>
      <c r="O65" s="789"/>
      <c r="P65" s="789"/>
      <c r="Q65" s="785"/>
      <c r="AY65" s="534"/>
      <c r="AZ65" s="534"/>
      <c r="BA65" s="534"/>
      <c r="BB65" s="534"/>
      <c r="BC65" s="534"/>
      <c r="BD65" s="660"/>
      <c r="BE65" s="660"/>
      <c r="BF65" s="660"/>
      <c r="BG65" s="534"/>
      <c r="BH65" s="534"/>
      <c r="BI65" s="534"/>
      <c r="BJ65" s="534"/>
    </row>
    <row r="66" spans="1:74" s="443" customFormat="1" ht="12" customHeight="1" x14ac:dyDescent="0.2">
      <c r="A66" s="442"/>
      <c r="B66" s="824" t="s">
        <v>1049</v>
      </c>
      <c r="C66" s="789"/>
      <c r="D66" s="789"/>
      <c r="E66" s="789"/>
      <c r="F66" s="789"/>
      <c r="G66" s="789"/>
      <c r="H66" s="789"/>
      <c r="I66" s="789"/>
      <c r="J66" s="789"/>
      <c r="K66" s="789"/>
      <c r="L66" s="789"/>
      <c r="M66" s="789"/>
      <c r="N66" s="789"/>
      <c r="O66" s="789"/>
      <c r="P66" s="789"/>
      <c r="Q66" s="785"/>
      <c r="AY66" s="534"/>
      <c r="AZ66" s="534"/>
      <c r="BA66" s="534"/>
      <c r="BB66" s="534"/>
      <c r="BC66" s="534"/>
      <c r="BD66" s="660"/>
      <c r="BE66" s="660"/>
      <c r="BF66" s="660"/>
      <c r="BG66" s="534"/>
      <c r="BH66" s="534"/>
      <c r="BI66" s="534"/>
      <c r="BJ66" s="534"/>
    </row>
    <row r="67" spans="1:74" s="443" customFormat="1" ht="12" customHeight="1" x14ac:dyDescent="0.2">
      <c r="A67" s="442"/>
      <c r="B67" s="824" t="s">
        <v>1050</v>
      </c>
      <c r="C67" s="789"/>
      <c r="D67" s="789"/>
      <c r="E67" s="789"/>
      <c r="F67" s="789"/>
      <c r="G67" s="789"/>
      <c r="H67" s="789"/>
      <c r="I67" s="789"/>
      <c r="J67" s="789"/>
      <c r="K67" s="789"/>
      <c r="L67" s="789"/>
      <c r="M67" s="789"/>
      <c r="N67" s="789"/>
      <c r="O67" s="789"/>
      <c r="P67" s="789"/>
      <c r="Q67" s="785"/>
      <c r="AY67" s="534"/>
      <c r="AZ67" s="534"/>
      <c r="BA67" s="534"/>
      <c r="BB67" s="534"/>
      <c r="BC67" s="534"/>
      <c r="BD67" s="660"/>
      <c r="BE67" s="660"/>
      <c r="BF67" s="660"/>
      <c r="BG67" s="534"/>
      <c r="BH67" s="534"/>
      <c r="BI67" s="534"/>
      <c r="BJ67" s="534"/>
    </row>
    <row r="68" spans="1:74" s="443" customFormat="1" ht="12" customHeight="1" x14ac:dyDescent="0.2">
      <c r="A68" s="442"/>
      <c r="B68" s="824" t="s">
        <v>1051</v>
      </c>
      <c r="C68" s="789"/>
      <c r="D68" s="789"/>
      <c r="E68" s="789"/>
      <c r="F68" s="789"/>
      <c r="G68" s="789"/>
      <c r="H68" s="789"/>
      <c r="I68" s="789"/>
      <c r="J68" s="789"/>
      <c r="K68" s="789"/>
      <c r="L68" s="789"/>
      <c r="M68" s="789"/>
      <c r="N68" s="789"/>
      <c r="O68" s="789"/>
      <c r="P68" s="789"/>
      <c r="Q68" s="785"/>
      <c r="AY68" s="534"/>
      <c r="AZ68" s="534"/>
      <c r="BA68" s="534"/>
      <c r="BB68" s="534"/>
      <c r="BC68" s="534"/>
      <c r="BD68" s="660"/>
      <c r="BE68" s="660"/>
      <c r="BF68" s="660"/>
      <c r="BG68" s="534"/>
      <c r="BH68" s="534"/>
      <c r="BI68" s="534"/>
      <c r="BJ68" s="534"/>
    </row>
    <row r="69" spans="1:74" s="443" customFormat="1" ht="12" customHeight="1" x14ac:dyDescent="0.2">
      <c r="A69" s="442"/>
      <c r="B69" s="824" t="s">
        <v>1090</v>
      </c>
      <c r="C69" s="785"/>
      <c r="D69" s="785"/>
      <c r="E69" s="785"/>
      <c r="F69" s="785"/>
      <c r="G69" s="785"/>
      <c r="H69" s="785"/>
      <c r="I69" s="785"/>
      <c r="J69" s="785"/>
      <c r="K69" s="785"/>
      <c r="L69" s="785"/>
      <c r="M69" s="785"/>
      <c r="N69" s="785"/>
      <c r="O69" s="785"/>
      <c r="P69" s="785"/>
      <c r="Q69" s="785"/>
      <c r="AY69" s="534"/>
      <c r="AZ69" s="534"/>
      <c r="BA69" s="534"/>
      <c r="BB69" s="534"/>
      <c r="BC69" s="534"/>
      <c r="BD69" s="660"/>
      <c r="BE69" s="660"/>
      <c r="BF69" s="660"/>
      <c r="BG69" s="534"/>
      <c r="BH69" s="534"/>
      <c r="BI69" s="534"/>
      <c r="BJ69" s="534"/>
    </row>
    <row r="70" spans="1:74" s="443" customFormat="1" ht="12" customHeight="1" x14ac:dyDescent="0.2">
      <c r="A70" s="442"/>
      <c r="B70" s="824" t="s">
        <v>1091</v>
      </c>
      <c r="C70" s="789"/>
      <c r="D70" s="789"/>
      <c r="E70" s="789"/>
      <c r="F70" s="789"/>
      <c r="G70" s="789"/>
      <c r="H70" s="789"/>
      <c r="I70" s="789"/>
      <c r="J70" s="789"/>
      <c r="K70" s="789"/>
      <c r="L70" s="789"/>
      <c r="M70" s="789"/>
      <c r="N70" s="789"/>
      <c r="O70" s="789"/>
      <c r="P70" s="789"/>
      <c r="Q70" s="785"/>
      <c r="AY70" s="534"/>
      <c r="AZ70" s="534"/>
      <c r="BA70" s="534"/>
      <c r="BB70" s="534"/>
      <c r="BC70" s="534"/>
      <c r="BD70" s="660"/>
      <c r="BE70" s="660"/>
      <c r="BF70" s="660"/>
      <c r="BG70" s="534"/>
      <c r="BH70" s="534"/>
      <c r="BI70" s="534"/>
      <c r="BJ70" s="534"/>
    </row>
    <row r="71" spans="1:74" s="443" customFormat="1" ht="22.35" customHeight="1" x14ac:dyDescent="0.2">
      <c r="A71" s="442"/>
      <c r="B71" s="823" t="s">
        <v>1192</v>
      </c>
      <c r="C71" s="789"/>
      <c r="D71" s="789"/>
      <c r="E71" s="789"/>
      <c r="F71" s="789"/>
      <c r="G71" s="789"/>
      <c r="H71" s="789"/>
      <c r="I71" s="789"/>
      <c r="J71" s="789"/>
      <c r="K71" s="789"/>
      <c r="L71" s="789"/>
      <c r="M71" s="789"/>
      <c r="N71" s="789"/>
      <c r="O71" s="789"/>
      <c r="P71" s="789"/>
      <c r="Q71" s="785"/>
      <c r="AY71" s="534"/>
      <c r="AZ71" s="534"/>
      <c r="BA71" s="534"/>
      <c r="BB71" s="534"/>
      <c r="BC71" s="534"/>
      <c r="BD71" s="660"/>
      <c r="BE71" s="660"/>
      <c r="BF71" s="660"/>
      <c r="BG71" s="534"/>
      <c r="BH71" s="534"/>
      <c r="BI71" s="534"/>
      <c r="BJ71" s="534"/>
    </row>
    <row r="72" spans="1:74" s="443" customFormat="1" ht="12" customHeight="1" x14ac:dyDescent="0.2">
      <c r="A72" s="442"/>
      <c r="B72" s="788" t="s">
        <v>1036</v>
      </c>
      <c r="C72" s="789"/>
      <c r="D72" s="789"/>
      <c r="E72" s="789"/>
      <c r="F72" s="789"/>
      <c r="G72" s="789"/>
      <c r="H72" s="789"/>
      <c r="I72" s="789"/>
      <c r="J72" s="789"/>
      <c r="K72" s="789"/>
      <c r="L72" s="789"/>
      <c r="M72" s="789"/>
      <c r="N72" s="789"/>
      <c r="O72" s="789"/>
      <c r="P72" s="789"/>
      <c r="Q72" s="785"/>
      <c r="AY72" s="534"/>
      <c r="AZ72" s="534"/>
      <c r="BA72" s="534"/>
      <c r="BB72" s="534"/>
      <c r="BC72" s="534"/>
      <c r="BD72" s="660"/>
      <c r="BE72" s="660"/>
      <c r="BF72" s="660"/>
      <c r="BG72" s="534"/>
      <c r="BH72" s="534"/>
      <c r="BI72" s="534"/>
      <c r="BJ72" s="534"/>
    </row>
    <row r="73" spans="1:74" s="443" customFormat="1" ht="12" customHeight="1" x14ac:dyDescent="0.2">
      <c r="A73" s="442"/>
      <c r="B73" s="822" t="s">
        <v>1052</v>
      </c>
      <c r="C73" s="789"/>
      <c r="D73" s="789"/>
      <c r="E73" s="789"/>
      <c r="F73" s="789"/>
      <c r="G73" s="789"/>
      <c r="H73" s="789"/>
      <c r="I73" s="789"/>
      <c r="J73" s="789"/>
      <c r="K73" s="789"/>
      <c r="L73" s="789"/>
      <c r="M73" s="789"/>
      <c r="N73" s="789"/>
      <c r="O73" s="789"/>
      <c r="P73" s="789"/>
      <c r="Q73" s="785"/>
      <c r="AY73" s="534"/>
      <c r="AZ73" s="534"/>
      <c r="BA73" s="534"/>
      <c r="BB73" s="534"/>
      <c r="BC73" s="534"/>
      <c r="BD73" s="660"/>
      <c r="BE73" s="660"/>
      <c r="BF73" s="660"/>
      <c r="BG73" s="534"/>
      <c r="BH73" s="534"/>
      <c r="BI73" s="534"/>
      <c r="BJ73" s="534"/>
    </row>
    <row r="74" spans="1:74" s="443" customFormat="1" ht="12" customHeight="1" x14ac:dyDescent="0.2">
      <c r="A74" s="442"/>
      <c r="B74" s="822" t="s">
        <v>1053</v>
      </c>
      <c r="C74" s="785"/>
      <c r="D74" s="785"/>
      <c r="E74" s="785"/>
      <c r="F74" s="785"/>
      <c r="G74" s="785"/>
      <c r="H74" s="785"/>
      <c r="I74" s="785"/>
      <c r="J74" s="785"/>
      <c r="K74" s="785"/>
      <c r="L74" s="785"/>
      <c r="M74" s="785"/>
      <c r="N74" s="785"/>
      <c r="O74" s="785"/>
      <c r="P74" s="785"/>
      <c r="Q74" s="785"/>
      <c r="AY74" s="534"/>
      <c r="AZ74" s="534"/>
      <c r="BA74" s="534"/>
      <c r="BB74" s="534"/>
      <c r="BC74" s="534"/>
      <c r="BD74" s="660"/>
      <c r="BE74" s="660"/>
      <c r="BF74" s="660"/>
      <c r="BG74" s="534"/>
      <c r="BH74" s="534"/>
      <c r="BI74" s="534"/>
      <c r="BJ74" s="534"/>
    </row>
    <row r="75" spans="1:74" s="443" customFormat="1" ht="12" customHeight="1" x14ac:dyDescent="0.2">
      <c r="A75" s="442"/>
      <c r="B75" s="788" t="s">
        <v>1054</v>
      </c>
      <c r="C75" s="789"/>
      <c r="D75" s="789"/>
      <c r="E75" s="789"/>
      <c r="F75" s="789"/>
      <c r="G75" s="789"/>
      <c r="H75" s="789"/>
      <c r="I75" s="789"/>
      <c r="J75" s="789"/>
      <c r="K75" s="789"/>
      <c r="L75" s="789"/>
      <c r="M75" s="789"/>
      <c r="N75" s="789"/>
      <c r="O75" s="789"/>
      <c r="P75" s="789"/>
      <c r="Q75" s="785"/>
      <c r="AY75" s="534"/>
      <c r="AZ75" s="534"/>
      <c r="BA75" s="534"/>
      <c r="BB75" s="534"/>
      <c r="BC75" s="534"/>
      <c r="BD75" s="660"/>
      <c r="BE75" s="660"/>
      <c r="BF75" s="660"/>
      <c r="BG75" s="534"/>
      <c r="BH75" s="534"/>
      <c r="BI75" s="534"/>
      <c r="BJ75" s="534"/>
    </row>
    <row r="76" spans="1:74" s="443" customFormat="1" ht="12" customHeight="1" x14ac:dyDescent="0.2">
      <c r="A76" s="442"/>
      <c r="B76" s="790" t="s">
        <v>1055</v>
      </c>
      <c r="C76" s="784"/>
      <c r="D76" s="784"/>
      <c r="E76" s="784"/>
      <c r="F76" s="784"/>
      <c r="G76" s="784"/>
      <c r="H76" s="784"/>
      <c r="I76" s="784"/>
      <c r="J76" s="784"/>
      <c r="K76" s="784"/>
      <c r="L76" s="784"/>
      <c r="M76" s="784"/>
      <c r="N76" s="784"/>
      <c r="O76" s="784"/>
      <c r="P76" s="784"/>
      <c r="Q76" s="785"/>
      <c r="AY76" s="534"/>
      <c r="AZ76" s="534"/>
      <c r="BA76" s="534"/>
      <c r="BB76" s="534"/>
      <c r="BC76" s="534"/>
      <c r="BD76" s="660"/>
      <c r="BE76" s="660"/>
      <c r="BF76" s="660"/>
      <c r="BG76" s="534"/>
      <c r="BH76" s="534"/>
      <c r="BI76" s="534"/>
      <c r="BJ76" s="534"/>
    </row>
    <row r="77" spans="1:74" s="443" customFormat="1" ht="12" customHeight="1" x14ac:dyDescent="0.2">
      <c r="A77" s="442"/>
      <c r="B77" s="783" t="s">
        <v>1040</v>
      </c>
      <c r="C77" s="784"/>
      <c r="D77" s="784"/>
      <c r="E77" s="784"/>
      <c r="F77" s="784"/>
      <c r="G77" s="784"/>
      <c r="H77" s="784"/>
      <c r="I77" s="784"/>
      <c r="J77" s="784"/>
      <c r="K77" s="784"/>
      <c r="L77" s="784"/>
      <c r="M77" s="784"/>
      <c r="N77" s="784"/>
      <c r="O77" s="784"/>
      <c r="P77" s="784"/>
      <c r="Q77" s="785"/>
      <c r="AY77" s="534"/>
      <c r="AZ77" s="534"/>
      <c r="BA77" s="534"/>
      <c r="BB77" s="534"/>
      <c r="BC77" s="534"/>
      <c r="BD77" s="660"/>
      <c r="BE77" s="660"/>
      <c r="BF77" s="660"/>
      <c r="BG77" s="534"/>
      <c r="BH77" s="534"/>
      <c r="BI77" s="534"/>
      <c r="BJ77" s="534"/>
    </row>
    <row r="78" spans="1:74" s="444" customFormat="1" ht="12" customHeight="1" x14ac:dyDescent="0.2">
      <c r="A78" s="436"/>
      <c r="B78" s="805" t="s">
        <v>1138</v>
      </c>
      <c r="C78" s="785"/>
      <c r="D78" s="785"/>
      <c r="E78" s="785"/>
      <c r="F78" s="785"/>
      <c r="G78" s="785"/>
      <c r="H78" s="785"/>
      <c r="I78" s="785"/>
      <c r="J78" s="785"/>
      <c r="K78" s="785"/>
      <c r="L78" s="785"/>
      <c r="M78" s="785"/>
      <c r="N78" s="785"/>
      <c r="O78" s="785"/>
      <c r="P78" s="785"/>
      <c r="Q78" s="785"/>
      <c r="AY78" s="535"/>
      <c r="AZ78" s="535"/>
      <c r="BA78" s="535"/>
      <c r="BB78" s="535"/>
      <c r="BC78" s="535"/>
      <c r="BD78" s="661"/>
      <c r="BE78" s="661"/>
      <c r="BF78" s="661"/>
      <c r="BG78" s="535"/>
      <c r="BH78" s="535"/>
      <c r="BI78" s="535"/>
      <c r="BJ78" s="535"/>
    </row>
    <row r="79" spans="1:74" x14ac:dyDescent="0.2">
      <c r="BK79" s="408"/>
      <c r="BL79" s="408"/>
      <c r="BM79" s="408"/>
      <c r="BN79" s="408"/>
      <c r="BO79" s="408"/>
      <c r="BP79" s="408"/>
      <c r="BQ79" s="408"/>
      <c r="BR79" s="408"/>
      <c r="BS79" s="408"/>
      <c r="BT79" s="408"/>
      <c r="BU79" s="408"/>
      <c r="BV79" s="408"/>
    </row>
    <row r="80" spans="1:74" x14ac:dyDescent="0.2">
      <c r="BK80" s="408"/>
      <c r="BL80" s="408"/>
      <c r="BM80" s="408"/>
      <c r="BN80" s="408"/>
      <c r="BO80" s="408"/>
      <c r="BP80" s="408"/>
      <c r="BQ80" s="408"/>
      <c r="BR80" s="408"/>
      <c r="BS80" s="408"/>
      <c r="BT80" s="408"/>
      <c r="BU80" s="408"/>
      <c r="BV80" s="408"/>
    </row>
    <row r="81" spans="63:74" x14ac:dyDescent="0.2">
      <c r="BK81" s="408"/>
      <c r="BL81" s="408"/>
      <c r="BM81" s="408"/>
      <c r="BN81" s="408"/>
      <c r="BO81" s="408"/>
      <c r="BP81" s="408"/>
      <c r="BQ81" s="408"/>
      <c r="BR81" s="408"/>
      <c r="BS81" s="408"/>
      <c r="BT81" s="408"/>
      <c r="BU81" s="408"/>
      <c r="BV81" s="408"/>
    </row>
    <row r="82" spans="63:74" x14ac:dyDescent="0.2">
      <c r="BK82" s="408"/>
      <c r="BL82" s="408"/>
      <c r="BM82" s="408"/>
      <c r="BN82" s="408"/>
      <c r="BO82" s="408"/>
      <c r="BP82" s="408"/>
      <c r="BQ82" s="408"/>
      <c r="BR82" s="408"/>
      <c r="BS82" s="408"/>
      <c r="BT82" s="408"/>
      <c r="BU82" s="408"/>
      <c r="BV82" s="408"/>
    </row>
    <row r="83" spans="63:74" x14ac:dyDescent="0.2">
      <c r="BK83" s="408"/>
      <c r="BL83" s="408"/>
      <c r="BM83" s="408"/>
      <c r="BN83" s="408"/>
      <c r="BO83" s="408"/>
      <c r="BP83" s="408"/>
      <c r="BQ83" s="408"/>
      <c r="BR83" s="408"/>
      <c r="BS83" s="408"/>
      <c r="BT83" s="408"/>
      <c r="BU83" s="408"/>
      <c r="BV83" s="408"/>
    </row>
    <row r="84" spans="63:74" x14ac:dyDescent="0.2">
      <c r="BK84" s="408"/>
      <c r="BL84" s="408"/>
      <c r="BM84" s="408"/>
      <c r="BN84" s="408"/>
      <c r="BO84" s="408"/>
      <c r="BP84" s="408"/>
      <c r="BQ84" s="408"/>
      <c r="BR84" s="408"/>
      <c r="BS84" s="408"/>
      <c r="BT84" s="408"/>
      <c r="BU84" s="408"/>
      <c r="BV84" s="408"/>
    </row>
    <row r="85" spans="63:74" x14ac:dyDescent="0.2">
      <c r="BK85" s="408"/>
      <c r="BL85" s="408"/>
      <c r="BM85" s="408"/>
      <c r="BN85" s="408"/>
      <c r="BO85" s="408"/>
      <c r="BP85" s="408"/>
      <c r="BQ85" s="408"/>
      <c r="BR85" s="408"/>
      <c r="BS85" s="408"/>
      <c r="BT85" s="408"/>
      <c r="BU85" s="408"/>
      <c r="BV85" s="408"/>
    </row>
    <row r="86" spans="63:74" x14ac:dyDescent="0.2">
      <c r="BK86" s="408"/>
      <c r="BL86" s="408"/>
      <c r="BM86" s="408"/>
      <c r="BN86" s="408"/>
      <c r="BO86" s="408"/>
      <c r="BP86" s="408"/>
      <c r="BQ86" s="408"/>
      <c r="BR86" s="408"/>
      <c r="BS86" s="408"/>
      <c r="BT86" s="408"/>
      <c r="BU86" s="408"/>
      <c r="BV86" s="408"/>
    </row>
    <row r="87" spans="63:74" x14ac:dyDescent="0.2">
      <c r="BK87" s="408"/>
      <c r="BL87" s="408"/>
      <c r="BM87" s="408"/>
      <c r="BN87" s="408"/>
      <c r="BO87" s="408"/>
      <c r="BP87" s="408"/>
      <c r="BQ87" s="408"/>
      <c r="BR87" s="408"/>
      <c r="BS87" s="408"/>
      <c r="BT87" s="408"/>
      <c r="BU87" s="408"/>
      <c r="BV87" s="408"/>
    </row>
    <row r="88" spans="63:74" x14ac:dyDescent="0.2">
      <c r="BK88" s="408"/>
      <c r="BL88" s="408"/>
      <c r="BM88" s="408"/>
      <c r="BN88" s="408"/>
      <c r="BO88" s="408"/>
      <c r="BP88" s="408"/>
      <c r="BQ88" s="408"/>
      <c r="BR88" s="408"/>
      <c r="BS88" s="408"/>
      <c r="BT88" s="408"/>
      <c r="BU88" s="408"/>
      <c r="BV88" s="408"/>
    </row>
    <row r="89" spans="63:74" x14ac:dyDescent="0.2">
      <c r="BK89" s="408"/>
      <c r="BL89" s="408"/>
      <c r="BM89" s="408"/>
      <c r="BN89" s="408"/>
      <c r="BO89" s="408"/>
      <c r="BP89" s="408"/>
      <c r="BQ89" s="408"/>
      <c r="BR89" s="408"/>
      <c r="BS89" s="408"/>
      <c r="BT89" s="408"/>
      <c r="BU89" s="408"/>
      <c r="BV89" s="408"/>
    </row>
    <row r="90" spans="63:74" x14ac:dyDescent="0.2">
      <c r="BK90" s="408"/>
      <c r="BL90" s="408"/>
      <c r="BM90" s="408"/>
      <c r="BN90" s="408"/>
      <c r="BO90" s="408"/>
      <c r="BP90" s="408"/>
      <c r="BQ90" s="408"/>
      <c r="BR90" s="408"/>
      <c r="BS90" s="408"/>
      <c r="BT90" s="408"/>
      <c r="BU90" s="408"/>
      <c r="BV90" s="408"/>
    </row>
    <row r="91" spans="63:74" x14ac:dyDescent="0.2">
      <c r="BK91" s="408"/>
      <c r="BL91" s="408"/>
      <c r="BM91" s="408"/>
      <c r="BN91" s="408"/>
      <c r="BO91" s="408"/>
      <c r="BP91" s="408"/>
      <c r="BQ91" s="408"/>
      <c r="BR91" s="408"/>
      <c r="BS91" s="408"/>
      <c r="BT91" s="408"/>
      <c r="BU91" s="408"/>
      <c r="BV91" s="408"/>
    </row>
    <row r="92" spans="63:74" x14ac:dyDescent="0.2">
      <c r="BK92" s="408"/>
      <c r="BL92" s="408"/>
      <c r="BM92" s="408"/>
      <c r="BN92" s="408"/>
      <c r="BO92" s="408"/>
      <c r="BP92" s="408"/>
      <c r="BQ92" s="408"/>
      <c r="BR92" s="408"/>
      <c r="BS92" s="408"/>
      <c r="BT92" s="408"/>
      <c r="BU92" s="408"/>
      <c r="BV92" s="408"/>
    </row>
    <row r="93" spans="63:74" x14ac:dyDescent="0.2">
      <c r="BK93" s="408"/>
      <c r="BL93" s="408"/>
      <c r="BM93" s="408"/>
      <c r="BN93" s="408"/>
      <c r="BO93" s="408"/>
      <c r="BP93" s="408"/>
      <c r="BQ93" s="408"/>
      <c r="BR93" s="408"/>
      <c r="BS93" s="408"/>
      <c r="BT93" s="408"/>
      <c r="BU93" s="408"/>
      <c r="BV93" s="408"/>
    </row>
    <row r="94" spans="63:74" x14ac:dyDescent="0.2">
      <c r="BK94" s="408"/>
      <c r="BL94" s="408"/>
      <c r="BM94" s="408"/>
      <c r="BN94" s="408"/>
      <c r="BO94" s="408"/>
      <c r="BP94" s="408"/>
      <c r="BQ94" s="408"/>
      <c r="BR94" s="408"/>
      <c r="BS94" s="408"/>
      <c r="BT94" s="408"/>
      <c r="BU94" s="408"/>
      <c r="BV94" s="408"/>
    </row>
    <row r="95" spans="63:74" x14ac:dyDescent="0.2">
      <c r="BK95" s="408"/>
      <c r="BL95" s="408"/>
      <c r="BM95" s="408"/>
      <c r="BN95" s="408"/>
      <c r="BO95" s="408"/>
      <c r="BP95" s="408"/>
      <c r="BQ95" s="408"/>
      <c r="BR95" s="408"/>
      <c r="BS95" s="408"/>
      <c r="BT95" s="408"/>
      <c r="BU95" s="408"/>
      <c r="BV95" s="408"/>
    </row>
    <row r="96" spans="63:74" x14ac:dyDescent="0.2">
      <c r="BK96" s="408"/>
      <c r="BL96" s="408"/>
      <c r="BM96" s="408"/>
      <c r="BN96" s="408"/>
      <c r="BO96" s="408"/>
      <c r="BP96" s="408"/>
      <c r="BQ96" s="408"/>
      <c r="BR96" s="408"/>
      <c r="BS96" s="408"/>
      <c r="BT96" s="408"/>
      <c r="BU96" s="408"/>
      <c r="BV96" s="408"/>
    </row>
    <row r="97" spans="63:74" x14ac:dyDescent="0.2">
      <c r="BK97" s="408"/>
      <c r="BL97" s="408"/>
      <c r="BM97" s="408"/>
      <c r="BN97" s="408"/>
      <c r="BO97" s="408"/>
      <c r="BP97" s="408"/>
      <c r="BQ97" s="408"/>
      <c r="BR97" s="408"/>
      <c r="BS97" s="408"/>
      <c r="BT97" s="408"/>
      <c r="BU97" s="408"/>
      <c r="BV97" s="408"/>
    </row>
    <row r="98" spans="63:74" x14ac:dyDescent="0.2">
      <c r="BK98" s="408"/>
      <c r="BL98" s="408"/>
      <c r="BM98" s="408"/>
      <c r="BN98" s="408"/>
      <c r="BO98" s="408"/>
      <c r="BP98" s="408"/>
      <c r="BQ98" s="408"/>
      <c r="BR98" s="408"/>
      <c r="BS98" s="408"/>
      <c r="BT98" s="408"/>
      <c r="BU98" s="408"/>
      <c r="BV98" s="408"/>
    </row>
    <row r="99" spans="63:74" x14ac:dyDescent="0.2">
      <c r="BK99" s="408"/>
      <c r="BL99" s="408"/>
      <c r="BM99" s="408"/>
      <c r="BN99" s="408"/>
      <c r="BO99" s="408"/>
      <c r="BP99" s="408"/>
      <c r="BQ99" s="408"/>
      <c r="BR99" s="408"/>
      <c r="BS99" s="408"/>
      <c r="BT99" s="408"/>
      <c r="BU99" s="408"/>
      <c r="BV99" s="408"/>
    </row>
    <row r="100" spans="63:74" x14ac:dyDescent="0.2">
      <c r="BK100" s="408"/>
      <c r="BL100" s="408"/>
      <c r="BM100" s="408"/>
      <c r="BN100" s="408"/>
      <c r="BO100" s="408"/>
      <c r="BP100" s="408"/>
      <c r="BQ100" s="408"/>
      <c r="BR100" s="408"/>
      <c r="BS100" s="408"/>
      <c r="BT100" s="408"/>
      <c r="BU100" s="408"/>
      <c r="BV100" s="408"/>
    </row>
    <row r="101" spans="63:74" x14ac:dyDescent="0.2">
      <c r="BK101" s="408"/>
      <c r="BL101" s="408"/>
      <c r="BM101" s="408"/>
      <c r="BN101" s="408"/>
      <c r="BO101" s="408"/>
      <c r="BP101" s="408"/>
      <c r="BQ101" s="408"/>
      <c r="BR101" s="408"/>
      <c r="BS101" s="408"/>
      <c r="BT101" s="408"/>
      <c r="BU101" s="408"/>
      <c r="BV101" s="408"/>
    </row>
    <row r="102" spans="63:74" x14ac:dyDescent="0.2">
      <c r="BK102" s="408"/>
      <c r="BL102" s="408"/>
      <c r="BM102" s="408"/>
      <c r="BN102" s="408"/>
      <c r="BO102" s="408"/>
      <c r="BP102" s="408"/>
      <c r="BQ102" s="408"/>
      <c r="BR102" s="408"/>
      <c r="BS102" s="408"/>
      <c r="BT102" s="408"/>
      <c r="BU102" s="408"/>
      <c r="BV102" s="408"/>
    </row>
    <row r="103" spans="63:74" x14ac:dyDescent="0.2">
      <c r="BK103" s="408"/>
      <c r="BL103" s="408"/>
      <c r="BM103" s="408"/>
      <c r="BN103" s="408"/>
      <c r="BO103" s="408"/>
      <c r="BP103" s="408"/>
      <c r="BQ103" s="408"/>
      <c r="BR103" s="408"/>
      <c r="BS103" s="408"/>
      <c r="BT103" s="408"/>
      <c r="BU103" s="408"/>
      <c r="BV103" s="408"/>
    </row>
    <row r="104" spans="63:74" x14ac:dyDescent="0.2">
      <c r="BK104" s="408"/>
      <c r="BL104" s="408"/>
      <c r="BM104" s="408"/>
      <c r="BN104" s="408"/>
      <c r="BO104" s="408"/>
      <c r="BP104" s="408"/>
      <c r="BQ104" s="408"/>
      <c r="BR104" s="408"/>
      <c r="BS104" s="408"/>
      <c r="BT104" s="408"/>
      <c r="BU104" s="408"/>
      <c r="BV104" s="408"/>
    </row>
    <row r="105" spans="63:74" x14ac:dyDescent="0.2">
      <c r="BK105" s="408"/>
      <c r="BL105" s="408"/>
      <c r="BM105" s="408"/>
      <c r="BN105" s="408"/>
      <c r="BO105" s="408"/>
      <c r="BP105" s="408"/>
      <c r="BQ105" s="408"/>
      <c r="BR105" s="408"/>
      <c r="BS105" s="408"/>
      <c r="BT105" s="408"/>
      <c r="BU105" s="408"/>
      <c r="BV105" s="408"/>
    </row>
    <row r="106" spans="63:74" x14ac:dyDescent="0.2">
      <c r="BK106" s="408"/>
      <c r="BL106" s="408"/>
      <c r="BM106" s="408"/>
      <c r="BN106" s="408"/>
      <c r="BO106" s="408"/>
      <c r="BP106" s="408"/>
      <c r="BQ106" s="408"/>
      <c r="BR106" s="408"/>
      <c r="BS106" s="408"/>
      <c r="BT106" s="408"/>
      <c r="BU106" s="408"/>
      <c r="BV106" s="408"/>
    </row>
    <row r="107" spans="63:74" x14ac:dyDescent="0.2">
      <c r="BK107" s="408"/>
      <c r="BL107" s="408"/>
      <c r="BM107" s="408"/>
      <c r="BN107" s="408"/>
      <c r="BO107" s="408"/>
      <c r="BP107" s="408"/>
      <c r="BQ107" s="408"/>
      <c r="BR107" s="408"/>
      <c r="BS107" s="408"/>
      <c r="BT107" s="408"/>
      <c r="BU107" s="408"/>
      <c r="BV107" s="408"/>
    </row>
    <row r="108" spans="63:74" x14ac:dyDescent="0.2">
      <c r="BK108" s="408"/>
      <c r="BL108" s="408"/>
      <c r="BM108" s="408"/>
      <c r="BN108" s="408"/>
      <c r="BO108" s="408"/>
      <c r="BP108" s="408"/>
      <c r="BQ108" s="408"/>
      <c r="BR108" s="408"/>
      <c r="BS108" s="408"/>
      <c r="BT108" s="408"/>
      <c r="BU108" s="408"/>
      <c r="BV108" s="408"/>
    </row>
    <row r="109" spans="63:74" x14ac:dyDescent="0.2">
      <c r="BK109" s="408"/>
      <c r="BL109" s="408"/>
      <c r="BM109" s="408"/>
      <c r="BN109" s="408"/>
      <c r="BO109" s="408"/>
      <c r="BP109" s="408"/>
      <c r="BQ109" s="408"/>
      <c r="BR109" s="408"/>
      <c r="BS109" s="408"/>
      <c r="BT109" s="408"/>
      <c r="BU109" s="408"/>
      <c r="BV109" s="408"/>
    </row>
    <row r="110" spans="63:74" x14ac:dyDescent="0.2">
      <c r="BK110" s="408"/>
      <c r="BL110" s="408"/>
      <c r="BM110" s="408"/>
      <c r="BN110" s="408"/>
      <c r="BO110" s="408"/>
      <c r="BP110" s="408"/>
      <c r="BQ110" s="408"/>
      <c r="BR110" s="408"/>
      <c r="BS110" s="408"/>
      <c r="BT110" s="408"/>
      <c r="BU110" s="408"/>
      <c r="BV110" s="408"/>
    </row>
    <row r="111" spans="63:74" x14ac:dyDescent="0.2">
      <c r="BK111" s="408"/>
      <c r="BL111" s="408"/>
      <c r="BM111" s="408"/>
      <c r="BN111" s="408"/>
      <c r="BO111" s="408"/>
      <c r="BP111" s="408"/>
      <c r="BQ111" s="408"/>
      <c r="BR111" s="408"/>
      <c r="BS111" s="408"/>
      <c r="BT111" s="408"/>
      <c r="BU111" s="408"/>
      <c r="BV111" s="408"/>
    </row>
    <row r="112" spans="63:74" x14ac:dyDescent="0.2">
      <c r="BK112" s="408"/>
      <c r="BL112" s="408"/>
      <c r="BM112" s="408"/>
      <c r="BN112" s="408"/>
      <c r="BO112" s="408"/>
      <c r="BP112" s="408"/>
      <c r="BQ112" s="408"/>
      <c r="BR112" s="408"/>
      <c r="BS112" s="408"/>
      <c r="BT112" s="408"/>
      <c r="BU112" s="408"/>
      <c r="BV112" s="408"/>
    </row>
    <row r="113" spans="63:74" x14ac:dyDescent="0.2">
      <c r="BK113" s="408"/>
      <c r="BL113" s="408"/>
      <c r="BM113" s="408"/>
      <c r="BN113" s="408"/>
      <c r="BO113" s="408"/>
      <c r="BP113" s="408"/>
      <c r="BQ113" s="408"/>
      <c r="BR113" s="408"/>
      <c r="BS113" s="408"/>
      <c r="BT113" s="408"/>
      <c r="BU113" s="408"/>
      <c r="BV113" s="408"/>
    </row>
    <row r="114" spans="63:74" x14ac:dyDescent="0.2">
      <c r="BK114" s="408"/>
      <c r="BL114" s="408"/>
      <c r="BM114" s="408"/>
      <c r="BN114" s="408"/>
      <c r="BO114" s="408"/>
      <c r="BP114" s="408"/>
      <c r="BQ114" s="408"/>
      <c r="BR114" s="408"/>
      <c r="BS114" s="408"/>
      <c r="BT114" s="408"/>
      <c r="BU114" s="408"/>
      <c r="BV114" s="408"/>
    </row>
    <row r="115" spans="63:74" x14ac:dyDescent="0.2">
      <c r="BK115" s="408"/>
      <c r="BL115" s="408"/>
      <c r="BM115" s="408"/>
      <c r="BN115" s="408"/>
      <c r="BO115" s="408"/>
      <c r="BP115" s="408"/>
      <c r="BQ115" s="408"/>
      <c r="BR115" s="408"/>
      <c r="BS115" s="408"/>
      <c r="BT115" s="408"/>
      <c r="BU115" s="408"/>
      <c r="BV115" s="408"/>
    </row>
    <row r="116" spans="63:74" x14ac:dyDescent="0.2">
      <c r="BK116" s="408"/>
      <c r="BL116" s="408"/>
      <c r="BM116" s="408"/>
      <c r="BN116" s="408"/>
      <c r="BO116" s="408"/>
      <c r="BP116" s="408"/>
      <c r="BQ116" s="408"/>
      <c r="BR116" s="408"/>
      <c r="BS116" s="408"/>
      <c r="BT116" s="408"/>
      <c r="BU116" s="408"/>
      <c r="BV116" s="408"/>
    </row>
    <row r="117" spans="63:74" x14ac:dyDescent="0.2">
      <c r="BK117" s="408"/>
      <c r="BL117" s="408"/>
      <c r="BM117" s="408"/>
      <c r="BN117" s="408"/>
      <c r="BO117" s="408"/>
      <c r="BP117" s="408"/>
      <c r="BQ117" s="408"/>
      <c r="BR117" s="408"/>
      <c r="BS117" s="408"/>
      <c r="BT117" s="408"/>
      <c r="BU117" s="408"/>
      <c r="BV117" s="408"/>
    </row>
    <row r="118" spans="63:74" x14ac:dyDescent="0.2">
      <c r="BK118" s="408"/>
      <c r="BL118" s="408"/>
      <c r="BM118" s="408"/>
      <c r="BN118" s="408"/>
      <c r="BO118" s="408"/>
      <c r="BP118" s="408"/>
      <c r="BQ118" s="408"/>
      <c r="BR118" s="408"/>
      <c r="BS118" s="408"/>
      <c r="BT118" s="408"/>
      <c r="BU118" s="408"/>
      <c r="BV118" s="408"/>
    </row>
    <row r="119" spans="63:74" x14ac:dyDescent="0.2">
      <c r="BK119" s="408"/>
      <c r="BL119" s="408"/>
      <c r="BM119" s="408"/>
      <c r="BN119" s="408"/>
      <c r="BO119" s="408"/>
      <c r="BP119" s="408"/>
      <c r="BQ119" s="408"/>
      <c r="BR119" s="408"/>
      <c r="BS119" s="408"/>
      <c r="BT119" s="408"/>
      <c r="BU119" s="408"/>
      <c r="BV119" s="408"/>
    </row>
    <row r="120" spans="63:74" x14ac:dyDescent="0.2">
      <c r="BK120" s="408"/>
      <c r="BL120" s="408"/>
      <c r="BM120" s="408"/>
      <c r="BN120" s="408"/>
      <c r="BO120" s="408"/>
      <c r="BP120" s="408"/>
      <c r="BQ120" s="408"/>
      <c r="BR120" s="408"/>
      <c r="BS120" s="408"/>
      <c r="BT120" s="408"/>
      <c r="BU120" s="408"/>
      <c r="BV120" s="408"/>
    </row>
    <row r="121" spans="63:74" x14ac:dyDescent="0.2">
      <c r="BK121" s="408"/>
      <c r="BL121" s="408"/>
      <c r="BM121" s="408"/>
      <c r="BN121" s="408"/>
      <c r="BO121" s="408"/>
      <c r="BP121" s="408"/>
      <c r="BQ121" s="408"/>
      <c r="BR121" s="408"/>
      <c r="BS121" s="408"/>
      <c r="BT121" s="408"/>
      <c r="BU121" s="408"/>
      <c r="BV121" s="408"/>
    </row>
    <row r="122" spans="63:74" x14ac:dyDescent="0.2">
      <c r="BK122" s="408"/>
      <c r="BL122" s="408"/>
      <c r="BM122" s="408"/>
      <c r="BN122" s="408"/>
      <c r="BO122" s="408"/>
      <c r="BP122" s="408"/>
      <c r="BQ122" s="408"/>
      <c r="BR122" s="408"/>
      <c r="BS122" s="408"/>
      <c r="BT122" s="408"/>
      <c r="BU122" s="408"/>
      <c r="BV122" s="408"/>
    </row>
    <row r="123" spans="63:74" x14ac:dyDescent="0.2">
      <c r="BK123" s="408"/>
      <c r="BL123" s="408"/>
      <c r="BM123" s="408"/>
      <c r="BN123" s="408"/>
      <c r="BO123" s="408"/>
      <c r="BP123" s="408"/>
      <c r="BQ123" s="408"/>
      <c r="BR123" s="408"/>
      <c r="BS123" s="408"/>
      <c r="BT123" s="408"/>
      <c r="BU123" s="408"/>
      <c r="BV123" s="408"/>
    </row>
    <row r="124" spans="63:74" x14ac:dyDescent="0.2">
      <c r="BK124" s="408"/>
      <c r="BL124" s="408"/>
      <c r="BM124" s="408"/>
      <c r="BN124" s="408"/>
      <c r="BO124" s="408"/>
      <c r="BP124" s="408"/>
      <c r="BQ124" s="408"/>
      <c r="BR124" s="408"/>
      <c r="BS124" s="408"/>
      <c r="BT124" s="408"/>
      <c r="BU124" s="408"/>
      <c r="BV124" s="408"/>
    </row>
    <row r="125" spans="63:74" x14ac:dyDescent="0.2">
      <c r="BK125" s="408"/>
      <c r="BL125" s="408"/>
      <c r="BM125" s="408"/>
      <c r="BN125" s="408"/>
      <c r="BO125" s="408"/>
      <c r="BP125" s="408"/>
      <c r="BQ125" s="408"/>
      <c r="BR125" s="408"/>
      <c r="BS125" s="408"/>
      <c r="BT125" s="408"/>
      <c r="BU125" s="408"/>
      <c r="BV125" s="408"/>
    </row>
    <row r="126" spans="63:74" x14ac:dyDescent="0.2">
      <c r="BK126" s="408"/>
      <c r="BL126" s="408"/>
      <c r="BM126" s="408"/>
      <c r="BN126" s="408"/>
      <c r="BO126" s="408"/>
      <c r="BP126" s="408"/>
      <c r="BQ126" s="408"/>
      <c r="BR126" s="408"/>
      <c r="BS126" s="408"/>
      <c r="BT126" s="408"/>
      <c r="BU126" s="408"/>
      <c r="BV126" s="408"/>
    </row>
    <row r="127" spans="63:74" x14ac:dyDescent="0.2">
      <c r="BK127" s="408"/>
      <c r="BL127" s="408"/>
      <c r="BM127" s="408"/>
      <c r="BN127" s="408"/>
      <c r="BO127" s="408"/>
      <c r="BP127" s="408"/>
      <c r="BQ127" s="408"/>
      <c r="BR127" s="408"/>
      <c r="BS127" s="408"/>
      <c r="BT127" s="408"/>
      <c r="BU127" s="408"/>
      <c r="BV127" s="408"/>
    </row>
    <row r="128" spans="63:74" x14ac:dyDescent="0.2">
      <c r="BK128" s="408"/>
      <c r="BL128" s="408"/>
      <c r="BM128" s="408"/>
      <c r="BN128" s="408"/>
      <c r="BO128" s="408"/>
      <c r="BP128" s="408"/>
      <c r="BQ128" s="408"/>
      <c r="BR128" s="408"/>
      <c r="BS128" s="408"/>
      <c r="BT128" s="408"/>
      <c r="BU128" s="408"/>
      <c r="BV128" s="408"/>
    </row>
    <row r="129" spans="63:74" x14ac:dyDescent="0.2">
      <c r="BK129" s="408"/>
      <c r="BL129" s="408"/>
      <c r="BM129" s="408"/>
      <c r="BN129" s="408"/>
      <c r="BO129" s="408"/>
      <c r="BP129" s="408"/>
      <c r="BQ129" s="408"/>
      <c r="BR129" s="408"/>
      <c r="BS129" s="408"/>
      <c r="BT129" s="408"/>
      <c r="BU129" s="408"/>
      <c r="BV129" s="408"/>
    </row>
    <row r="130" spans="63:74" x14ac:dyDescent="0.2">
      <c r="BK130" s="408"/>
      <c r="BL130" s="408"/>
      <c r="BM130" s="408"/>
      <c r="BN130" s="408"/>
      <c r="BO130" s="408"/>
      <c r="BP130" s="408"/>
      <c r="BQ130" s="408"/>
      <c r="BR130" s="408"/>
      <c r="BS130" s="408"/>
      <c r="BT130" s="408"/>
      <c r="BU130" s="408"/>
      <c r="BV130" s="408"/>
    </row>
    <row r="131" spans="63:74" x14ac:dyDescent="0.2">
      <c r="BK131" s="408"/>
      <c r="BL131" s="408"/>
      <c r="BM131" s="408"/>
      <c r="BN131" s="408"/>
      <c r="BO131" s="408"/>
      <c r="BP131" s="408"/>
      <c r="BQ131" s="408"/>
      <c r="BR131" s="408"/>
      <c r="BS131" s="408"/>
      <c r="BT131" s="408"/>
      <c r="BU131" s="408"/>
      <c r="BV131" s="408"/>
    </row>
    <row r="132" spans="63:74" x14ac:dyDescent="0.2">
      <c r="BK132" s="408"/>
      <c r="BL132" s="408"/>
      <c r="BM132" s="408"/>
      <c r="BN132" s="408"/>
      <c r="BO132" s="408"/>
      <c r="BP132" s="408"/>
      <c r="BQ132" s="408"/>
      <c r="BR132" s="408"/>
      <c r="BS132" s="408"/>
      <c r="BT132" s="408"/>
      <c r="BU132" s="408"/>
      <c r="BV132" s="408"/>
    </row>
    <row r="133" spans="63:74" x14ac:dyDescent="0.2">
      <c r="BK133" s="408"/>
      <c r="BL133" s="408"/>
      <c r="BM133" s="408"/>
      <c r="BN133" s="408"/>
      <c r="BO133" s="408"/>
      <c r="BP133" s="408"/>
      <c r="BQ133" s="408"/>
      <c r="BR133" s="408"/>
      <c r="BS133" s="408"/>
      <c r="BT133" s="408"/>
      <c r="BU133" s="408"/>
      <c r="BV133" s="408"/>
    </row>
    <row r="134" spans="63:74" x14ac:dyDescent="0.2">
      <c r="BK134" s="408"/>
      <c r="BL134" s="408"/>
      <c r="BM134" s="408"/>
      <c r="BN134" s="408"/>
      <c r="BO134" s="408"/>
      <c r="BP134" s="408"/>
      <c r="BQ134" s="408"/>
      <c r="BR134" s="408"/>
      <c r="BS134" s="408"/>
      <c r="BT134" s="408"/>
      <c r="BU134" s="408"/>
      <c r="BV134" s="408"/>
    </row>
    <row r="135" spans="63:74" x14ac:dyDescent="0.2">
      <c r="BK135" s="408"/>
      <c r="BL135" s="408"/>
      <c r="BM135" s="408"/>
      <c r="BN135" s="408"/>
      <c r="BO135" s="408"/>
      <c r="BP135" s="408"/>
      <c r="BQ135" s="408"/>
      <c r="BR135" s="408"/>
      <c r="BS135" s="408"/>
      <c r="BT135" s="408"/>
      <c r="BU135" s="408"/>
      <c r="BV135" s="408"/>
    </row>
    <row r="136" spans="63:74" x14ac:dyDescent="0.2">
      <c r="BK136" s="408"/>
      <c r="BL136" s="408"/>
      <c r="BM136" s="408"/>
      <c r="BN136" s="408"/>
      <c r="BO136" s="408"/>
      <c r="BP136" s="408"/>
      <c r="BQ136" s="408"/>
      <c r="BR136" s="408"/>
      <c r="BS136" s="408"/>
      <c r="BT136" s="408"/>
      <c r="BU136" s="408"/>
      <c r="BV136" s="408"/>
    </row>
    <row r="137" spans="63:74" x14ac:dyDescent="0.2">
      <c r="BK137" s="408"/>
      <c r="BL137" s="408"/>
      <c r="BM137" s="408"/>
      <c r="BN137" s="408"/>
      <c r="BO137" s="408"/>
      <c r="BP137" s="408"/>
      <c r="BQ137" s="408"/>
      <c r="BR137" s="408"/>
      <c r="BS137" s="408"/>
      <c r="BT137" s="408"/>
      <c r="BU137" s="408"/>
      <c r="BV137" s="408"/>
    </row>
    <row r="138" spans="63:74" x14ac:dyDescent="0.2">
      <c r="BK138" s="408"/>
      <c r="BL138" s="408"/>
      <c r="BM138" s="408"/>
      <c r="BN138" s="408"/>
      <c r="BO138" s="408"/>
      <c r="BP138" s="408"/>
      <c r="BQ138" s="408"/>
      <c r="BR138" s="408"/>
      <c r="BS138" s="408"/>
      <c r="BT138" s="408"/>
      <c r="BU138" s="408"/>
      <c r="BV138" s="408"/>
    </row>
    <row r="139" spans="63:74" x14ac:dyDescent="0.2">
      <c r="BK139" s="408"/>
      <c r="BL139" s="408"/>
      <c r="BM139" s="408"/>
      <c r="BN139" s="408"/>
      <c r="BO139" s="408"/>
      <c r="BP139" s="408"/>
      <c r="BQ139" s="408"/>
      <c r="BR139" s="408"/>
      <c r="BS139" s="408"/>
      <c r="BT139" s="408"/>
      <c r="BU139" s="408"/>
      <c r="BV139" s="408"/>
    </row>
    <row r="140" spans="63:74" x14ac:dyDescent="0.2">
      <c r="BK140" s="408"/>
      <c r="BL140" s="408"/>
      <c r="BM140" s="408"/>
      <c r="BN140" s="408"/>
      <c r="BO140" s="408"/>
      <c r="BP140" s="408"/>
      <c r="BQ140" s="408"/>
      <c r="BR140" s="408"/>
      <c r="BS140" s="408"/>
      <c r="BT140" s="408"/>
      <c r="BU140" s="408"/>
      <c r="BV140" s="408"/>
    </row>
  </sheetData>
  <mergeCells count="23">
    <mergeCell ref="BK3:BV3"/>
    <mergeCell ref="B1:AL1"/>
    <mergeCell ref="C3:N3"/>
    <mergeCell ref="O3:Z3"/>
    <mergeCell ref="AA3:AL3"/>
    <mergeCell ref="AM3:AX3"/>
    <mergeCell ref="AY3:BJ3"/>
    <mergeCell ref="B71:Q71"/>
    <mergeCell ref="B72:Q72"/>
    <mergeCell ref="B69:Q69"/>
    <mergeCell ref="A1:A2"/>
    <mergeCell ref="B64:Q64"/>
    <mergeCell ref="B65:Q65"/>
    <mergeCell ref="B66:Q66"/>
    <mergeCell ref="B67:Q67"/>
    <mergeCell ref="B68:Q68"/>
    <mergeCell ref="B70:Q70"/>
    <mergeCell ref="B77:Q77"/>
    <mergeCell ref="B78:Q78"/>
    <mergeCell ref="B73:Q73"/>
    <mergeCell ref="B74:Q74"/>
    <mergeCell ref="B75:Q75"/>
    <mergeCell ref="B76:Q76"/>
  </mergeCells>
  <phoneticPr fontId="6" type="noConversion"/>
  <hyperlinks>
    <hyperlink ref="A1:A2" location="Contents!A1" display="Table of Contents"/>
  </hyperlinks>
  <pageMargins left="0.25" right="0.25" top="0.25" bottom="0.25" header="1" footer="1"/>
  <pageSetup scale="7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22</vt:i4>
      </vt:variant>
    </vt:vector>
  </HeadingPairs>
  <TitlesOfParts>
    <vt:vector size="46"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7dtab</vt:lpstr>
      <vt:lpstr>7ctab</vt:lpstr>
      <vt:lpstr>7etab</vt:lpstr>
      <vt:lpstr>8atab</vt:lpstr>
      <vt:lpstr>8btab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'7dtab'!Print_Area</vt:lpstr>
      <vt:lpstr>'7etab'!Print_Area</vt:lpstr>
      <vt:lpstr>'8atab'!Print_Area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EIA</dc:creator>
  <cp:lastModifiedBy>Hess, Timothy </cp:lastModifiedBy>
  <cp:lastPrinted>2013-09-11T15:47:32Z</cp:lastPrinted>
  <dcterms:created xsi:type="dcterms:W3CDTF">2006-10-10T12:45:59Z</dcterms:created>
  <dcterms:modified xsi:type="dcterms:W3CDTF">2019-01-11T22:45:45Z</dcterms:modified>
</cp:coreProperties>
</file>