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Sep21\"/>
    </mc:Choice>
  </mc:AlternateContent>
  <bookViews>
    <workbookView xWindow="828" yWindow="948" windowWidth="10488"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<sst xmlns="http://schemas.openxmlformats.org/spreadsheetml/2006/main" count="3809" uniqueCount="1407">
  <si>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</si>
  <si>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</si>
  <si>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</si>
  <si>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</si>
  <si>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</si>
  <si>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</si>
  <si>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</si>
  <si>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</si>
  <si>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</si>
  <si>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</si>
  <si>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</si>
  <si>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</si>
  <si>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</si>
  <si>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</si>
  <si>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</si>
  <si>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</si>
  <si>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</si>
  <si>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</si>
  <si>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</si>
  <si>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</si>
  <si>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</si>
  <si>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</si>
  <si>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</si>
  <si>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</si>
  <si>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</si>
  <si>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</si>
  <si>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</si>
  <si>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</si>
  <si>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</si>
  <si>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</si>
  <si>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</si>
  <si>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</si>
  <si>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</si>
  <si>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</si>
  <si>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</si>
  <si>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</si>
  <si>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</si>
  <si>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</si>
  <si>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</si>
  <si>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</si>
  <si>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</si>
  <si>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</si>
  <si>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</si>
  <si>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</si>
  <si>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</si>
  <si>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</si>
  <si>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</si>
  <si>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</si>
  <si>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</si>
  <si>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</si>
  <si>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</si>
  <si>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</si>
  <si>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</si>
  <si>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</si>
  <si>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</si>
  <si>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</si>
  <si>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</si>
  <si>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</si>
  <si>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</si>
  <si>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</si>
  <si>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</si>
  <si>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</si>
  <si>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</si>
  <si>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</si>
  <si>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</si>
  <si>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</si>
  <si>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</si>
  <si>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</si>
  <si>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</si>
  <si>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</si>
  <si>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</si>
  <si>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</si>
  <si>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</si>
  <si>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</si>
  <si>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</si>
  <si>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</si>
  <si>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</si>
  <si>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</si>
  <si>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</si>
  <si>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</si>
  <si>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</si>
  <si>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</si>
  <si>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</si>
  <si>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</si>
  <si>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</si>
  <si>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</si>
  <si>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</si>
  <si>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</si>
  <si>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</si>
  <si>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</si>
  <si>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</si>
  <si>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</si>
  <si>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</si>
  <si>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</si>
  <si>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</si>
  <si>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</si>
  <si>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</si>
  <si>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</si>
  <si>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</si>
  <si>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</si>
  <si>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</si>
  <si>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</si>
  <si>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</si>
  <si>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</si>
  <si>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</si>
  <si>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</si>
  <si>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</si>
  <si>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</si>
  <si>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</si>
  <si>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</si>
  <si>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</si>
  <si>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</si>
  <si>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</si>
  <si>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</si>
  <si>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</si>
  <si>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</si>
  <si>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</si>
  <si>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</si>
  <si>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</si>
  <si>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</si>
  <si>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</si>
  <si>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</si>
  <si>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</si>
  <si>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</si>
  <si>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</si>
  <si>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</si>
  <si>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</si>
  <si>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</si>
  <si>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</si>
  <si>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</si>
  <si>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</si>
  <si>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</si>
  <si>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</si>
  <si>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</si>
  <si>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</si>
  <si>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</si>
  <si>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</si>
  <si>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</si>
  <si>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</si>
  <si>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</si>
  <si>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</si>
  <si>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</si>
  <si>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</si>
  <si>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</si>
  <si>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</si>
  <si>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</si>
  <si>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</si>
  <si>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</si>
  <si>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</si>
  <si>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</si>
  <si>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</si>
  <si>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</si>
  <si>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</si>
  <si>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</si>
  <si>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</si>
  <si>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</si>
  <si>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</si>
  <si>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</si>
  <si>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</si>
  <si>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</si>
  <si>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</si>
  <si>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</si>
  <si>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</si>
  <si>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</si>
  <si>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</si>
  <si>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</si>
  <si>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</si>
  <si>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</si>
  <si>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</si>
  <si>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</si>
  <si>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</si>
  <si>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</si>
  <si>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</si>
  <si>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</si>
  <si>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</si>
  <si>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</si>
  <si>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</si>
  <si>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</si>
  <si>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</si>
  <si>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</si>
  <si>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</si>
  <si>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</si>
  <si>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</si>
  <si>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</si>
  <si>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</si>
  <si>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</si>
  <si>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</si>
  <si>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</si>
  <si>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</si>
  <si>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</si>
  <si>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</si>
  <si>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</si>
  <si>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</si>
  <si>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</si>
  <si>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</si>
  <si>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</si>
  <si>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</si>
  <si>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</si>
  <si>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</si>
  <si>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</si>
  <si>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</si>
  <si>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</si>
  <si>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</si>
  <si>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</si>
  <si>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</si>
  <si>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</si>
  <si>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</si>
  <si>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</si>
  <si>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</si>
  <si>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</si>
  <si>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</si>
  <si>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</si>
  <si>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</si>
  <si>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</si>
  <si>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</si>
  <si>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</si>
  <si>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</si>
  <si>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</si>
  <si>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</si>
  <si>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</si>
  <si>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</si>
  <si>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</si>
  <si>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</si>
  <si>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</si>
  <si>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</si>
  <si>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</si>
  <si>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</si>
  <si>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</si>
  <si>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</si>
  <si>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</si>
  <si>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</si>
  <si>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</si>
  <si>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</si>
  <si>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</si>
  <si>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</si>
  <si>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</si>
  <si>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</si>
  <si>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</si>
  <si>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</si>
  <si>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</si>
  <si>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</si>
  <si>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</si>
  <si>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</si>
  <si>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</si>
  <si>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</si>
  <si>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</si>
  <si>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</si>
  <si>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</si>
  <si>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</si>
  <si>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</si>
  <si>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</si>
  <si>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</si>
  <si>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</si>
  <si>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</si>
  <si>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</si>
  <si>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</si>
  <si>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</si>
  <si>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</si>
  <si>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</si>
  <si>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</si>
  <si>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</si>
  <si>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</si>
  <si>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</si>
  <si>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</si>
  <si>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</si>
  <si>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</si>
  <si>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</si>
  <si>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</si>
  <si>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</si>
  <si>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</si>
  <si>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</si>
  <si>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</si>
  <si>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</si>
  <si>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</si>
  <si>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</si>
  <si>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</si>
  <si>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</si>
  <si>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</si>
  <si>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</si>
  <si>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</si>
  <si>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</si>
  <si>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</si>
  <si>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</si>
  <si>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</si>
  <si>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</si>
  <si>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</si>
  <si>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</si>
  <si>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</si>
  <si>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</si>
  <si>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</si>
  <si>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</si>
  <si>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</si>
  <si>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</si>
  <si>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</si>
  <si>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</si>
  <si>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</si>
  <si>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</si>
  <si>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</si>
  <si>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</si>
  <si>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</si>
  <si>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</si>
  <si>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</si>
  <si>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</si>
  <si>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</si>
  <si>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</si>
  <si>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</si>
  <si>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</si>
  <si>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</si>
  <si>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</si>
  <si>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</si>
  <si>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</si>
  <si>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</si>
  <si>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</si>
  <si>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</si>
  <si>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</si>
  <si>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</si>
  <si>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</si>
  <si>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</si>
  <si>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</si>
  <si>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</si>
  <si>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</si>
  <si>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</si>
  <si>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</si>
  <si>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</si>
  <si>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</si>
  <si>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</si>
  <si>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</si>
  <si>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</si>
  <si>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</si>
  <si>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</si>
  <si>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</si>
  <si>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</si>
  <si>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</si>
  <si>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</si>
  <si>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</si>
  <si>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</si>
  <si>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</si>
  <si>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</si>
  <si>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</si>
  <si>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</si>
  <si>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</si>
  <si>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</si>
  <si>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</si>
  <si>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</si>
  <si>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</si>
  <si>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</si>
  <si>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</si>
  <si>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</si>
  <si>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</si>
  <si>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</si>
  <si>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</si>
  <si>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</si>
  <si>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</si>
  <si>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</si>
  <si>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</si>
  <si>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</si>
  <si>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</si>
  <si>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</si>
  <si>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</si>
  <si>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</si>
  <si>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</si>
  <si>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</si>
  <si>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</si>
  <si>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</si>
  <si>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</si>
  <si>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</si>
  <si>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</si>
  <si>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</si>
  <si>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</si>
  <si>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</si>
  <si>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</si>
  <si>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</si>
  <si>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</si>
  <si>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</si>
  <si>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</si>
  <si>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</si>
  <si>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</si>
  <si>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</si>
  <si>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</si>
  <si>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</si>
  <si>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</si>
  <si>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</si>
  <si>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</si>
  <si>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</si>
  <si>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</si>
  <si>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</si>
  <si>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</si>
  <si>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</si>
  <si>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</si>
  <si>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</si>
  <si>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</si>
  <si>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</si>
  <si>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</si>
  <si>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</si>
  <si>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</si>
  <si>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</si>
  <si>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</si>
  <si>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</si>
  <si>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</si>
  <si>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</si>
  <si>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</si>
  <si>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</si>
  <si>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</si>
  <si>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</si>
  <si>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</si>
  <si>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</si>
  <si>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</si>
  <si>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</si>
  <si>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</si>
  <si>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</si>
  <si>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</si>
  <si>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</si>
  <si>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</si>
  <si>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</si>
  <si>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</si>
  <si>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</si>
  <si>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</si>
  <si>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</si>
  <si>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</si>
  <si>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</si>
  <si>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</si>
  <si>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</si>
  <si>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</si>
  <si>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</si>
  <si>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</si>
  <si>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</si>
  <si>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</si>
  <si>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</si>
  <si>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</si>
  <si>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</si>
  <si>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</si>
  <si>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</si>
  <si>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</si>
  <si>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</si>
  <si>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</si>
  <si>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</si>
  <si>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</si>
  <si>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</si>
  <si>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</si>
  <si>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</si>
  <si>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</si>
  <si>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</si>
  <si>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</si>
  <si>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</si>
  <si>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</si>
  <si>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</si>
  <si>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</si>
  <si>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</si>
  <si>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</si>
  <si>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</si>
  <si>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</si>
  <si>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</si>
  <si>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</si>
  <si>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</si>
  <si>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</si>
  <si>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</si>
  <si>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</si>
  <si>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</si>
  <si>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</si>
  <si>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</si>
  <si>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</si>
  <si>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</si>
  <si>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</si>
  <si>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</si>
  <si>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</si>
  <si>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</si>
  <si>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</si>
  <si>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</si>
  <si>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</si>
  <si>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</si>
  <si>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</si>
  <si>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</si>
  <si>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</si>
  <si>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</si>
  <si>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</si>
  <si>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</si>
  <si>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</si>
  <si>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</si>
  <si>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</si>
  <si>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</si>
  <si>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</si>
  <si>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</si>
  <si>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</si>
  <si>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</si>
  <si>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</si>
  <si>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</si>
  <si>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</si>
  <si>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</si>
  <si>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</si>
  <si>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</si>
  <si>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</si>
  <si>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</si>
  <si>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</si>
  <si>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</si>
  <si>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</si>
  <si>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</si>
  <si>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</si>
  <si>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</si>
  <si>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</si>
  <si>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</si>
  <si>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</si>
  <si>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</si>
  <si>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</si>
  <si>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</si>
  <si>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</si>
  <si>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</si>
  <si>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</si>
  <si>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</si>
  <si>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</si>
  <si>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</si>
  <si>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</si>
  <si>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</si>
  <si>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</si>
  <si>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</si>
  <si>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</si>
  <si>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</si>
  <si>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</si>
  <si>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</si>
  <si>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</si>
  <si>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</si>
  <si>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</si>
  <si>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</si>
  <si>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</si>
  <si>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</si>
  <si>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</si>
  <si>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</si>
  <si>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</si>
  <si>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</si>
  <si>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</si>
  <si>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</si>
  <si>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</si>
  <si>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</si>
  <si>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</si>
  <si>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</si>
  <si>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</si>
  <si>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</si>
  <si>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</si>
  <si>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</si>
  <si>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</si>
  <si>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</si>
  <si>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</si>
  <si>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</si>
  <si>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</si>
  <si>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</si>
  <si>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</si>
  <si>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</si>
  <si>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</si>
  <si>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</si>
  <si>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</si>
  <si>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</si>
  <si>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</si>
  <si>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</si>
  <si>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</si>
  <si>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</si>
  <si>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</si>
  <si>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</si>
  <si>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</si>
  <si>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</si>
  <si>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</si>
  <si>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</si>
  <si>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</si>
  <si>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</si>
  <si>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</si>
  <si>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</si>
  <si>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</si>
  <si>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</si>
  <si>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</si>
  <si>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</si>
  <si>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</si>
  <si>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</si>
  <si>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</si>
  <si>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</si>
  <si>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</si>
  <si>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</si>
  <si>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</si>
  <si>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</si>
  <si>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</si>
  <si>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</si>
  <si>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</si>
  <si>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</si>
  <si>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</si>
  <si>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</si>
  <si>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</si>
  <si>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</si>
  <si>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</si>
  <si>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</si>
  <si>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</si>
  <si>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</si>
  <si>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</si>
  <si>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</si>
  <si>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</si>
  <si>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</si>
  <si>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</si>
  <si>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</si>
  <si>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</si>
  <si>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</si>
  <si>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</si>
  <si>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</si>
  <si>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</si>
  <si>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</si>
  <si>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</si>
  <si>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</si>
  <si>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</si>
  <si>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</si>
  <si>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</si>
  <si>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</si>
  <si>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</si>
  <si>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</si>
  <si>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</si>
  <si>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</si>
  <si>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</si>
  <si>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</si>
  <si>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</si>
  <si>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</si>
  <si>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</si>
  <si>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</si>
  <si>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</si>
  <si>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</si>
  <si>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</si>
  <si>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</si>
  <si>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</si>
  <si>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</si>
  <si>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</si>
  <si>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</si>
  <si>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</si>
  <si>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</si>
  <si>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</si>
  <si>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</si>
  <si>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</si>
  <si>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</si>
  <si>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</si>
  <si>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</si>
  <si>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</si>
  <si>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</si>
  <si>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</si>
  <si>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</si>
  <si>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</si>
  <si>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</si>
  <si>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</si>
  <si>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</si>
  <si>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</si>
  <si>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</si>
  <si>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</si>
  <si>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</si>
  <si>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</si>
  <si>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</si>
  <si>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</si>
  <si>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</si>
  <si>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</si>
  <si>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</si>
  <si>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</si>
  <si>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</si>
  <si>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</si>
  <si>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</si>
  <si>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</si>
  <si>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</si>
  <si>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</si>
  <si>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</si>
  <si>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</si>
  <si>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</si>
  <si>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</si>
  <si>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</si>
  <si>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</si>
  <si>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</si>
  <si>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</si>
  <si>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</si>
  <si>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</si>
  <si>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</si>
  <si>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</si>
  <si>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</si>
  <si>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</si>
  <si>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</si>
  <si>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</si>
  <si>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</si>
  <si>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</si>
  <si>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</si>
  <si>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</si>
  <si>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</si>
  <si>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</si>
  <si>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</si>
  <si>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</si>
  <si>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</si>
  <si>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</si>
  <si>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</si>
  <si>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</si>
  <si>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</si>
  <si>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</si>
  <si>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</si>
  <si>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</si>
  <si>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</si>
  <si>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</si>
  <si>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</si>
  <si>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</si>
  <si>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</si>
  <si>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</si>
  <si>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</si>
  <si>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</si>
  <si>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</si>
  <si>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</si>
  <si>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</si>
  <si>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</si>
  <si>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</si>
  <si>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</si>
  <si>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</si>
  <si>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</si>
  <si>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</si>
  <si>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</si>
  <si>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</si>
  <si>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</si>
  <si>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</si>
  <si>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</si>
  <si>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</si>
  <si>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</si>
  <si>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</si>
  <si>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</si>
  <si>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</si>
  <si>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</si>
  <si>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</si>
  <si>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</si>
  <si>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</si>
  <si>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</si>
  <si>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</si>
  <si>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</si>
  <si>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</si>
  <si>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</si>
  <si>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</si>
  <si>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</si>
  <si>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</si>
  <si>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</si>
  <si>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</si>
  <si>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</si>
  <si>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</si>
  <si>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</si>
  <si>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</si>
  <si>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</si>
  <si>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</si>
  <si>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</si>
  <si>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</si>
  <si>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</si>
  <si>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</si>
  <si>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</si>
  <si>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</si>
  <si>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</si>
  <si>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</si>
  <si>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</si>
  <si>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</si>
  <si>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</si>
  <si>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</si>
  <si>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</si>
  <si>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</si>
  <si>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</si>
  <si>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</si>
  <si>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</si>
  <si>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</si>
  <si>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</si>
  <si>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</si>
  <si>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</si>
  <si>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</si>
  <si>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</si>
  <si>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</si>
  <si>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</si>
  <si>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</si>
  <si>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</si>
  <si>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</si>
  <si>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</si>
  <si>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</si>
  <si>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</si>
  <si>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</si>
  <si>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</si>
  <si>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</si>
  <si>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</si>
  <si>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</si>
  <si>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</si>
  <si>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</si>
  <si>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</si>
  <si>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</si>
  <si>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</si>
  <si>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</si>
  <si>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</si>
  <si>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</si>
  <si>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</si>
  <si>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</si>
  <si>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</si>
  <si>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</si>
  <si>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</si>
  <si>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</si>
  <si>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</si>
  <si>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</si>
  <si>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</si>
  <si>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</si>
  <si>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</si>
  <si>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</si>
  <si>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</si>
  <si>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</si>
  <si>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</si>
  <si>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</si>
  <si>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</si>
  <si>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</si>
  <si>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</si>
  <si>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</si>
  <si>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</si>
  <si>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</si>
  <si>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</si>
  <si>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</si>
  <si>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</si>
  <si>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</si>
  <si>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</si>
  <si>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</si>
  <si>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</si>
  <si>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</si>
  <si>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</si>
  <si>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</si>
  <si>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</si>
  <si>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</si>
  <si>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</si>
  <si>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</si>
  <si>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</si>
  <si>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</si>
  <si>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</si>
  <si>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</si>
  <si>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</si>
  <si>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</si>
  <si>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</si>
  <si>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</si>
  <si>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</si>
  <si>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</si>
  <si>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</si>
  <si>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</si>
  <si>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</si>
  <si>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</si>
  <si>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</si>
  <si>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</si>
  <si>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</si>
  <si>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</si>
  <si>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</si>
  <si>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</si>
  <si>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</si>
  <si>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</si>
  <si>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</si>
  <si>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</si>
  <si>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</si>
  <si>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</si>
  <si>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</si>
  <si>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</si>
  <si>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</si>
  <si>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</si>
  <si>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</si>
  <si>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</si>
  <si>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</si>
  <si>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</si>
  <si>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</si>
  <si>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</si>
  <si>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</si>
  <si>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</si>
  <si>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</si>
  <si>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</si>
  <si>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</si>
  <si>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</si>
  <si>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</si>
  <si>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</si>
  <si>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</si>
  <si>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</si>
  <si>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</si>
  <si>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</si>
  <si>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</si>
  <si>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</si>
  <si>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</si>
  <si>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</si>
  <si>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</si>
  <si>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</si>
  <si>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</si>
  <si>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</si>
  <si>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</si>
  <si>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</si>
  <si>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</si>
  <si>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</si>
  <si>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</si>
  <si>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</si>
  <si>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</si>
  <si>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</si>
  <si>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</si>
  <si>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</si>
  <si>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</si>
  <si>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</si>
  <si>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</si>
  <si>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</si>
  <si>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</si>
  <si>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</si>
  <si>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</si>
  <si>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</si>
  <si>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</si>
  <si>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</si>
  <si>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</si>
  <si>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</si>
  <si>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</si>
  <si>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</si>
  <si>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</si>
  <si>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</si>
  <si>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</si>
  <si>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</si>
  <si>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</si>
  <si>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</si>
  <si>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</si>
  <si>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</si>
  <si>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</si>
  <si>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</si>
  <si>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</si>
  <si>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</si>
  <si>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</si>
  <si>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</si>
  <si>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</si>
  <si>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</si>
  <si>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</si>
  <si>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</si>
  <si>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</si>
  <si>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</si>
  <si>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</si>
  <si>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</si>
  <si>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</si>
  <si>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</si>
  <si>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</si>
  <si>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</si>
  <si>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</si>
  <si>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</si>
  <si>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</si>
  <si>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</si>
  <si>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</si>
  <si>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</si>
  <si>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</si>
  <si>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</si>
  <si>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</si>
  <si>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</si>
  <si>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</si>
  <si>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</si>
  <si>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</si>
  <si>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</si>
  <si>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</si>
  <si>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</si>
  <si>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</si>
  <si>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</si>
  <si>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</si>
  <si>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</si>
  <si>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</si>
  <si>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</si>
  <si>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</si>
  <si>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</si>
  <si>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</si>
  <si>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</si>
  <si>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</si>
  <si>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</si>
  <si>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</si>
  <si>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</si>
  <si>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</si>
  <si>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</si>
  <si>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</si>
  <si>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</si>
  <si>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</si>
  <si>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</si>
  <si>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</si>
  <si>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</si>
  <si>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</si>
  <si>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</si>
  <si>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</si>
  <si>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</si>
  <si>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</si>
  <si>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</si>
  <si>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</si>
  <si>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</si>
  <si>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</si>
  <si>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</si>
  <si>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</si>
  <si>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</si>
  <si>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</si>
  <si>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</si>
  <si>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</si>
  <si>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</si>
  <si>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</si>
  <si>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</si>
  <si>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</si>
  <si>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</si>
  <si>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</si>
  <si>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</si>
  <si>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</si>
  <si>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</si>
  <si>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</si>
  <si>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</si>
  <si>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</si>
  <si>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</si>
  <si>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</si>
  <si>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</si>
  <si>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</si>
  <si>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</si>
  <si>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</si>
  <si>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</si>
  <si>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</si>
  <si>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</si>
  <si>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</si>
  <si>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</si>
  <si>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</si>
  <si>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</si>
  <si>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</si>
  <si>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</si>
  <si>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</si>
  <si>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</si>
  <si>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</si>
  <si>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</si>
  <si>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</si>
  <si>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</si>
  <si>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</si>
  <si>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</si>
  <si>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</si>
  <si>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</si>
  <si>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</si>
  <si>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</si>
  <si>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</si>
  <si>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</si>
  <si>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</si>
  <si>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</si>
  <si>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</si>
  <si>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</si>
  <si>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</si>
  <si>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</si>
  <si>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</si>
  <si>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</si>
  <si>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</si>
  <si>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</si>
  <si>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</si>
  <si>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</si>
  <si>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</si>
  <si>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</si>
  <si>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</si>
  <si>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</si>
  <si>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</si>
  <si>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</si>
  <si>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</si>
  <si>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</si>
  <si>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</si>
  <si>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</si>
  <si>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</si>
  <si>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</si>
  <si>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</si>
  <si>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</si>
  <si>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</si>
  <si>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</si>
  <si>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</si>
  <si>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</si>
  <si>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</si>
  <si>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</si>
  <si>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</si>
  <si>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</si>
  <si>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</si>
  <si>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</si>
  <si>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</si>
  <si>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</si>
  <si>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</si>
  <si>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</si>
  <si>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</si>
  <si>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</si>
  <si>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</si>
  <si>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</si>
  <si>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</si>
  <si>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</si>
  <si>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</si>
  <si>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</si>
  <si>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</si>
  <si>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</si>
  <si>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</si>
  <si>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</si>
  <si>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</si>
  <si>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</si>
  <si>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</si>
  <si>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</si>
  <si>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</si>
  <si>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</si>
  <si>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</si>
  <si>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</si>
  <si>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</si>
  <si>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</si>
  <si>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</si>
  <si>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</si>
  <si>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</si>
  <si>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</si>
  <si>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</si>
  <si>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</si>
  <si>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</si>
  <si>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</si>
  <si>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</si>
  <si>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</si>
  <si>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</si>
  <si>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</si>
  <si>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</si>
  <si>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</si>
  <si>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</si>
  <si>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</si>
  <si>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</si>
  <si>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</si>
  <si>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</si>
  <si>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</si>
  <si>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</si>
  <si>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</si>
  <si>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</si>
  <si>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</si>
  <si>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</si>
  <si>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</si>
  <si>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</si>
  <si>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</si>
  <si>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</si>
  <si>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</si>
  <si>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</si>
  <si>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</si>
  <si>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</si>
  <si>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</si>
  <si>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</si>
  <si>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</si>
  <si>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</si>
  <si>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</si>
  <si>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</si>
  <si>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</si>
  <si>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</si>
  <si>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</si>
  <si>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</si>
  <si>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</si>
  <si>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</si>
  <si>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</si>
  <si>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</si>
  <si>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</si>
  <si>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</si>
  <si>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</si>
  <si>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</si>
  <si>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</si>
  <si>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</si>
  <si>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</si>
  <si>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</si>
  <si>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</si>
  <si>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</si>
  <si>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</si>
  <si>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</si>
  <si>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</si>
  <si>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</si>
  <si>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</si>
  <si>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</si>
  <si>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</si>
  <si>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</si>
  <si>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</si>
  <si>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</si>
  <si>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</si>
  <si>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</si>
  <si>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</si>
  <si>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</si>
  <si>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</si>
  <si>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</si>
  <si>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</si>
  <si>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</si>
  <si>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</si>
  <si>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</si>
  <si>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</si>
  <si>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</si>
  <si>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</si>
  <si>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</si>
  <si>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</si>
  <si>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</si>
  <si>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</si>
  <si>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</si>
  <si>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</si>
  <si>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</si>
  <si>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</si>
  <si>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</si>
  <si>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</si>
  <si>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</si>
  <si>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</si>
  <si>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</si>
  <si>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</si>
  <si>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</si>
  <si>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</si>
  <si>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</si>
  <si>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</si>
  <si>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</si>
  <si>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</si>
  <si>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</si>
  <si>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</si>
  <si>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</si>
  <si>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</si>
  <si>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</si>
  <si>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</si>
  <si>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</si>
  <si>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</si>
  <si>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</si>
  <si>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</si>
  <si>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</si>
  <si>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</si>
  <si>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</si>
  <si>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</si>
  <si>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</si>
  <si>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</si>
  <si>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</si>
  <si>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</si>
  <si>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</si>
  <si>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</si>
  <si>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</si>
  <si>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</si>
  <si>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</si>
  <si>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</si>
  <si>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</si>
  <si>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</si>
  <si>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</si>
  <si>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</si>
  <si>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</si>
  <si>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</si>
  <si>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</si>
  <si>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</si>
  <si>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</si>
  <si>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</si>
  <si>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</si>
  <si>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</si>
  <si>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</si>
  <si>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</si>
  <si>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</si>
  <si>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</si>
  <si>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</si>
  <si>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</si>
  <si>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</si>
  <si>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</si>
  <si>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</si>
  <si>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</si>
  <si>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</si>
  <si>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</si>
  <si>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</si>
  <si>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</si>
  <si>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</si>
  <si>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</si>
  <si>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</si>
  <si>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</si>
  <si>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</si>
  <si>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</si>
  <si>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</si>
  <si>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</si>
  <si>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</si>
  <si>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</si>
  <si>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</si>
  <si>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</si>
  <si>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</si>
  <si>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</si>
  <si>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</si>
  <si>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</si>
  <si>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</si>
  <si>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</si>
  <si>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</si>
  <si>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</si>
  <si>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</si>
  <si>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</si>
  <si>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</si>
  <si>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</si>
  <si>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</si>
  <si>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</si>
  <si>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</si>
  <si>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</si>
  <si>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</si>
  <si>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</si>
  <si>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</si>
  <si>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</si>
  <si>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</si>
  <si>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</si>
  <si>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</si>
  <si>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</si>
  <si>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</si>
  <si>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</si>
  <si>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</si>
  <si>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</si>
  <si>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</si>
  <si>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</si>
  <si>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</si>
  <si>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</si>
  <si>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</si>
  <si>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</si>
  <si>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</si>
  <si>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</si>
  <si>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</si>
  <si>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</si>
  <si>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</si>
  <si>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</si>
  <si>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</si>
  <si>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</si>
  <si>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</si>
  <si>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</si>
  <si>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</si>
  <si>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</si>
  <si>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</si>
  <si>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</si>
  <si>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</si>
  <si>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</si>
  <si>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</si>
  <si>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</si>
  <si>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</si>
  <si>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</si>
  <si>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</si>
  <si>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</si>
  <si>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</si>
  <si>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</si>
  <si>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</si>
  <si>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</si>
  <si>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</si>
  <si>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</si>
  <si>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</si>
  <si>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</si>
  <si>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</si>
  <si>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</si>
  <si>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</si>
  <si>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</si>
  <si>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</si>
  <si>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</si>
  <si>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</si>
  <si>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</si>
  <si>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</si>
  <si>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</si>
  <si>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</si>
  <si>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</si>
  <si>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</si>
  <si>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</si>
  <si>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</si>
  <si>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</si>
  <si>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</si>
  <si>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</si>
  <si>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</si>
  <si>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</si>
  <si>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</si>
  <si>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</si>
  <si>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</si>
  <si>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</si>
  <si>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</si>
  <si>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</si>
  <si>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</si>
  <si>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</si>
  <si>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</si>
  <si>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</si>
  <si>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</si>
  <si>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</si>
  <si>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</si>
  <si>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</si>
  <si>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</si>
  <si>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</si>
  <si>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</si>
  <si>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</si>
  <si>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</si>
  <si>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</si>
  <si>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</si>
  <si>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</si>
  <si>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</si>
  <si>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</si>
  <si>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</si>
  <si>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</si>
  <si>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</si>
  <si>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</si>
  <si>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</si>
  <si>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</si>
  <si>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</si>
  <si>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</si>
  <si>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</si>
  <si>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</si>
  <si>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</si>
  <si>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</si>
  <si>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</si>
  <si>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</si>
  <si>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</si>
  <si>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</si>
  <si>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</si>
  <si>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</si>
  <si>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</si>
  <si>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</si>
  <si>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</si>
  <si>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</si>
  <si>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</si>
  <si>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</si>
  <si>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</si>
  <si>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</si>
  <si>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</si>
  <si>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</si>
  <si>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</si>
  <si>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</si>
  <si>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</si>
  <si>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</si>
  <si>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</si>
  <si>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</si>
  <si>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</si>
  <si>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</si>
  <si>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</si>
  <si>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</si>
  <si>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</si>
  <si>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</si>
  <si>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</si>
  <si>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</si>
  <si>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</si>
  <si>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</si>
  <si>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</si>
  <si>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</si>
  <si>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</si>
  <si>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</si>
  <si>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</si>
  <si>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</si>
  <si>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(Index, 2017=100)</t>
  </si>
  <si>
    <t>Industrial Output, Manufacturing (Index, Year 2017=100)</t>
  </si>
  <si>
    <t>Industrial Production Indices (Index, 2017=100)</t>
  </si>
  <si>
    <t>Real Gross State Product (Billion $2012)</t>
  </si>
  <si>
    <t>Real Personal Income (Billion $2012)</t>
  </si>
  <si>
    <t>September 2021</t>
  </si>
  <si>
    <t>Thursday September 2,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</si>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</sst>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3.2" x14ac:dyDescent="0.25"/>
  <cols>
    <col min="1" max="1" width="6.44140625" customWidth="1"/>
    <col min="2" max="2" width="14" customWidth="1"/>
    <col min="3" max="3" width="10.77734375" customWidth="1"/>
  </cols>
  <sheetData>
    <row r="1" spans="1:74" x14ac:dyDescent="0.25">
      <c r="A1" s="259" t="s">
        <v>225</v>
      </c>
      <c r="B1" s="260"/>
      <c r="C1" s="260"/>
      <c r="D1" s="722" t="s">
        <v>1403</v>
      </c>
      <c r="E1" s="723"/>
      <c r="F1" s="723"/>
      <c r="G1" s="260"/>
      <c r="H1" s="260"/>
      <c r="I1" s="260"/>
      <c r="J1" s="260"/>
      <c r="K1" s="260"/>
      <c r="L1" s="260"/>
      <c r="M1" s="260"/>
      <c r="N1" s="260"/>
      <c r="O1" s="260"/>
      <c r="P1" s="260"/>
    </row>
    <row r="2" spans="1:74" x14ac:dyDescent="0.25">
      <c r="A2" s="719" t="s">
        <v>1368</v>
      </c>
      <c r="D2" s="724" t="s">
        <v>1404</v>
      </c>
      <c r="E2" s="725"/>
      <c r="F2" s="725"/>
      <c r="G2" s="721" t="str">
        <f>"EIA completed modeling and analysis for this report on "&amp;Dates!D2&amp;"."</f>
        <v>EIA completed modeling and analysis for this report on Thursday September 2, 2021.</v>
      </c>
      <c r="H2" s="721"/>
      <c r="I2" s="721"/>
      <c r="J2" s="721"/>
      <c r="K2" s="721"/>
      <c r="L2" s="721"/>
      <c r="M2" s="721"/>
    </row>
    <row r="3" spans="1:74" x14ac:dyDescent="0.25">
      <c r="A3" t="s">
        <v>104</v>
      </c>
      <c r="D3" s="656">
        <f>YEAR(D1)-4</f>
        <v>2017</v>
      </c>
      <c r="G3" s="720"/>
      <c r="H3" s="12"/>
      <c r="I3" s="12"/>
      <c r="J3" s="12"/>
      <c r="K3" s="12"/>
      <c r="L3" s="12"/>
      <c r="M3" s="12"/>
    </row>
    <row r="4" spans="1:74" x14ac:dyDescent="0.25">
      <c r="D4" s="257"/>
    </row>
    <row r="5" spans="1:74" x14ac:dyDescent="0.25">
      <c r="A5" t="s">
        <v>1031</v>
      </c>
      <c r="D5" s="257">
        <f>+D3*100+1</f>
        <v>201701</v>
      </c>
    </row>
    <row r="7" spans="1:74" x14ac:dyDescent="0.25">
      <c r="A7" t="s">
        <v>1033</v>
      </c>
      <c r="D7" s="655">
        <f>IF(MONTH(D1)&gt;1,100*YEAR(D1)+MONTH(D1)-1,100*(YEAR(D1)-1)+12)</f>
        <v>202108</v>
      </c>
    </row>
    <row r="10" spans="1:74" s="271" customFormat="1" x14ac:dyDescent="0.25">
      <c r="A10" s="271" t="s">
        <v>226</v>
      </c>
    </row>
    <row r="11" spans="1:74" s="12" customFormat="1" ht="10.199999999999999"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199999999999999"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 style="153" customWidth="1"/>
    <col min="2" max="2" width="32.44140625" style="153" customWidth="1"/>
    <col min="3" max="3" width="7.5546875" style="153" customWidth="1"/>
    <col min="4" max="50" width="6.5546875" style="153" customWidth="1"/>
    <col min="51" max="55" width="6.5546875" style="365" customWidth="1"/>
    <col min="56" max="58" width="6.5546875" style="585" customWidth="1"/>
    <col min="59" max="59" width="6.5546875" style="365" customWidth="1"/>
    <col min="60" max="60" width="6.5546875" style="681" customWidth="1"/>
    <col min="61" max="62" width="6.5546875" style="365" customWidth="1"/>
    <col min="63" max="74" width="6.5546875" style="153" customWidth="1"/>
    <col min="75" max="75" width="9.5546875" style="153"/>
    <col min="76" max="77" width="11.5546875" style="153" bestFit="1" customWidth="1"/>
    <col min="78" max="16384" width="9.5546875" style="153"/>
  </cols>
  <sheetData>
    <row r="1" spans="1:74" ht="13.35" customHeight="1" x14ac:dyDescent="0.25">
      <c r="A1" s="766"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1.9553229999999999</v>
      </c>
      <c r="AN7" s="208">
        <v>1.898862</v>
      </c>
      <c r="AO7" s="208">
        <v>1.978129</v>
      </c>
      <c r="AP7" s="208">
        <v>1.766</v>
      </c>
      <c r="AQ7" s="208">
        <v>1.863097</v>
      </c>
      <c r="AR7" s="208">
        <v>2.1326000000000001</v>
      </c>
      <c r="AS7" s="208">
        <v>2.1820650000000001</v>
      </c>
      <c r="AT7" s="208">
        <v>2.1460970000000001</v>
      </c>
      <c r="AU7" s="208">
        <v>2.0971329999999999</v>
      </c>
      <c r="AV7" s="208">
        <v>2.1388389999999999</v>
      </c>
      <c r="AW7" s="208">
        <v>2.1138330000000001</v>
      </c>
      <c r="AX7" s="208">
        <v>1.913645</v>
      </c>
      <c r="AY7" s="208">
        <v>2.0346120000000001</v>
      </c>
      <c r="AZ7" s="208">
        <v>1.556071</v>
      </c>
      <c r="BA7" s="208">
        <v>1.980129</v>
      </c>
      <c r="BB7" s="208">
        <v>2.202966</v>
      </c>
      <c r="BC7" s="208">
        <v>2.1748059999999998</v>
      </c>
      <c r="BD7" s="208">
        <v>2.1840329999999999</v>
      </c>
      <c r="BE7" s="208">
        <v>2.1741575790000001</v>
      </c>
      <c r="BF7" s="208">
        <v>1.9916581726</v>
      </c>
      <c r="BG7" s="324">
        <v>2.127094</v>
      </c>
      <c r="BH7" s="324">
        <v>2.1687500000000002</v>
      </c>
      <c r="BI7" s="324">
        <v>2.2063090000000001</v>
      </c>
      <c r="BJ7" s="324">
        <v>2.3044609999999999</v>
      </c>
      <c r="BK7" s="324">
        <v>2.3028140000000001</v>
      </c>
      <c r="BL7" s="324">
        <v>2.3602509999999999</v>
      </c>
      <c r="BM7" s="324">
        <v>2.411937</v>
      </c>
      <c r="BN7" s="324">
        <v>2.4446780000000001</v>
      </c>
      <c r="BO7" s="324">
        <v>2.4980180000000001</v>
      </c>
      <c r="BP7" s="324">
        <v>2.513706</v>
      </c>
      <c r="BQ7" s="324">
        <v>2.4980060000000002</v>
      </c>
      <c r="BR7" s="324">
        <v>2.560772</v>
      </c>
      <c r="BS7" s="324">
        <v>2.552486</v>
      </c>
      <c r="BT7" s="324">
        <v>2.619618</v>
      </c>
      <c r="BU7" s="324">
        <v>2.6474570000000002</v>
      </c>
      <c r="BV7" s="324">
        <v>2.566424</v>
      </c>
    </row>
    <row r="8" spans="1:74" x14ac:dyDescent="0.2">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1.754419</v>
      </c>
      <c r="AN8" s="208">
        <v>1.7032069999999999</v>
      </c>
      <c r="AO8" s="208">
        <v>1.760032</v>
      </c>
      <c r="AP8" s="208">
        <v>1.6914</v>
      </c>
      <c r="AQ8" s="208">
        <v>1.530645</v>
      </c>
      <c r="AR8" s="208">
        <v>1.6140000000000001</v>
      </c>
      <c r="AS8" s="208">
        <v>1.671516</v>
      </c>
      <c r="AT8" s="208">
        <v>1.679419</v>
      </c>
      <c r="AU8" s="208">
        <v>1.6924999999999999</v>
      </c>
      <c r="AV8" s="208">
        <v>1.680677</v>
      </c>
      <c r="AW8" s="208">
        <v>1.7154670000000001</v>
      </c>
      <c r="AX8" s="208">
        <v>1.696194</v>
      </c>
      <c r="AY8" s="208">
        <v>1.7071609999999999</v>
      </c>
      <c r="AZ8" s="208">
        <v>1.431392</v>
      </c>
      <c r="BA8" s="208">
        <v>1.6931290000000001</v>
      </c>
      <c r="BB8" s="208">
        <v>1.7413000000000001</v>
      </c>
      <c r="BC8" s="208">
        <v>1.7529030000000001</v>
      </c>
      <c r="BD8" s="208">
        <v>1.737733</v>
      </c>
      <c r="BE8" s="208">
        <v>1.7377480142999999</v>
      </c>
      <c r="BF8" s="208">
        <v>1.7319646580000001</v>
      </c>
      <c r="BG8" s="324">
        <v>1.7606999999999999</v>
      </c>
      <c r="BH8" s="324">
        <v>1.7470699999999999</v>
      </c>
      <c r="BI8" s="324">
        <v>1.7472000000000001</v>
      </c>
      <c r="BJ8" s="324">
        <v>1.743317</v>
      </c>
      <c r="BK8" s="324">
        <v>1.741698</v>
      </c>
      <c r="BL8" s="324">
        <v>1.750858</v>
      </c>
      <c r="BM8" s="324">
        <v>1.773933</v>
      </c>
      <c r="BN8" s="324">
        <v>1.762575</v>
      </c>
      <c r="BO8" s="324">
        <v>1.7749299999999999</v>
      </c>
      <c r="BP8" s="324">
        <v>1.7748120000000001</v>
      </c>
      <c r="BQ8" s="324">
        <v>1.786745</v>
      </c>
      <c r="BR8" s="324">
        <v>1.815129</v>
      </c>
      <c r="BS8" s="324">
        <v>1.8261970000000001</v>
      </c>
      <c r="BT8" s="324">
        <v>1.833399</v>
      </c>
      <c r="BU8" s="324">
        <v>1.834972</v>
      </c>
      <c r="BV8" s="324">
        <v>1.836303</v>
      </c>
    </row>
    <row r="9" spans="1:74" x14ac:dyDescent="0.2">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0.92532199999999998</v>
      </c>
      <c r="AN9" s="208">
        <v>0.89779399999999998</v>
      </c>
      <c r="AO9" s="208">
        <v>0.93471000000000004</v>
      </c>
      <c r="AP9" s="208">
        <v>0.90429999999999999</v>
      </c>
      <c r="AQ9" s="208">
        <v>0.81274199999999996</v>
      </c>
      <c r="AR9" s="208">
        <v>0.86003399999999997</v>
      </c>
      <c r="AS9" s="208">
        <v>0.89222599999999996</v>
      </c>
      <c r="AT9" s="208">
        <v>0.89803299999999997</v>
      </c>
      <c r="AU9" s="208">
        <v>0.90116700000000005</v>
      </c>
      <c r="AV9" s="208">
        <v>0.887548</v>
      </c>
      <c r="AW9" s="208">
        <v>0.90626700000000004</v>
      </c>
      <c r="AX9" s="208">
        <v>0.89058000000000004</v>
      </c>
      <c r="AY9" s="208">
        <v>0.89267799999999997</v>
      </c>
      <c r="AZ9" s="208">
        <v>0.75721499999999997</v>
      </c>
      <c r="BA9" s="208">
        <v>0.88803200000000004</v>
      </c>
      <c r="BB9" s="208">
        <v>0.91433399999999998</v>
      </c>
      <c r="BC9" s="208">
        <v>0.92577500000000001</v>
      </c>
      <c r="BD9" s="208">
        <v>0.92156700000000003</v>
      </c>
      <c r="BE9" s="208">
        <v>0.92511660690999997</v>
      </c>
      <c r="BF9" s="208">
        <v>0.92037581448000005</v>
      </c>
      <c r="BG9" s="324">
        <v>0.94194979999999995</v>
      </c>
      <c r="BH9" s="324">
        <v>0.93175699999999995</v>
      </c>
      <c r="BI9" s="324">
        <v>0.92983380000000004</v>
      </c>
      <c r="BJ9" s="324">
        <v>0.92382379999999997</v>
      </c>
      <c r="BK9" s="324">
        <v>0.92157020000000001</v>
      </c>
      <c r="BL9" s="324">
        <v>0.9239269</v>
      </c>
      <c r="BM9" s="324">
        <v>0.93938500000000003</v>
      </c>
      <c r="BN9" s="324">
        <v>0.93736319999999995</v>
      </c>
      <c r="BO9" s="324">
        <v>0.9423049</v>
      </c>
      <c r="BP9" s="324">
        <v>0.94531299999999996</v>
      </c>
      <c r="BQ9" s="324">
        <v>0.95047999999999999</v>
      </c>
      <c r="BR9" s="324">
        <v>0.96662979999999998</v>
      </c>
      <c r="BS9" s="324">
        <v>0.97495869999999996</v>
      </c>
      <c r="BT9" s="324">
        <v>0.97526469999999998</v>
      </c>
      <c r="BU9" s="324">
        <v>0.97406879999999996</v>
      </c>
      <c r="BV9" s="324">
        <v>0.97068620000000005</v>
      </c>
    </row>
    <row r="10" spans="1:74" x14ac:dyDescent="0.2">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0.57071000000000005</v>
      </c>
      <c r="AN10" s="208">
        <v>0.552172</v>
      </c>
      <c r="AO10" s="208">
        <v>0.57999999999999996</v>
      </c>
      <c r="AP10" s="208">
        <v>0.57256700000000005</v>
      </c>
      <c r="AQ10" s="208">
        <v>0.538968</v>
      </c>
      <c r="AR10" s="208">
        <v>0.58803300000000003</v>
      </c>
      <c r="AS10" s="208">
        <v>0.62177400000000005</v>
      </c>
      <c r="AT10" s="208">
        <v>0.62790299999999999</v>
      </c>
      <c r="AU10" s="208">
        <v>0.61703300000000005</v>
      </c>
      <c r="AV10" s="208">
        <v>0.590194</v>
      </c>
      <c r="AW10" s="208">
        <v>0.58589999999999998</v>
      </c>
      <c r="AX10" s="208">
        <v>0.55783899999999997</v>
      </c>
      <c r="AY10" s="208">
        <v>0.55364500000000005</v>
      </c>
      <c r="AZ10" s="208">
        <v>0.47021400000000002</v>
      </c>
      <c r="BA10" s="208">
        <v>0.55451600000000001</v>
      </c>
      <c r="BB10" s="208">
        <v>0.58409999999999995</v>
      </c>
      <c r="BC10" s="208">
        <v>0.60761200000000004</v>
      </c>
      <c r="BD10" s="208">
        <v>0.63109999999999999</v>
      </c>
      <c r="BE10" s="208">
        <v>0.62333221613000001</v>
      </c>
      <c r="BF10" s="208">
        <v>0.62505983871000004</v>
      </c>
      <c r="BG10" s="324">
        <v>0.62957359999999996</v>
      </c>
      <c r="BH10" s="324">
        <v>0.61089519999999997</v>
      </c>
      <c r="BI10" s="324">
        <v>0.59492990000000001</v>
      </c>
      <c r="BJ10" s="324">
        <v>0.57773399999999997</v>
      </c>
      <c r="BK10" s="324">
        <v>0.56948589999999999</v>
      </c>
      <c r="BL10" s="324">
        <v>0.57241399999999998</v>
      </c>
      <c r="BM10" s="324">
        <v>0.59022770000000002</v>
      </c>
      <c r="BN10" s="324">
        <v>0.59444719999999995</v>
      </c>
      <c r="BO10" s="324">
        <v>0.61089369999999998</v>
      </c>
      <c r="BP10" s="324">
        <v>0.6269593</v>
      </c>
      <c r="BQ10" s="324">
        <v>0.63966319999999999</v>
      </c>
      <c r="BR10" s="324">
        <v>0.64382269999999997</v>
      </c>
      <c r="BS10" s="324">
        <v>0.64724329999999997</v>
      </c>
      <c r="BT10" s="324">
        <v>0.63422069999999997</v>
      </c>
      <c r="BU10" s="324">
        <v>0.61854659999999995</v>
      </c>
      <c r="BV10" s="324">
        <v>0.60319400000000001</v>
      </c>
    </row>
    <row r="11" spans="1:74" x14ac:dyDescent="0.2">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364"/>
      <c r="BH11" s="364"/>
      <c r="BI11" s="364"/>
      <c r="BJ11" s="364"/>
      <c r="BK11" s="364"/>
      <c r="BL11" s="364"/>
      <c r="BM11" s="364"/>
      <c r="BN11" s="364"/>
      <c r="BO11" s="364"/>
      <c r="BP11" s="364"/>
      <c r="BQ11" s="364"/>
      <c r="BR11" s="364"/>
      <c r="BS11" s="364"/>
      <c r="BT11" s="364"/>
      <c r="BU11" s="364"/>
      <c r="BV11" s="364"/>
    </row>
    <row r="12" spans="1:74" x14ac:dyDescent="0.2">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5.6779999999999999E-3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3.3E-3</v>
      </c>
      <c r="BC12" s="208">
        <v>6.7089999999999997E-3</v>
      </c>
      <c r="BD12" s="208">
        <v>4.9329999999999999E-3</v>
      </c>
      <c r="BE12" s="208">
        <v>4.9416499999999997E-3</v>
      </c>
      <c r="BF12" s="208">
        <v>5.8497499999999999E-3</v>
      </c>
      <c r="BG12" s="324">
        <v>4.1405000000000001E-3</v>
      </c>
      <c r="BH12" s="324">
        <v>4.9313500000000001E-3</v>
      </c>
      <c r="BI12" s="324">
        <v>4.86624E-3</v>
      </c>
      <c r="BJ12" s="324">
        <v>4.8101100000000003E-3</v>
      </c>
      <c r="BK12" s="324">
        <v>4.5376699999999997E-3</v>
      </c>
      <c r="BL12" s="324">
        <v>4.4330699999999999E-3</v>
      </c>
      <c r="BM12" s="324">
        <v>5.2301300000000004E-3</v>
      </c>
      <c r="BN12" s="324">
        <v>5.7649600000000004E-3</v>
      </c>
      <c r="BO12" s="324">
        <v>5.9027999999999997E-3</v>
      </c>
      <c r="BP12" s="324">
        <v>4.4082399999999999E-3</v>
      </c>
      <c r="BQ12" s="324">
        <v>5.3356000000000002E-3</v>
      </c>
      <c r="BR12" s="324">
        <v>6.6715999999999998E-3</v>
      </c>
      <c r="BS12" s="324">
        <v>5.3519300000000004E-3</v>
      </c>
      <c r="BT12" s="324">
        <v>5.57092E-3</v>
      </c>
      <c r="BU12" s="324">
        <v>5.4404900000000001E-3</v>
      </c>
      <c r="BV12" s="324">
        <v>5.3271899999999999E-3</v>
      </c>
    </row>
    <row r="13" spans="1:74" x14ac:dyDescent="0.2">
      <c r="A13" s="565" t="s">
        <v>1096</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0.28072399999999997</v>
      </c>
      <c r="AO13" s="208">
        <v>0.27848400000000001</v>
      </c>
      <c r="AP13" s="208">
        <v>0.22989999999999999</v>
      </c>
      <c r="AQ13" s="208">
        <v>0.23354800000000001</v>
      </c>
      <c r="AR13" s="208">
        <v>0.2485</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0.28010000000000002</v>
      </c>
      <c r="BC13" s="208">
        <v>0.301064</v>
      </c>
      <c r="BD13" s="208">
        <v>0.30146600000000001</v>
      </c>
      <c r="BE13" s="208">
        <v>0.3225673</v>
      </c>
      <c r="BF13" s="208">
        <v>0.24686949999999999</v>
      </c>
      <c r="BG13" s="324">
        <v>0.31085200000000002</v>
      </c>
      <c r="BH13" s="324">
        <v>0.29573110000000002</v>
      </c>
      <c r="BI13" s="324">
        <v>0.31977359999999999</v>
      </c>
      <c r="BJ13" s="324">
        <v>0.33150200000000002</v>
      </c>
      <c r="BK13" s="324">
        <v>0.31282470000000001</v>
      </c>
      <c r="BL13" s="324">
        <v>0.30610120000000002</v>
      </c>
      <c r="BM13" s="324">
        <v>0.31842710000000002</v>
      </c>
      <c r="BN13" s="324">
        <v>0.3027282</v>
      </c>
      <c r="BO13" s="324">
        <v>0.29438569999999997</v>
      </c>
      <c r="BP13" s="324">
        <v>0.33618110000000001</v>
      </c>
      <c r="BQ13" s="324">
        <v>0.32981310000000003</v>
      </c>
      <c r="BR13" s="324">
        <v>0.32489069999999998</v>
      </c>
      <c r="BS13" s="324">
        <v>0.31592160000000002</v>
      </c>
      <c r="BT13" s="324">
        <v>0.29802469999999998</v>
      </c>
      <c r="BU13" s="324">
        <v>0.32129469999999999</v>
      </c>
      <c r="BV13" s="324">
        <v>0.33066250000000003</v>
      </c>
    </row>
    <row r="14" spans="1:74" x14ac:dyDescent="0.2">
      <c r="A14" s="565" t="s">
        <v>1097</v>
      </c>
      <c r="B14" s="566" t="s">
        <v>1098</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0.26909699999999998</v>
      </c>
      <c r="AN14" s="208">
        <v>0.233621</v>
      </c>
      <c r="AO14" s="208">
        <v>0.245452</v>
      </c>
      <c r="AP14" s="208">
        <v>0.26440000000000002</v>
      </c>
      <c r="AQ14" s="208">
        <v>0.25838699999999998</v>
      </c>
      <c r="AR14" s="208">
        <v>0.25569999999999998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0.29909999999999998</v>
      </c>
      <c r="BC14" s="208">
        <v>0.32403199999999999</v>
      </c>
      <c r="BD14" s="208">
        <v>0.30640000000000001</v>
      </c>
      <c r="BE14" s="208">
        <v>0.28097040000000001</v>
      </c>
      <c r="BF14" s="208">
        <v>0.2779121</v>
      </c>
      <c r="BG14" s="324">
        <v>0.26474999999999999</v>
      </c>
      <c r="BH14" s="324">
        <v>0.27089829999999998</v>
      </c>
      <c r="BI14" s="324">
        <v>0.276555</v>
      </c>
      <c r="BJ14" s="324">
        <v>0.29621059999999999</v>
      </c>
      <c r="BK14" s="324">
        <v>0.28150190000000003</v>
      </c>
      <c r="BL14" s="324">
        <v>0.2719799</v>
      </c>
      <c r="BM14" s="324">
        <v>0.27699699999999999</v>
      </c>
      <c r="BN14" s="324">
        <v>0.28152050000000001</v>
      </c>
      <c r="BO14" s="324">
        <v>0.28617389999999998</v>
      </c>
      <c r="BP14" s="324">
        <v>0.28602339999999998</v>
      </c>
      <c r="BQ14" s="324">
        <v>0.28631990000000002</v>
      </c>
      <c r="BR14" s="324">
        <v>0.28352549999999999</v>
      </c>
      <c r="BS14" s="324">
        <v>0.27358539999999998</v>
      </c>
      <c r="BT14" s="324">
        <v>0.27106530000000001</v>
      </c>
      <c r="BU14" s="324">
        <v>0.27770349999999999</v>
      </c>
      <c r="BV14" s="324">
        <v>0.29842879999999999</v>
      </c>
    </row>
    <row r="15" spans="1:74" x14ac:dyDescent="0.2">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-0.18348400000000001</v>
      </c>
      <c r="AN15" s="208">
        <v>-0.13896600000000001</v>
      </c>
      <c r="AO15" s="208">
        <v>8.8968000000000005E-2</v>
      </c>
      <c r="AP15" s="208">
        <v>0.18063299999999999</v>
      </c>
      <c r="AQ15" s="208">
        <v>0.17283899999999999</v>
      </c>
      <c r="AR15" s="208">
        <v>0.1968</v>
      </c>
      <c r="AS15" s="208">
        <v>0.201322</v>
      </c>
      <c r="AT15" s="208">
        <v>0.17871000000000001</v>
      </c>
      <c r="AU15" s="208">
        <v>2.0833999999999998E-2</v>
      </c>
      <c r="AV15" s="208">
        <v>-0.13364599999999999</v>
      </c>
      <c r="AW15" s="208">
        <v>-0.23166700000000001</v>
      </c>
      <c r="AX15" s="208">
        <v>-0.21754899999999999</v>
      </c>
      <c r="AY15" s="208">
        <v>-0.192968</v>
      </c>
      <c r="AZ15" s="208">
        <v>-0.12385699999999999</v>
      </c>
      <c r="BA15" s="208">
        <v>5.1999999999999998E-2</v>
      </c>
      <c r="BB15" s="208">
        <v>0.19616700000000001</v>
      </c>
      <c r="BC15" s="208">
        <v>0.26793600000000001</v>
      </c>
      <c r="BD15" s="208">
        <v>0.26810099999999998</v>
      </c>
      <c r="BE15" s="208">
        <v>0.27236779999999999</v>
      </c>
      <c r="BF15" s="208">
        <v>0.25429099999999999</v>
      </c>
      <c r="BG15" s="324">
        <v>6.1375800000000001E-2</v>
      </c>
      <c r="BH15" s="324">
        <v>-8.8346599999999997E-2</v>
      </c>
      <c r="BI15" s="324">
        <v>-0.23580960000000001</v>
      </c>
      <c r="BJ15" s="324">
        <v>-0.24136859999999999</v>
      </c>
      <c r="BK15" s="324">
        <v>-0.20091290000000001</v>
      </c>
      <c r="BL15" s="324">
        <v>-0.1245576</v>
      </c>
      <c r="BM15" s="324">
        <v>8.0660300000000004E-2</v>
      </c>
      <c r="BN15" s="324">
        <v>0.23600689999999999</v>
      </c>
      <c r="BO15" s="324">
        <v>0.28003410000000001</v>
      </c>
      <c r="BP15" s="324">
        <v>0.27582119999999999</v>
      </c>
      <c r="BQ15" s="324">
        <v>0.27162520000000001</v>
      </c>
      <c r="BR15" s="324">
        <v>0.2491574</v>
      </c>
      <c r="BS15" s="324">
        <v>4.9994700000000003E-2</v>
      </c>
      <c r="BT15" s="324">
        <v>-9.2724299999999996E-2</v>
      </c>
      <c r="BU15" s="324">
        <v>-0.23989969999999999</v>
      </c>
      <c r="BV15" s="324">
        <v>-0.2465174</v>
      </c>
    </row>
    <row r="16" spans="1:74" x14ac:dyDescent="0.2">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364"/>
      <c r="BH16" s="364"/>
      <c r="BI16" s="364"/>
      <c r="BJ16" s="364"/>
      <c r="BK16" s="364"/>
      <c r="BL16" s="364"/>
      <c r="BM16" s="364"/>
      <c r="BN16" s="364"/>
      <c r="BO16" s="364"/>
      <c r="BP16" s="364"/>
      <c r="BQ16" s="364"/>
      <c r="BR16" s="364"/>
      <c r="BS16" s="364"/>
      <c r="BT16" s="364"/>
      <c r="BU16" s="364"/>
      <c r="BV16" s="364"/>
    </row>
    <row r="17" spans="1:74" x14ac:dyDescent="0.2">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-2.0516E-2</v>
      </c>
      <c r="AN17" s="208">
        <v>-1.9827999999999998E-2</v>
      </c>
      <c r="AO17" s="208">
        <v>-1.8096999999999999E-2</v>
      </c>
      <c r="AP17" s="208">
        <v>-1.1133000000000001E-2</v>
      </c>
      <c r="AQ17" s="208">
        <v>-1.3644999999999999E-2</v>
      </c>
      <c r="AR17" s="208">
        <v>-1.7867000000000001E-2</v>
      </c>
      <c r="AS17" s="208">
        <v>-1.9484000000000001E-2</v>
      </c>
      <c r="AT17" s="208">
        <v>-1.8903E-2</v>
      </c>
      <c r="AU17" s="208">
        <v>-1.9266999999999999E-2</v>
      </c>
      <c r="AV17" s="208">
        <v>-2.0487999999999999E-2</v>
      </c>
      <c r="AW17" s="208">
        <v>-2.1024000000000001E-2</v>
      </c>
      <c r="AX17" s="208">
        <v>-2.0570999999999999E-2</v>
      </c>
      <c r="AY17" s="208">
        <v>-1.9290000000000002E-2</v>
      </c>
      <c r="AZ17" s="208">
        <v>-1.8036E-2</v>
      </c>
      <c r="BA17" s="208">
        <v>-2.0580999999999999E-2</v>
      </c>
      <c r="BB17" s="208">
        <v>-2.0841999999999999E-2</v>
      </c>
      <c r="BC17" s="208">
        <v>-2.2585999999999998E-2</v>
      </c>
      <c r="BD17" s="208">
        <v>-2.3736E-2</v>
      </c>
      <c r="BE17" s="208">
        <v>-2.0104199999999999E-2</v>
      </c>
      <c r="BF17" s="208">
        <v>-2.0629600000000001E-2</v>
      </c>
      <c r="BG17" s="324">
        <v>-1.9696000000000002E-2</v>
      </c>
      <c r="BH17" s="324">
        <v>-1.93014E-2</v>
      </c>
      <c r="BI17" s="324">
        <v>-1.9992599999999999E-2</v>
      </c>
      <c r="BJ17" s="324">
        <v>-1.9675000000000002E-2</v>
      </c>
      <c r="BK17" s="324">
        <v>-1.9840400000000001E-2</v>
      </c>
      <c r="BL17" s="324">
        <v>-1.9473299999999999E-2</v>
      </c>
      <c r="BM17" s="324">
        <v>-1.96046E-2</v>
      </c>
      <c r="BN17" s="324">
        <v>-1.95864E-2</v>
      </c>
      <c r="BO17" s="324">
        <v>-2.0130100000000001E-2</v>
      </c>
      <c r="BP17" s="324">
        <v>-2.06356E-2</v>
      </c>
      <c r="BQ17" s="324">
        <v>-2.04254E-2</v>
      </c>
      <c r="BR17" s="324">
        <v>-2.0674000000000001E-2</v>
      </c>
      <c r="BS17" s="324">
        <v>-2.0132299999999999E-2</v>
      </c>
      <c r="BT17" s="324">
        <v>-1.9972799999999999E-2</v>
      </c>
      <c r="BU17" s="324">
        <v>-2.0569899999999999E-2</v>
      </c>
      <c r="BV17" s="324">
        <v>-2.0281799999999999E-2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364"/>
      <c r="BH18" s="364"/>
      <c r="BI18" s="364"/>
      <c r="BJ18" s="364"/>
      <c r="BK18" s="364"/>
      <c r="BL18" s="364"/>
      <c r="BM18" s="364"/>
      <c r="BN18" s="364"/>
      <c r="BO18" s="364"/>
      <c r="BP18" s="364"/>
      <c r="BQ18" s="364"/>
      <c r="BR18" s="364"/>
      <c r="BS18" s="364"/>
      <c r="BT18" s="364"/>
      <c r="BU18" s="364"/>
      <c r="BV18" s="364"/>
    </row>
    <row r="19" spans="1:74" x14ac:dyDescent="0.2">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364"/>
      <c r="BH19" s="364"/>
      <c r="BI19" s="364"/>
      <c r="BJ19" s="364"/>
      <c r="BK19" s="364"/>
      <c r="BL19" s="364"/>
      <c r="BM19" s="364"/>
      <c r="BN19" s="364"/>
      <c r="BO19" s="364"/>
      <c r="BP19" s="364"/>
      <c r="BQ19" s="364"/>
      <c r="BR19" s="364"/>
      <c r="BS19" s="364"/>
      <c r="BT19" s="364"/>
      <c r="BU19" s="364"/>
      <c r="BV19" s="364"/>
    </row>
    <row r="20" spans="1:74" x14ac:dyDescent="0.2">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-0.32342599999999999</v>
      </c>
      <c r="AN20" s="208">
        <v>-0.27740300000000001</v>
      </c>
      <c r="AO20" s="208">
        <v>-0.29536699999999999</v>
      </c>
      <c r="AP20" s="208">
        <v>-0.229573</v>
      </c>
      <c r="AQ20" s="208">
        <v>-0.240928</v>
      </c>
      <c r="AR20" s="208">
        <v>-0.26357599999999998</v>
      </c>
      <c r="AS20" s="208">
        <v>-0.25139899999999998</v>
      </c>
      <c r="AT20" s="208">
        <v>-0.30333300000000002</v>
      </c>
      <c r="AU20" s="208">
        <v>-0.23763400000000001</v>
      </c>
      <c r="AV20" s="208">
        <v>-0.29858400000000002</v>
      </c>
      <c r="AW20" s="208">
        <v>-0.26036799999999999</v>
      </c>
      <c r="AX20" s="208">
        <v>-0.26413900000000001</v>
      </c>
      <c r="AY20" s="208">
        <v>-0.34467599999999998</v>
      </c>
      <c r="AZ20" s="208">
        <v>-0.32552799999999998</v>
      </c>
      <c r="BA20" s="208">
        <v>-0.37209199999999998</v>
      </c>
      <c r="BB20" s="208">
        <v>-0.40580699999999997</v>
      </c>
      <c r="BC20" s="208">
        <v>-0.36702099999999999</v>
      </c>
      <c r="BD20" s="208">
        <v>-0.40155400000000002</v>
      </c>
      <c r="BE20" s="208">
        <v>-0.35467310000000002</v>
      </c>
      <c r="BF20" s="208">
        <v>-0.42361460000000001</v>
      </c>
      <c r="BG20" s="324">
        <v>-0.38654369999999999</v>
      </c>
      <c r="BH20" s="324">
        <v>-0.38207400000000002</v>
      </c>
      <c r="BI20" s="324">
        <v>-0.34228219999999998</v>
      </c>
      <c r="BJ20" s="324">
        <v>-0.40896690000000002</v>
      </c>
      <c r="BK20" s="324">
        <v>-0.4295273</v>
      </c>
      <c r="BL20" s="324">
        <v>-0.42233670000000001</v>
      </c>
      <c r="BM20" s="324">
        <v>-0.42469010000000001</v>
      </c>
      <c r="BN20" s="324">
        <v>-0.43077670000000001</v>
      </c>
      <c r="BO20" s="324">
        <v>-0.45628200000000002</v>
      </c>
      <c r="BP20" s="324">
        <v>-0.4497099</v>
      </c>
      <c r="BQ20" s="324">
        <v>-0.4373011</v>
      </c>
      <c r="BR20" s="324">
        <v>-0.46657660000000001</v>
      </c>
      <c r="BS20" s="324">
        <v>-0.44654379999999999</v>
      </c>
      <c r="BT20" s="324">
        <v>-0.46197850000000001</v>
      </c>
      <c r="BU20" s="324">
        <v>-0.46182390000000001</v>
      </c>
      <c r="BV20" s="324">
        <v>-0.46774890000000002</v>
      </c>
    </row>
    <row r="21" spans="1:74" x14ac:dyDescent="0.2">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-1.0311790000000001</v>
      </c>
      <c r="AN21" s="208">
        <v>-1.0643549999999999</v>
      </c>
      <c r="AO21" s="208">
        <v>-1.137583</v>
      </c>
      <c r="AP21" s="208">
        <v>-1.1718329999999999</v>
      </c>
      <c r="AQ21" s="208">
        <v>-0.95726100000000003</v>
      </c>
      <c r="AR21" s="208">
        <v>-1.1572720000000001</v>
      </c>
      <c r="AS21" s="208">
        <v>-1.134045</v>
      </c>
      <c r="AT21" s="208">
        <v>-1.033169</v>
      </c>
      <c r="AU21" s="208">
        <v>-1.013131</v>
      </c>
      <c r="AV21" s="208">
        <v>-1.2844390000000001</v>
      </c>
      <c r="AW21" s="208">
        <v>-1.181886</v>
      </c>
      <c r="AX21" s="208">
        <v>-1.457379</v>
      </c>
      <c r="AY21" s="208">
        <v>-1.285628</v>
      </c>
      <c r="AZ21" s="208">
        <v>-1.0240929999999999</v>
      </c>
      <c r="BA21" s="208">
        <v>-1.0007200000000001</v>
      </c>
      <c r="BB21" s="208">
        <v>-1.269058</v>
      </c>
      <c r="BC21" s="208">
        <v>-1.1588259999999999</v>
      </c>
      <c r="BD21" s="208">
        <v>-1.2512639999999999</v>
      </c>
      <c r="BE21" s="208">
        <v>-1.1939032258</v>
      </c>
      <c r="BF21" s="208">
        <v>-1.2399954839</v>
      </c>
      <c r="BG21" s="324">
        <v>-1.199597</v>
      </c>
      <c r="BH21" s="324">
        <v>-1.204</v>
      </c>
      <c r="BI21" s="324">
        <v>-1.2304349999999999</v>
      </c>
      <c r="BJ21" s="324">
        <v>-1.259482</v>
      </c>
      <c r="BK21" s="324">
        <v>-1.084387</v>
      </c>
      <c r="BL21" s="324">
        <v>-1.15517</v>
      </c>
      <c r="BM21" s="324">
        <v>-1.166447</v>
      </c>
      <c r="BN21" s="324">
        <v>-1.2046870000000001</v>
      </c>
      <c r="BO21" s="324">
        <v>-1.171362</v>
      </c>
      <c r="BP21" s="324">
        <v>-1.2031700000000001</v>
      </c>
      <c r="BQ21" s="324">
        <v>-1.2420800000000001</v>
      </c>
      <c r="BR21" s="324">
        <v>-1.21088</v>
      </c>
      <c r="BS21" s="324">
        <v>-1.226877</v>
      </c>
      <c r="BT21" s="324">
        <v>-1.2244459999999999</v>
      </c>
      <c r="BU21" s="324">
        <v>-1.1923060000000001</v>
      </c>
      <c r="BV21" s="324">
        <v>-1.2634240000000001</v>
      </c>
    </row>
    <row r="22" spans="1:74" x14ac:dyDescent="0.2">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-0.27883000000000002</v>
      </c>
      <c r="AN22" s="208">
        <v>-0.331293</v>
      </c>
      <c r="AO22" s="208">
        <v>-0.289524</v>
      </c>
      <c r="AP22" s="208">
        <v>-0.33490199999999998</v>
      </c>
      <c r="AQ22" s="208">
        <v>-0.33559699999999998</v>
      </c>
      <c r="AR22" s="208">
        <v>-0.26724599999999998</v>
      </c>
      <c r="AS22" s="208">
        <v>-0.35758299999999998</v>
      </c>
      <c r="AT22" s="208">
        <v>-0.36327700000000002</v>
      </c>
      <c r="AU22" s="208">
        <v>-0.309307</v>
      </c>
      <c r="AV22" s="208">
        <v>-0.42966700000000002</v>
      </c>
      <c r="AW22" s="208">
        <v>-0.35767599999999999</v>
      </c>
      <c r="AX22" s="208">
        <v>-0.22337099999999999</v>
      </c>
      <c r="AY22" s="208">
        <v>-0.33245400000000003</v>
      </c>
      <c r="AZ22" s="208">
        <v>-0.31146000000000001</v>
      </c>
      <c r="BA22" s="208">
        <v>-0.39510200000000001</v>
      </c>
      <c r="BB22" s="208">
        <v>-0.44107000000000002</v>
      </c>
      <c r="BC22" s="208">
        <v>-0.42255500000000001</v>
      </c>
      <c r="BD22" s="208">
        <v>-0.34901799999999999</v>
      </c>
      <c r="BE22" s="208">
        <v>-0.41390660000000001</v>
      </c>
      <c r="BF22" s="208">
        <v>-0.45885500000000001</v>
      </c>
      <c r="BG22" s="324">
        <v>-0.44516020000000001</v>
      </c>
      <c r="BH22" s="324">
        <v>-0.3738052</v>
      </c>
      <c r="BI22" s="324">
        <v>-0.36534290000000003</v>
      </c>
      <c r="BJ22" s="324">
        <v>-0.35222969999999998</v>
      </c>
      <c r="BK22" s="324">
        <v>-0.37501879999999999</v>
      </c>
      <c r="BL22" s="324">
        <v>-0.36050989999999999</v>
      </c>
      <c r="BM22" s="324">
        <v>-0.41899930000000002</v>
      </c>
      <c r="BN22" s="324">
        <v>-0.4297475</v>
      </c>
      <c r="BO22" s="324">
        <v>-0.42802370000000001</v>
      </c>
      <c r="BP22" s="324">
        <v>-0.4320811</v>
      </c>
      <c r="BQ22" s="324">
        <v>-0.4285602</v>
      </c>
      <c r="BR22" s="324">
        <v>-0.43598880000000001</v>
      </c>
      <c r="BS22" s="324">
        <v>-0.44196350000000001</v>
      </c>
      <c r="BT22" s="324">
        <v>-0.40422360000000002</v>
      </c>
      <c r="BU22" s="324">
        <v>-0.397511</v>
      </c>
      <c r="BV22" s="324">
        <v>-0.38456190000000001</v>
      </c>
    </row>
    <row r="23" spans="1:74" x14ac:dyDescent="0.2">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-0.28094599999999997</v>
      </c>
      <c r="AN23" s="208">
        <v>-0.36170099999999999</v>
      </c>
      <c r="AO23" s="208">
        <v>-0.183528</v>
      </c>
      <c r="AP23" s="208">
        <v>-0.27321200000000001</v>
      </c>
      <c r="AQ23" s="208">
        <v>-0.13653999999999999</v>
      </c>
      <c r="AR23" s="208">
        <v>-0.17069400000000001</v>
      </c>
      <c r="AS23" s="208">
        <v>-0.16001599999999999</v>
      </c>
      <c r="AT23" s="208">
        <v>-0.12271899999999999</v>
      </c>
      <c r="AU23" s="208">
        <v>-0.20241999999999999</v>
      </c>
      <c r="AV23" s="208">
        <v>-0.15822900000000001</v>
      </c>
      <c r="AW23" s="208">
        <v>-0.168792</v>
      </c>
      <c r="AX23" s="208">
        <v>-9.3992999999999993E-2</v>
      </c>
      <c r="AY23" s="208">
        <v>-0.18283199999999999</v>
      </c>
      <c r="AZ23" s="208">
        <v>-0.27188800000000002</v>
      </c>
      <c r="BA23" s="208">
        <v>-0.21704399999999999</v>
      </c>
      <c r="BB23" s="208">
        <v>-0.21269199999999999</v>
      </c>
      <c r="BC23" s="208">
        <v>-0.210814</v>
      </c>
      <c r="BD23" s="208">
        <v>-0.19833899999999999</v>
      </c>
      <c r="BE23" s="208">
        <v>-0.2180626</v>
      </c>
      <c r="BF23" s="208">
        <v>-0.2029368</v>
      </c>
      <c r="BG23" s="324">
        <v>-0.19426640000000001</v>
      </c>
      <c r="BH23" s="324">
        <v>-0.1812424</v>
      </c>
      <c r="BI23" s="324">
        <v>-0.1814471</v>
      </c>
      <c r="BJ23" s="324">
        <v>-0.173398</v>
      </c>
      <c r="BK23" s="324">
        <v>-0.19411239999999999</v>
      </c>
      <c r="BL23" s="324">
        <v>-0.2146557</v>
      </c>
      <c r="BM23" s="324">
        <v>-0.18235190000000001</v>
      </c>
      <c r="BN23" s="324">
        <v>-0.17914369999999999</v>
      </c>
      <c r="BO23" s="324">
        <v>-0.17965780000000001</v>
      </c>
      <c r="BP23" s="324">
        <v>-0.1807356</v>
      </c>
      <c r="BQ23" s="324">
        <v>-0.19514020000000001</v>
      </c>
      <c r="BR23" s="324">
        <v>-0.19337550000000001</v>
      </c>
      <c r="BS23" s="324">
        <v>-0.19822480000000001</v>
      </c>
      <c r="BT23" s="324">
        <v>-0.18354760000000001</v>
      </c>
      <c r="BU23" s="324">
        <v>-0.1801797</v>
      </c>
      <c r="BV23" s="324">
        <v>-0.1740873</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364"/>
      <c r="BH24" s="364"/>
      <c r="BI24" s="364"/>
      <c r="BJ24" s="364"/>
      <c r="BK24" s="364"/>
      <c r="BL24" s="364"/>
      <c r="BM24" s="364"/>
      <c r="BN24" s="364"/>
      <c r="BO24" s="364"/>
      <c r="BP24" s="364"/>
      <c r="BQ24" s="364"/>
      <c r="BR24" s="364"/>
      <c r="BS24" s="364"/>
      <c r="BT24" s="364"/>
      <c r="BU24" s="364"/>
      <c r="BV24" s="364"/>
    </row>
    <row r="25" spans="1:74" x14ac:dyDescent="0.2">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364"/>
      <c r="BH25" s="364"/>
      <c r="BI25" s="364"/>
      <c r="BJ25" s="364"/>
      <c r="BK25" s="364"/>
      <c r="BL25" s="364"/>
      <c r="BM25" s="364"/>
      <c r="BN25" s="364"/>
      <c r="BO25" s="364"/>
      <c r="BP25" s="364"/>
      <c r="BQ25" s="364"/>
      <c r="BR25" s="364"/>
      <c r="BS25" s="364"/>
      <c r="BT25" s="364"/>
      <c r="BU25" s="364"/>
      <c r="BV25" s="364"/>
    </row>
    <row r="26" spans="1:74" x14ac:dyDescent="0.2">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0.53683800000000004</v>
      </c>
      <c r="AN26" s="208">
        <v>0.47444799999999998</v>
      </c>
      <c r="AO26" s="208">
        <v>0.37206400000000001</v>
      </c>
      <c r="AP26" s="208">
        <v>0.23130000000000001</v>
      </c>
      <c r="AQ26" s="208">
        <v>0.240452</v>
      </c>
      <c r="AR26" s="208">
        <v>0.27343400000000001</v>
      </c>
      <c r="AS26" s="208">
        <v>0.29816199999999998</v>
      </c>
      <c r="AT26" s="208">
        <v>0.28458</v>
      </c>
      <c r="AU26" s="208">
        <v>0.37943399999999999</v>
      </c>
      <c r="AV26" s="208">
        <v>0.46100000000000002</v>
      </c>
      <c r="AW26" s="208">
        <v>0.49673400000000001</v>
      </c>
      <c r="AX26" s="208">
        <v>0.45796700000000001</v>
      </c>
      <c r="AY26" s="208">
        <v>0.45383800000000002</v>
      </c>
      <c r="AZ26" s="208">
        <v>0.36521500000000001</v>
      </c>
      <c r="BA26" s="208">
        <v>0.34628999999999999</v>
      </c>
      <c r="BB26" s="208">
        <v>0.29106599999999999</v>
      </c>
      <c r="BC26" s="208">
        <v>0.29109699999999999</v>
      </c>
      <c r="BD26" s="208">
        <v>0.28246700000000002</v>
      </c>
      <c r="BE26" s="208">
        <v>0.27306419999999998</v>
      </c>
      <c r="BF26" s="208">
        <v>0.30830639999999998</v>
      </c>
      <c r="BG26" s="324">
        <v>0.36587389999999997</v>
      </c>
      <c r="BH26" s="324">
        <v>0.44061109999999998</v>
      </c>
      <c r="BI26" s="324">
        <v>0.51515370000000005</v>
      </c>
      <c r="BJ26" s="324">
        <v>0.50569240000000004</v>
      </c>
      <c r="BK26" s="324">
        <v>0.43365569999999998</v>
      </c>
      <c r="BL26" s="324">
        <v>0.40039999999999998</v>
      </c>
      <c r="BM26" s="324">
        <v>0.33079779999999998</v>
      </c>
      <c r="BN26" s="324">
        <v>0.29663859999999997</v>
      </c>
      <c r="BO26" s="324">
        <v>0.27821560000000001</v>
      </c>
      <c r="BP26" s="324">
        <v>0.27872409999999997</v>
      </c>
      <c r="BQ26" s="324">
        <v>0.27538109999999999</v>
      </c>
      <c r="BR26" s="324">
        <v>0.29932350000000002</v>
      </c>
      <c r="BS26" s="324">
        <v>0.40138370000000001</v>
      </c>
      <c r="BT26" s="324">
        <v>0.4542699</v>
      </c>
      <c r="BU26" s="324">
        <v>0.52791509999999997</v>
      </c>
      <c r="BV26" s="324">
        <v>0.52175680000000002</v>
      </c>
    </row>
    <row r="27" spans="1:74" x14ac:dyDescent="0.2">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0.16106500000000001</v>
      </c>
      <c r="AN27" s="208">
        <v>0.16520699999999999</v>
      </c>
      <c r="AO27" s="208">
        <v>0.12683900000000001</v>
      </c>
      <c r="AP27" s="208">
        <v>8.5932999999999995E-2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0.15976699999999999</v>
      </c>
      <c r="BC27" s="208">
        <v>0.13916100000000001</v>
      </c>
      <c r="BD27" s="208">
        <v>0.131166</v>
      </c>
      <c r="BE27" s="208">
        <v>0.15845699999999999</v>
      </c>
      <c r="BF27" s="208">
        <v>0.16969690000000001</v>
      </c>
      <c r="BG27" s="324">
        <v>0.1839547</v>
      </c>
      <c r="BH27" s="324">
        <v>0.1766672</v>
      </c>
      <c r="BI27" s="324">
        <v>0.15653230000000001</v>
      </c>
      <c r="BJ27" s="324">
        <v>0.15358520000000001</v>
      </c>
      <c r="BK27" s="324">
        <v>0.15045610000000001</v>
      </c>
      <c r="BL27" s="324">
        <v>0.16539409999999999</v>
      </c>
      <c r="BM27" s="324">
        <v>0.18232609999999999</v>
      </c>
      <c r="BN27" s="324">
        <v>0.17688899999999999</v>
      </c>
      <c r="BO27" s="324">
        <v>0.18468080000000001</v>
      </c>
      <c r="BP27" s="324">
        <v>0.18438769999999999</v>
      </c>
      <c r="BQ27" s="324">
        <v>0.17541960000000001</v>
      </c>
      <c r="BR27" s="324">
        <v>0.183416</v>
      </c>
      <c r="BS27" s="324">
        <v>0.1961416</v>
      </c>
      <c r="BT27" s="324">
        <v>0.19328139999999999</v>
      </c>
      <c r="BU27" s="324">
        <v>0.18048810000000001</v>
      </c>
      <c r="BV27" s="324">
        <v>0.17989569999999999</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364"/>
      <c r="BH28" s="364"/>
      <c r="BI28" s="364"/>
      <c r="BJ28" s="364"/>
      <c r="BK28" s="364"/>
      <c r="BL28" s="364"/>
      <c r="BM28" s="364"/>
      <c r="BN28" s="364"/>
      <c r="BO28" s="364"/>
      <c r="BP28" s="364"/>
      <c r="BQ28" s="364"/>
      <c r="BR28" s="364"/>
      <c r="BS28" s="364"/>
      <c r="BT28" s="364"/>
      <c r="BU28" s="364"/>
      <c r="BV28" s="364"/>
    </row>
    <row r="29" spans="1:74" x14ac:dyDescent="0.2">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364"/>
      <c r="BH29" s="364"/>
      <c r="BI29" s="364"/>
      <c r="BJ29" s="364"/>
      <c r="BK29" s="364"/>
      <c r="BL29" s="364"/>
      <c r="BM29" s="364"/>
      <c r="BN29" s="364"/>
      <c r="BO29" s="364"/>
      <c r="BP29" s="364"/>
      <c r="BQ29" s="364"/>
      <c r="BR29" s="364"/>
      <c r="BS29" s="364"/>
      <c r="BT29" s="364"/>
      <c r="BU29" s="364"/>
      <c r="BV29" s="364"/>
    </row>
    <row r="30" spans="1:74" x14ac:dyDescent="0.2">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1.7115739999999999</v>
      </c>
      <c r="AN30" s="208">
        <v>1.7105619999999999</v>
      </c>
      <c r="AO30" s="208">
        <v>1.7075359999999999</v>
      </c>
      <c r="AP30" s="208">
        <v>1.5965940000000001</v>
      </c>
      <c r="AQ30" s="208">
        <v>1.6825239999999999</v>
      </c>
      <c r="AR30" s="208">
        <v>1.7572239999999999</v>
      </c>
      <c r="AS30" s="208">
        <v>1.864601</v>
      </c>
      <c r="AT30" s="208">
        <v>1.651635</v>
      </c>
      <c r="AU30" s="208">
        <v>1.488399</v>
      </c>
      <c r="AV30" s="208">
        <v>1.6496420000000001</v>
      </c>
      <c r="AW30" s="208">
        <v>1.909465</v>
      </c>
      <c r="AX30" s="208">
        <v>1.8874740000000001</v>
      </c>
      <c r="AY30" s="208">
        <v>1.8654839999999999</v>
      </c>
      <c r="AZ30" s="208">
        <v>1.2109000000000001</v>
      </c>
      <c r="BA30" s="208">
        <v>1.5066489999999999</v>
      </c>
      <c r="BB30" s="208">
        <v>1.7469589999999999</v>
      </c>
      <c r="BC30" s="208">
        <v>1.8975580000000001</v>
      </c>
      <c r="BD30" s="208">
        <v>1.8545780000000001</v>
      </c>
      <c r="BE30" s="208">
        <v>1.763177</v>
      </c>
      <c r="BF30" s="208">
        <v>1.8247530000000001</v>
      </c>
      <c r="BG30" s="324">
        <v>1.5929230000000001</v>
      </c>
      <c r="BH30" s="324">
        <v>1.76928</v>
      </c>
      <c r="BI30" s="324">
        <v>1.8685309999999999</v>
      </c>
      <c r="BJ30" s="324">
        <v>2.015199</v>
      </c>
      <c r="BK30" s="324">
        <v>2.0018959999999999</v>
      </c>
      <c r="BL30" s="324">
        <v>2.0078200000000002</v>
      </c>
      <c r="BM30" s="324">
        <v>2.0147050000000002</v>
      </c>
      <c r="BN30" s="324">
        <v>1.9858819999999999</v>
      </c>
      <c r="BO30" s="324">
        <v>2.0718749999999999</v>
      </c>
      <c r="BP30" s="324">
        <v>2.0614370000000002</v>
      </c>
      <c r="BQ30" s="324">
        <v>2.1064470000000002</v>
      </c>
      <c r="BR30" s="324">
        <v>2.0691579999999998</v>
      </c>
      <c r="BS30" s="324">
        <v>2.0932569999999999</v>
      </c>
      <c r="BT30" s="324">
        <v>2.1022949999999998</v>
      </c>
      <c r="BU30" s="324">
        <v>2.1482049999999999</v>
      </c>
      <c r="BV30" s="324">
        <v>2.1444000000000001</v>
      </c>
    </row>
    <row r="31" spans="1:74" x14ac:dyDescent="0.2">
      <c r="A31" s="565" t="s">
        <v>1099</v>
      </c>
      <c r="B31" s="566" t="s">
        <v>1101</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1.181208</v>
      </c>
      <c r="AN31" s="208">
        <v>1.2566790000000001</v>
      </c>
      <c r="AO31" s="208">
        <v>0.99173999999999995</v>
      </c>
      <c r="AP31" s="208">
        <v>0.66613299999999998</v>
      </c>
      <c r="AQ31" s="208">
        <v>0.62525600000000003</v>
      </c>
      <c r="AR31" s="208">
        <v>0.43659399999999998</v>
      </c>
      <c r="AS31" s="208">
        <v>0.47702</v>
      </c>
      <c r="AT31" s="208">
        <v>0.59131500000000004</v>
      </c>
      <c r="AU31" s="208">
        <v>0.75750200000000001</v>
      </c>
      <c r="AV31" s="208">
        <v>0.82252899999999995</v>
      </c>
      <c r="AW31" s="208">
        <v>0.972414</v>
      </c>
      <c r="AX31" s="208">
        <v>1.121653</v>
      </c>
      <c r="AY31" s="208">
        <v>1.1997910000000001</v>
      </c>
      <c r="AZ31" s="208">
        <v>1.061264</v>
      </c>
      <c r="BA31" s="208">
        <v>1.0089250000000001</v>
      </c>
      <c r="BB31" s="208">
        <v>0.64624199999999998</v>
      </c>
      <c r="BC31" s="208">
        <v>0.66907700000000003</v>
      </c>
      <c r="BD31" s="208">
        <v>0.62266999999999995</v>
      </c>
      <c r="BE31" s="208">
        <v>0.58236430322999999</v>
      </c>
      <c r="BF31" s="208">
        <v>0.58904317097000003</v>
      </c>
      <c r="BG31" s="324">
        <v>0.7191284</v>
      </c>
      <c r="BH31" s="324">
        <v>0.84172150000000001</v>
      </c>
      <c r="BI31" s="324">
        <v>1.0191129999999999</v>
      </c>
      <c r="BJ31" s="324">
        <v>1.150749</v>
      </c>
      <c r="BK31" s="324">
        <v>1.3594310000000001</v>
      </c>
      <c r="BL31" s="324">
        <v>1.126573</v>
      </c>
      <c r="BM31" s="324">
        <v>0.89386209999999999</v>
      </c>
      <c r="BN31" s="324">
        <v>0.66905460000000005</v>
      </c>
      <c r="BO31" s="324">
        <v>0.56463240000000003</v>
      </c>
      <c r="BP31" s="324">
        <v>0.46567700000000001</v>
      </c>
      <c r="BQ31" s="324">
        <v>0.52019380000000004</v>
      </c>
      <c r="BR31" s="324">
        <v>0.54674020000000001</v>
      </c>
      <c r="BS31" s="324">
        <v>0.69060500000000002</v>
      </c>
      <c r="BT31" s="324">
        <v>0.85601539999999998</v>
      </c>
      <c r="BU31" s="324">
        <v>1.0371999999999999</v>
      </c>
      <c r="BV31" s="324">
        <v>1.174795</v>
      </c>
    </row>
    <row r="32" spans="1:74" x14ac:dyDescent="0.2">
      <c r="A32" s="565" t="s">
        <v>1100</v>
      </c>
      <c r="B32" s="566" t="s">
        <v>1102</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0.283613</v>
      </c>
      <c r="AN32" s="208">
        <v>0.25779299999999999</v>
      </c>
      <c r="AO32" s="208">
        <v>0.25361299999999998</v>
      </c>
      <c r="AP32" s="208">
        <v>0.28076699999999999</v>
      </c>
      <c r="AQ32" s="208">
        <v>0.27419399999999999</v>
      </c>
      <c r="AR32" s="208">
        <v>0.26313300000000001</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v>
      </c>
      <c r="BB32" s="208">
        <v>0.31240000000000001</v>
      </c>
      <c r="BC32" s="208">
        <v>0.33790300000000001</v>
      </c>
      <c r="BD32" s="208">
        <v>0.31786599999999998</v>
      </c>
      <c r="BE32" s="208">
        <v>0.29124860000000002</v>
      </c>
      <c r="BF32" s="208">
        <v>0.28709220000000002</v>
      </c>
      <c r="BG32" s="324">
        <v>0.2813948</v>
      </c>
      <c r="BH32" s="324">
        <v>0.27581749999999999</v>
      </c>
      <c r="BI32" s="324">
        <v>0.29121740000000002</v>
      </c>
      <c r="BJ32" s="324">
        <v>0.31516349999999999</v>
      </c>
      <c r="BK32" s="324">
        <v>0.30591679999999999</v>
      </c>
      <c r="BL32" s="324">
        <v>0.28845579999999998</v>
      </c>
      <c r="BM32" s="324">
        <v>0.29753940000000001</v>
      </c>
      <c r="BN32" s="324">
        <v>0.29671249999999999</v>
      </c>
      <c r="BO32" s="324">
        <v>0.29862450000000001</v>
      </c>
      <c r="BP32" s="324">
        <v>0.3029153</v>
      </c>
      <c r="BQ32" s="324">
        <v>0.29867339999999998</v>
      </c>
      <c r="BR32" s="324">
        <v>0.29547639999999997</v>
      </c>
      <c r="BS32" s="324">
        <v>0.2927459</v>
      </c>
      <c r="BT32" s="324">
        <v>0.27821000000000001</v>
      </c>
      <c r="BU32" s="324">
        <v>0.29460789999999998</v>
      </c>
      <c r="BV32" s="324">
        <v>0.3189999</v>
      </c>
    </row>
    <row r="33" spans="1:77" x14ac:dyDescent="0.2">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0.18984699999999999</v>
      </c>
      <c r="AN33" s="208">
        <v>9.0157000000000001E-2</v>
      </c>
      <c r="AO33" s="208">
        <v>0.22947600000000001</v>
      </c>
      <c r="AP33" s="208">
        <v>0.16306499999999999</v>
      </c>
      <c r="AQ33" s="208">
        <v>0.225046</v>
      </c>
      <c r="AR33" s="208">
        <v>0.202622</v>
      </c>
      <c r="AS33" s="208">
        <v>0.17632</v>
      </c>
      <c r="AT33" s="208">
        <v>0.21072299999999999</v>
      </c>
      <c r="AU33" s="208">
        <v>0.19212699999999999</v>
      </c>
      <c r="AV33" s="208">
        <v>0.22239700000000001</v>
      </c>
      <c r="AW33" s="208">
        <v>0.24429200000000001</v>
      </c>
      <c r="AX33" s="208">
        <v>0.23562900000000001</v>
      </c>
      <c r="AY33" s="208">
        <v>0.25222499999999998</v>
      </c>
      <c r="AZ33" s="208">
        <v>0.16050700000000001</v>
      </c>
      <c r="BA33" s="208">
        <v>0.24280099999999999</v>
      </c>
      <c r="BB33" s="208">
        <v>0.185864</v>
      </c>
      <c r="BC33" s="208">
        <v>0.33634999999999998</v>
      </c>
      <c r="BD33" s="208">
        <v>0.34265099999999998</v>
      </c>
      <c r="BE33" s="208">
        <v>0.23311560000000001</v>
      </c>
      <c r="BF33" s="208">
        <v>0.24067079999999999</v>
      </c>
      <c r="BG33" s="324">
        <v>0.16615289999999999</v>
      </c>
      <c r="BH33" s="324">
        <v>0.21489040000000001</v>
      </c>
      <c r="BI33" s="324">
        <v>0.20158180000000001</v>
      </c>
      <c r="BJ33" s="324">
        <v>0.19412280000000001</v>
      </c>
      <c r="BK33" s="324">
        <v>0.1632238</v>
      </c>
      <c r="BL33" s="324">
        <v>0.19083810000000001</v>
      </c>
      <c r="BM33" s="324">
        <v>0.20119690000000001</v>
      </c>
      <c r="BN33" s="324">
        <v>0.22202469999999999</v>
      </c>
      <c r="BO33" s="324">
        <v>0.22369520000000001</v>
      </c>
      <c r="BP33" s="324">
        <v>0.2250441</v>
      </c>
      <c r="BQ33" s="324">
        <v>0.2382928</v>
      </c>
      <c r="BR33" s="324">
        <v>0.20557590000000001</v>
      </c>
      <c r="BS33" s="324">
        <v>0.16151689999999999</v>
      </c>
      <c r="BT33" s="324">
        <v>0.21219489999999999</v>
      </c>
      <c r="BU33" s="324">
        <v>0.19897119999999999</v>
      </c>
      <c r="BV33" s="324">
        <v>0.19008820000000001</v>
      </c>
    </row>
    <row r="34" spans="1:77" x14ac:dyDescent="0.2">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7.6053999999999997E-2</v>
      </c>
      <c r="AN34" s="208">
        <v>-2.0119999999999999E-3</v>
      </c>
      <c r="AO34" s="208">
        <v>0.179117</v>
      </c>
      <c r="AP34" s="208">
        <v>1.8321E-2</v>
      </c>
      <c r="AQ34" s="208">
        <v>0.129912</v>
      </c>
      <c r="AR34" s="208">
        <v>0.23560600000000001</v>
      </c>
      <c r="AS34" s="208">
        <v>0.23191999999999999</v>
      </c>
      <c r="AT34" s="208">
        <v>0.26128099999999999</v>
      </c>
      <c r="AU34" s="208">
        <v>0.29384700000000002</v>
      </c>
      <c r="AV34" s="208">
        <v>0.32323400000000002</v>
      </c>
      <c r="AW34" s="208">
        <v>0.30577599999999999</v>
      </c>
      <c r="AX34" s="208">
        <v>0.438641</v>
      </c>
      <c r="AY34" s="208">
        <v>0.359265</v>
      </c>
      <c r="AZ34" s="208">
        <v>0.19361100000000001</v>
      </c>
      <c r="BA34" s="208">
        <v>0.21687999999999999</v>
      </c>
      <c r="BB34" s="208">
        <v>0.24607799999999999</v>
      </c>
      <c r="BC34" s="208">
        <v>0.20064399999999999</v>
      </c>
      <c r="BD34" s="208">
        <v>0.27477000000000001</v>
      </c>
      <c r="BE34" s="208">
        <v>0.2116044</v>
      </c>
      <c r="BF34" s="208">
        <v>0.23964070000000001</v>
      </c>
      <c r="BG34" s="324">
        <v>0.24808939999999999</v>
      </c>
      <c r="BH34" s="324">
        <v>0.25137700000000002</v>
      </c>
      <c r="BI34" s="324">
        <v>0.24516389999999999</v>
      </c>
      <c r="BJ34" s="324">
        <v>0.2443149</v>
      </c>
      <c r="BK34" s="324">
        <v>0.22858129999999999</v>
      </c>
      <c r="BL34" s="324">
        <v>0.2157134</v>
      </c>
      <c r="BM34" s="324">
        <v>0.22473799999999999</v>
      </c>
      <c r="BN34" s="324">
        <v>0.2148755</v>
      </c>
      <c r="BO34" s="324">
        <v>0.21077180000000001</v>
      </c>
      <c r="BP34" s="324">
        <v>0.22137699999999999</v>
      </c>
      <c r="BQ34" s="324">
        <v>0.2197749</v>
      </c>
      <c r="BR34" s="324">
        <v>0.23949090000000001</v>
      </c>
      <c r="BS34" s="324">
        <v>0.24077299999999999</v>
      </c>
      <c r="BT34" s="324">
        <v>0.24712300000000001</v>
      </c>
      <c r="BU34" s="324">
        <v>0.24104390000000001</v>
      </c>
      <c r="BV34" s="324">
        <v>0.23794760000000001</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364"/>
      <c r="BH35" s="364"/>
      <c r="BI35" s="364"/>
      <c r="BJ35" s="364"/>
      <c r="BK35" s="364"/>
      <c r="BL35" s="364"/>
      <c r="BM35" s="364"/>
      <c r="BN35" s="364"/>
      <c r="BO35" s="364"/>
      <c r="BP35" s="364"/>
      <c r="BQ35" s="364"/>
      <c r="BR35" s="364"/>
      <c r="BS35" s="364"/>
      <c r="BT35" s="364"/>
      <c r="BU35" s="364"/>
      <c r="BV35" s="364"/>
    </row>
    <row r="36" spans="1:77" x14ac:dyDescent="0.2">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654"/>
      <c r="BH36" s="654"/>
      <c r="BI36" s="654"/>
      <c r="BJ36" s="654"/>
      <c r="BK36" s="654"/>
      <c r="BL36" s="654"/>
      <c r="BM36" s="654"/>
      <c r="BN36" s="654"/>
      <c r="BO36" s="654"/>
      <c r="BP36" s="654"/>
      <c r="BQ36" s="654"/>
      <c r="BR36" s="654"/>
      <c r="BS36" s="654"/>
      <c r="BT36" s="654"/>
      <c r="BU36" s="654"/>
      <c r="BV36" s="654"/>
    </row>
    <row r="37" spans="1:77" x14ac:dyDescent="0.2">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54.991999999999997</v>
      </c>
      <c r="AN37" s="728">
        <v>52.578000000000003</v>
      </c>
      <c r="AO37" s="728">
        <v>52.061</v>
      </c>
      <c r="AP37" s="728">
        <v>50.491999999999997</v>
      </c>
      <c r="AQ37" s="728">
        <v>48.814999999999998</v>
      </c>
      <c r="AR37" s="728">
        <v>52.451000000000001</v>
      </c>
      <c r="AS37" s="728">
        <v>54.76</v>
      </c>
      <c r="AT37" s="728">
        <v>60.889000000000003</v>
      </c>
      <c r="AU37" s="728">
        <v>72.171999999999997</v>
      </c>
      <c r="AV37" s="728">
        <v>78.257000000000005</v>
      </c>
      <c r="AW37" s="728">
        <v>76.734999999999999</v>
      </c>
      <c r="AX37" s="728">
        <v>69.561999999999998</v>
      </c>
      <c r="AY37" s="728">
        <v>64.313000000000002</v>
      </c>
      <c r="AZ37" s="728">
        <v>64.936000000000007</v>
      </c>
      <c r="BA37" s="728">
        <v>68.203000000000003</v>
      </c>
      <c r="BB37" s="728">
        <v>69.808000000000007</v>
      </c>
      <c r="BC37" s="728">
        <v>67.233000000000004</v>
      </c>
      <c r="BD37" s="728">
        <v>65.218000000000004</v>
      </c>
      <c r="BE37" s="728">
        <v>67.116722999999993</v>
      </c>
      <c r="BF37" s="728">
        <v>59.340072999999997</v>
      </c>
      <c r="BG37" s="729">
        <v>63.893120000000003</v>
      </c>
      <c r="BH37" s="729">
        <v>64.585260000000005</v>
      </c>
      <c r="BI37" s="729">
        <v>64.596130000000002</v>
      </c>
      <c r="BJ37" s="729">
        <v>61.034390000000002</v>
      </c>
      <c r="BK37" s="729">
        <v>57.18817</v>
      </c>
      <c r="BL37" s="729">
        <v>55.354939999999999</v>
      </c>
      <c r="BM37" s="729">
        <v>54.665900000000001</v>
      </c>
      <c r="BN37" s="729">
        <v>55.67944</v>
      </c>
      <c r="BO37" s="729">
        <v>54.92812</v>
      </c>
      <c r="BP37" s="729">
        <v>55.137149999999998</v>
      </c>
      <c r="BQ37" s="729">
        <v>53.884540000000001</v>
      </c>
      <c r="BR37" s="729">
        <v>54.867519999999999</v>
      </c>
      <c r="BS37" s="729">
        <v>55.408630000000002</v>
      </c>
      <c r="BT37" s="729">
        <v>57.296999999999997</v>
      </c>
      <c r="BU37" s="729">
        <v>58.583060000000003</v>
      </c>
      <c r="BV37" s="729">
        <v>57.330710000000003</v>
      </c>
    </row>
    <row r="38" spans="1:77" x14ac:dyDescent="0.2">
      <c r="A38" s="565" t="s">
        <v>1103</v>
      </c>
      <c r="B38" s="566" t="s">
        <v>1101</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74.265000000000001</v>
      </c>
      <c r="AN38" s="728">
        <v>64.111999999999995</v>
      </c>
      <c r="AO38" s="728">
        <v>60.820999999999998</v>
      </c>
      <c r="AP38" s="728">
        <v>62.920999999999999</v>
      </c>
      <c r="AQ38" s="728">
        <v>68.126000000000005</v>
      </c>
      <c r="AR38" s="728">
        <v>75.813000000000002</v>
      </c>
      <c r="AS38" s="728">
        <v>85.451999999999998</v>
      </c>
      <c r="AT38" s="728">
        <v>95.266000000000005</v>
      </c>
      <c r="AU38" s="728">
        <v>100.321</v>
      </c>
      <c r="AV38" s="728">
        <v>94.671999999999997</v>
      </c>
      <c r="AW38" s="728">
        <v>89.397000000000006</v>
      </c>
      <c r="AX38" s="728">
        <v>69.867000000000004</v>
      </c>
      <c r="AY38" s="728">
        <v>53.853000000000002</v>
      </c>
      <c r="AZ38" s="728">
        <v>41.234000000000002</v>
      </c>
      <c r="BA38" s="728">
        <v>39.317999999999998</v>
      </c>
      <c r="BB38" s="728">
        <v>42.079000000000001</v>
      </c>
      <c r="BC38" s="728">
        <v>48.640999999999998</v>
      </c>
      <c r="BD38" s="728">
        <v>53.176000000000002</v>
      </c>
      <c r="BE38" s="728">
        <v>61.409041242999997</v>
      </c>
      <c r="BF38" s="728">
        <v>65.505505338999996</v>
      </c>
      <c r="BG38" s="729">
        <v>69.669049999999999</v>
      </c>
      <c r="BH38" s="729">
        <v>69.256100000000004</v>
      </c>
      <c r="BI38" s="729">
        <v>63.341160000000002</v>
      </c>
      <c r="BJ38" s="729">
        <v>52.45035</v>
      </c>
      <c r="BK38" s="729">
        <v>39.807519999999997</v>
      </c>
      <c r="BL38" s="729">
        <v>33.005740000000003</v>
      </c>
      <c r="BM38" s="729">
        <v>33.336150000000004</v>
      </c>
      <c r="BN38" s="729">
        <v>38.595260000000003</v>
      </c>
      <c r="BO38" s="729">
        <v>48.380949999999999</v>
      </c>
      <c r="BP38" s="729">
        <v>61.114019999999996</v>
      </c>
      <c r="BQ38" s="729">
        <v>71.524389999999997</v>
      </c>
      <c r="BR38" s="729">
        <v>82.831580000000002</v>
      </c>
      <c r="BS38" s="729">
        <v>89.149439999999998</v>
      </c>
      <c r="BT38" s="729">
        <v>90.406819999999996</v>
      </c>
      <c r="BU38" s="729">
        <v>87.771910000000005</v>
      </c>
      <c r="BV38" s="729">
        <v>78.869990000000001</v>
      </c>
    </row>
    <row r="39" spans="1:77" x14ac:dyDescent="0.2">
      <c r="A39" s="565" t="s">
        <v>1104</v>
      </c>
      <c r="B39" s="566" t="s">
        <v>1354</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v>
      </c>
      <c r="AO39" s="728">
        <v>1.5089999999999999</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1.079</v>
      </c>
      <c r="BC39" s="728">
        <v>1.095</v>
      </c>
      <c r="BD39" s="728">
        <v>1.1739999999999999</v>
      </c>
      <c r="BE39" s="728">
        <v>1.4278158999999999</v>
      </c>
      <c r="BF39" s="728">
        <v>1.6904292999999999</v>
      </c>
      <c r="BG39" s="729">
        <v>1.6123099999999999</v>
      </c>
      <c r="BH39" s="729">
        <v>1.782246</v>
      </c>
      <c r="BI39" s="729">
        <v>1.780095</v>
      </c>
      <c r="BJ39" s="729">
        <v>1.68563</v>
      </c>
      <c r="BK39" s="729">
        <v>1.50346</v>
      </c>
      <c r="BL39" s="729">
        <v>1.5499799999999999</v>
      </c>
      <c r="BM39" s="729">
        <v>1.576335</v>
      </c>
      <c r="BN39" s="729">
        <v>1.60832</v>
      </c>
      <c r="BO39" s="729">
        <v>1.7696270000000001</v>
      </c>
      <c r="BP39" s="729">
        <v>1.7941830000000001</v>
      </c>
      <c r="BQ39" s="729">
        <v>1.9836689999999999</v>
      </c>
      <c r="BR39" s="729">
        <v>2.1603870000000001</v>
      </c>
      <c r="BS39" s="729">
        <v>2.006799</v>
      </c>
      <c r="BT39" s="729">
        <v>2.1077409999999999</v>
      </c>
      <c r="BU39" s="729">
        <v>2.038332</v>
      </c>
      <c r="BV39" s="729">
        <v>1.8937010000000001</v>
      </c>
    </row>
    <row r="40" spans="1:77" x14ac:dyDescent="0.2">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44.006999999999998</v>
      </c>
      <c r="AN40" s="728">
        <v>40.031999999999996</v>
      </c>
      <c r="AO40" s="728">
        <v>44.143000000000001</v>
      </c>
      <c r="AP40" s="728">
        <v>54.813000000000002</v>
      </c>
      <c r="AQ40" s="728">
        <v>60.531999999999996</v>
      </c>
      <c r="AR40" s="728">
        <v>69.938000000000002</v>
      </c>
      <c r="AS40" s="728">
        <v>78.043999999999997</v>
      </c>
      <c r="AT40" s="728">
        <v>84.807000000000002</v>
      </c>
      <c r="AU40" s="728">
        <v>86.040999999999997</v>
      </c>
      <c r="AV40" s="728">
        <v>74.906999999999996</v>
      </c>
      <c r="AW40" s="728">
        <v>62.183999999999997</v>
      </c>
      <c r="AX40" s="728">
        <v>54.622</v>
      </c>
      <c r="AY40" s="728">
        <v>44.243000000000002</v>
      </c>
      <c r="AZ40" s="728">
        <v>38.536000000000001</v>
      </c>
      <c r="BA40" s="728">
        <v>37.167000000000002</v>
      </c>
      <c r="BB40" s="728">
        <v>42.942</v>
      </c>
      <c r="BC40" s="728">
        <v>47.396999999999998</v>
      </c>
      <c r="BD40" s="728">
        <v>53.863</v>
      </c>
      <c r="BE40" s="728">
        <v>62.462338213999999</v>
      </c>
      <c r="BF40" s="728">
        <v>67.634211262999997</v>
      </c>
      <c r="BG40" s="729">
        <v>68.418369999999996</v>
      </c>
      <c r="BH40" s="729">
        <v>62.65558</v>
      </c>
      <c r="BI40" s="729">
        <v>51.013959999999997</v>
      </c>
      <c r="BJ40" s="729">
        <v>39.55668</v>
      </c>
      <c r="BK40" s="729">
        <v>31.76821</v>
      </c>
      <c r="BL40" s="729">
        <v>27.5016</v>
      </c>
      <c r="BM40" s="729">
        <v>29.642189999999999</v>
      </c>
      <c r="BN40" s="729">
        <v>36.390970000000003</v>
      </c>
      <c r="BO40" s="729">
        <v>45.45552</v>
      </c>
      <c r="BP40" s="729">
        <v>54.014060000000001</v>
      </c>
      <c r="BQ40" s="729">
        <v>62.690069999999999</v>
      </c>
      <c r="BR40" s="729">
        <v>71.211939999999998</v>
      </c>
      <c r="BS40" s="729">
        <v>71.814620000000005</v>
      </c>
      <c r="BT40" s="729">
        <v>65.982029999999995</v>
      </c>
      <c r="BU40" s="729">
        <v>54.275179999999999</v>
      </c>
      <c r="BV40" s="729">
        <v>42.735799999999998</v>
      </c>
    </row>
    <row r="41" spans="1:77" x14ac:dyDescent="0.2">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21.896000000000001</v>
      </c>
      <c r="AN41" s="728">
        <v>22.111999999999998</v>
      </c>
      <c r="AO41" s="728">
        <v>24.356999999999999</v>
      </c>
      <c r="AP41" s="728">
        <v>29.876000000000001</v>
      </c>
      <c r="AQ41" s="728">
        <v>34.936</v>
      </c>
      <c r="AR41" s="728">
        <v>35.981000000000002</v>
      </c>
      <c r="AS41" s="728">
        <v>37.615000000000002</v>
      </c>
      <c r="AT41" s="728">
        <v>40.325000000000003</v>
      </c>
      <c r="AU41" s="728">
        <v>38.664999999999999</v>
      </c>
      <c r="AV41" s="728">
        <v>37.497534999999999</v>
      </c>
      <c r="AW41" s="728">
        <v>35.987749000000001</v>
      </c>
      <c r="AX41" s="728">
        <v>32.641396999999998</v>
      </c>
      <c r="AY41" s="728">
        <v>28.5</v>
      </c>
      <c r="AZ41" s="728">
        <v>24.954000000000001</v>
      </c>
      <c r="BA41" s="728">
        <v>22.840398</v>
      </c>
      <c r="BB41" s="728">
        <v>21.182044000000001</v>
      </c>
      <c r="BC41" s="728">
        <v>22.248661999999999</v>
      </c>
      <c r="BD41" s="728">
        <v>22.341273999999999</v>
      </c>
      <c r="BE41" s="728">
        <v>22.809224499999999</v>
      </c>
      <c r="BF41" s="728">
        <v>22.566055500000001</v>
      </c>
      <c r="BG41" s="729">
        <v>22.073070000000001</v>
      </c>
      <c r="BH41" s="729">
        <v>21.52459</v>
      </c>
      <c r="BI41" s="729">
        <v>21.278420000000001</v>
      </c>
      <c r="BJ41" s="729">
        <v>20.867999999999999</v>
      </c>
      <c r="BK41" s="729">
        <v>20.13937</v>
      </c>
      <c r="BL41" s="729">
        <v>18.940339999999999</v>
      </c>
      <c r="BM41" s="729">
        <v>18.357759999999999</v>
      </c>
      <c r="BN41" s="729">
        <v>18.47634</v>
      </c>
      <c r="BO41" s="729">
        <v>18.961580000000001</v>
      </c>
      <c r="BP41" s="729">
        <v>19.556290000000001</v>
      </c>
      <c r="BQ41" s="729">
        <v>20.452279999999998</v>
      </c>
      <c r="BR41" s="729">
        <v>20.665140000000001</v>
      </c>
      <c r="BS41" s="729">
        <v>20.424289999999999</v>
      </c>
      <c r="BT41" s="729">
        <v>20.123460000000001</v>
      </c>
      <c r="BU41" s="729">
        <v>20.011410000000001</v>
      </c>
      <c r="BV41" s="729">
        <v>19.731839999999998</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69"/>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8"/>
      <c r="BH43" s="568"/>
      <c r="BI43" s="568"/>
      <c r="BJ43" s="568"/>
      <c r="BK43" s="568"/>
      <c r="BL43" s="568"/>
      <c r="BM43" s="568"/>
      <c r="BN43" s="568"/>
      <c r="BO43" s="568"/>
      <c r="BP43" s="568"/>
      <c r="BQ43" s="568"/>
      <c r="BR43" s="568"/>
      <c r="BS43" s="568"/>
      <c r="BT43" s="568"/>
      <c r="BU43" s="568"/>
      <c r="BV43" s="568"/>
      <c r="BX43" s="709"/>
      <c r="BY43" s="709"/>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16.228515999999999</v>
      </c>
      <c r="AN44" s="208">
        <v>15.865413999999999</v>
      </c>
      <c r="AO44" s="208">
        <v>15.230452</v>
      </c>
      <c r="AP44" s="208">
        <v>12.772333</v>
      </c>
      <c r="AQ44" s="208">
        <v>12.968031999999999</v>
      </c>
      <c r="AR44" s="208">
        <v>13.734367000000001</v>
      </c>
      <c r="AS44" s="208">
        <v>14.333581000000001</v>
      </c>
      <c r="AT44" s="208">
        <v>14.15171</v>
      </c>
      <c r="AU44" s="208">
        <v>13.572832999999999</v>
      </c>
      <c r="AV44" s="208">
        <v>13.444742</v>
      </c>
      <c r="AW44" s="208">
        <v>14.123699999999999</v>
      </c>
      <c r="AX44" s="208">
        <v>14.139806999999999</v>
      </c>
      <c r="AY44" s="208">
        <v>14.525097000000001</v>
      </c>
      <c r="AZ44" s="208">
        <v>12.373536</v>
      </c>
      <c r="BA44" s="208">
        <v>14.383032</v>
      </c>
      <c r="BB44" s="208">
        <v>15.160333</v>
      </c>
      <c r="BC44" s="208">
        <v>15.594903</v>
      </c>
      <c r="BD44" s="208">
        <v>16.190232999999999</v>
      </c>
      <c r="BE44" s="208">
        <v>15.992709677000001</v>
      </c>
      <c r="BF44" s="208">
        <v>15.728254839</v>
      </c>
      <c r="BG44" s="324">
        <v>14.41713</v>
      </c>
      <c r="BH44" s="324">
        <v>14.385400000000001</v>
      </c>
      <c r="BI44" s="324">
        <v>14.974410000000001</v>
      </c>
      <c r="BJ44" s="324">
        <v>15.82794</v>
      </c>
      <c r="BK44" s="324">
        <v>15.223280000000001</v>
      </c>
      <c r="BL44" s="324">
        <v>14.656739999999999</v>
      </c>
      <c r="BM44" s="324">
        <v>15.353809999999999</v>
      </c>
      <c r="BN44" s="324">
        <v>15.870150000000001</v>
      </c>
      <c r="BO44" s="324">
        <v>16.538830000000001</v>
      </c>
      <c r="BP44" s="324">
        <v>17.032789999999999</v>
      </c>
      <c r="BQ44" s="324">
        <v>17.22589</v>
      </c>
      <c r="BR44" s="324">
        <v>17.43159</v>
      </c>
      <c r="BS44" s="324">
        <v>16.683900000000001</v>
      </c>
      <c r="BT44" s="324">
        <v>15.58212</v>
      </c>
      <c r="BU44" s="324">
        <v>16.048909999999999</v>
      </c>
      <c r="BV44" s="324">
        <v>16.795480000000001</v>
      </c>
      <c r="BX44" s="710"/>
      <c r="BY44" s="710"/>
    </row>
    <row r="45" spans="1:77" ht="11.1" customHeight="1" x14ac:dyDescent="0.2">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0.69790300000000005</v>
      </c>
      <c r="AN45" s="208">
        <v>0.63965499999999997</v>
      </c>
      <c r="AO45" s="208">
        <v>0.49890299999999999</v>
      </c>
      <c r="AP45" s="208">
        <v>0.31723299999999999</v>
      </c>
      <c r="AQ45" s="208">
        <v>0.33609699999999998</v>
      </c>
      <c r="AR45" s="208">
        <v>0.40246700000000002</v>
      </c>
      <c r="AS45" s="208">
        <v>0.45580700000000002</v>
      </c>
      <c r="AT45" s="208">
        <v>0.42216100000000001</v>
      </c>
      <c r="AU45" s="208">
        <v>0.53626700000000005</v>
      </c>
      <c r="AV45" s="208">
        <v>0.58690299999999995</v>
      </c>
      <c r="AW45" s="208">
        <v>0.63736700000000002</v>
      </c>
      <c r="AX45" s="208">
        <v>0.57054800000000006</v>
      </c>
      <c r="AY45" s="208">
        <v>0.587677</v>
      </c>
      <c r="AZ45" s="208">
        <v>0.47853600000000002</v>
      </c>
      <c r="BA45" s="208">
        <v>0.51448400000000005</v>
      </c>
      <c r="BB45" s="208">
        <v>0.45083299999999998</v>
      </c>
      <c r="BC45" s="208">
        <v>0.43025799999999997</v>
      </c>
      <c r="BD45" s="208">
        <v>0.41363299999999997</v>
      </c>
      <c r="BE45" s="208">
        <v>0.43152119999999999</v>
      </c>
      <c r="BF45" s="208">
        <v>0.47800330000000002</v>
      </c>
      <c r="BG45" s="324">
        <v>0.5498286</v>
      </c>
      <c r="BH45" s="324">
        <v>0.6172782</v>
      </c>
      <c r="BI45" s="324">
        <v>0.67168589999999995</v>
      </c>
      <c r="BJ45" s="324">
        <v>0.65927760000000002</v>
      </c>
      <c r="BK45" s="324">
        <v>0.58411170000000001</v>
      </c>
      <c r="BL45" s="324">
        <v>0.56579409999999997</v>
      </c>
      <c r="BM45" s="324">
        <v>0.51312389999999997</v>
      </c>
      <c r="BN45" s="324">
        <v>0.47352759999999999</v>
      </c>
      <c r="BO45" s="324">
        <v>0.46289639999999999</v>
      </c>
      <c r="BP45" s="324">
        <v>0.46311180000000002</v>
      </c>
      <c r="BQ45" s="324">
        <v>0.4508007</v>
      </c>
      <c r="BR45" s="324">
        <v>0.48273939999999999</v>
      </c>
      <c r="BS45" s="324">
        <v>0.59752530000000004</v>
      </c>
      <c r="BT45" s="324">
        <v>0.64755119999999999</v>
      </c>
      <c r="BU45" s="324">
        <v>0.70840309999999995</v>
      </c>
      <c r="BV45" s="324">
        <v>0.70165259999999996</v>
      </c>
      <c r="BX45" s="710"/>
      <c r="BY45" s="710"/>
    </row>
    <row r="46" spans="1:77" ht="11.1" customHeight="1" x14ac:dyDescent="0.2">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1.148903</v>
      </c>
      <c r="AN46" s="208">
        <v>1.1711720000000001</v>
      </c>
      <c r="AO46" s="208">
        <v>1.0515810000000001</v>
      </c>
      <c r="AP46" s="208">
        <v>0.81646700000000005</v>
      </c>
      <c r="AQ46" s="208">
        <v>0.95370999999999995</v>
      </c>
      <c r="AR46" s="208">
        <v>1.0740000000000001</v>
      </c>
      <c r="AS46" s="208">
        <v>1.1131610000000001</v>
      </c>
      <c r="AT46" s="208">
        <v>1.1173550000000001</v>
      </c>
      <c r="AU46" s="208">
        <v>1.0995999999999999</v>
      </c>
      <c r="AV46" s="208">
        <v>1.1033230000000001</v>
      </c>
      <c r="AW46" s="208">
        <v>1.0679000000000001</v>
      </c>
      <c r="AX46" s="208">
        <v>1.0580970000000001</v>
      </c>
      <c r="AY46" s="208">
        <v>1.0235160000000001</v>
      </c>
      <c r="AZ46" s="208">
        <v>1.008786</v>
      </c>
      <c r="BA46" s="208">
        <v>1.1134189999999999</v>
      </c>
      <c r="BB46" s="208">
        <v>1.162433</v>
      </c>
      <c r="BC46" s="208">
        <v>1.183935</v>
      </c>
      <c r="BD46" s="208">
        <v>1.2100660000000001</v>
      </c>
      <c r="BE46" s="208">
        <v>1.1961380774000001</v>
      </c>
      <c r="BF46" s="208">
        <v>1.1926656935</v>
      </c>
      <c r="BG46" s="324">
        <v>1.152377</v>
      </c>
      <c r="BH46" s="324">
        <v>1.1476900000000001</v>
      </c>
      <c r="BI46" s="324">
        <v>1.1570769999999999</v>
      </c>
      <c r="BJ46" s="324">
        <v>1.147014</v>
      </c>
      <c r="BK46" s="324">
        <v>1.1204780000000001</v>
      </c>
      <c r="BL46" s="324">
        <v>1.1272340000000001</v>
      </c>
      <c r="BM46" s="324">
        <v>1.155875</v>
      </c>
      <c r="BN46" s="324">
        <v>1.186515</v>
      </c>
      <c r="BO46" s="324">
        <v>1.1969920000000001</v>
      </c>
      <c r="BP46" s="324">
        <v>1.2197530000000001</v>
      </c>
      <c r="BQ46" s="324">
        <v>1.221228</v>
      </c>
      <c r="BR46" s="324">
        <v>1.2196929999999999</v>
      </c>
      <c r="BS46" s="324">
        <v>1.1884749999999999</v>
      </c>
      <c r="BT46" s="324">
        <v>1.1844399999999999</v>
      </c>
      <c r="BU46" s="324">
        <v>1.181155</v>
      </c>
      <c r="BV46" s="324">
        <v>1.169146</v>
      </c>
      <c r="BX46" s="710"/>
      <c r="BY46" s="710"/>
    </row>
    <row r="47" spans="1:77" ht="11.1" customHeight="1" x14ac:dyDescent="0.2">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0.29912899999999998</v>
      </c>
      <c r="AN47" s="208">
        <v>-0.113931</v>
      </c>
      <c r="AO47" s="208">
        <v>-2.581E-3</v>
      </c>
      <c r="AP47" s="208">
        <v>0.19473299999999999</v>
      </c>
      <c r="AQ47" s="208">
        <v>0.207097</v>
      </c>
      <c r="AR47" s="208">
        <v>0.24610000000000001</v>
      </c>
      <c r="AS47" s="208">
        <v>0.46290300000000001</v>
      </c>
      <c r="AT47" s="208">
        <v>0.51287099999999997</v>
      </c>
      <c r="AU47" s="208">
        <v>0.35903299999999999</v>
      </c>
      <c r="AV47" s="208">
        <v>0.282613</v>
      </c>
      <c r="AW47" s="208">
        <v>0.24496699999999999</v>
      </c>
      <c r="AX47" s="208">
        <v>3.8386999999999998E-2</v>
      </c>
      <c r="AY47" s="208">
        <v>-8.2903000000000004E-2</v>
      </c>
      <c r="AZ47" s="208">
        <v>-0.11607099999999999</v>
      </c>
      <c r="BA47" s="208">
        <v>-3.8096999999999999E-2</v>
      </c>
      <c r="BB47" s="208">
        <v>3.7433000000000001E-2</v>
      </c>
      <c r="BC47" s="208">
        <v>0.31251600000000002</v>
      </c>
      <c r="BD47" s="208">
        <v>0.31986599999999998</v>
      </c>
      <c r="BE47" s="208">
        <v>0.47406054032</v>
      </c>
      <c r="BF47" s="208">
        <v>0.47476424911999998</v>
      </c>
      <c r="BG47" s="324">
        <v>0.35307820000000001</v>
      </c>
      <c r="BH47" s="324">
        <v>0.32626929999999998</v>
      </c>
      <c r="BI47" s="324">
        <v>0.35445300000000002</v>
      </c>
      <c r="BJ47" s="324">
        <v>0.41012850000000001</v>
      </c>
      <c r="BK47" s="324">
        <v>9.5952999999999997E-2</v>
      </c>
      <c r="BL47" s="324">
        <v>5.56076E-2</v>
      </c>
      <c r="BM47" s="324">
        <v>0.12336949999999999</v>
      </c>
      <c r="BN47" s="324">
        <v>0.18472669999999999</v>
      </c>
      <c r="BO47" s="324">
        <v>0.34550170000000002</v>
      </c>
      <c r="BP47" s="324">
        <v>0.3089346</v>
      </c>
      <c r="BQ47" s="324">
        <v>0.33845229999999998</v>
      </c>
      <c r="BR47" s="324">
        <v>0.31589800000000001</v>
      </c>
      <c r="BS47" s="324">
        <v>0.27932940000000001</v>
      </c>
      <c r="BT47" s="324">
        <v>0.20225660000000001</v>
      </c>
      <c r="BU47" s="324">
        <v>0.26644309999999999</v>
      </c>
      <c r="BV47" s="324">
        <v>0.35315629999999998</v>
      </c>
      <c r="BX47" s="710"/>
      <c r="BY47" s="710"/>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0.162355</v>
      </c>
      <c r="AN48" s="208">
        <v>0.75913799999999998</v>
      </c>
      <c r="AO48" s="208">
        <v>0.32545200000000002</v>
      </c>
      <c r="AP48" s="208">
        <v>0.1169</v>
      </c>
      <c r="AQ48" s="208">
        <v>0.457065</v>
      </c>
      <c r="AR48" s="208">
        <v>0.88666699999999998</v>
      </c>
      <c r="AS48" s="208">
        <v>0.71116100000000004</v>
      </c>
      <c r="AT48" s="208">
        <v>1.0440970000000001</v>
      </c>
      <c r="AU48" s="208">
        <v>0.80363300000000004</v>
      </c>
      <c r="AV48" s="208">
        <v>0.64729000000000003</v>
      </c>
      <c r="AW48" s="208">
        <v>0.16289999999999999</v>
      </c>
      <c r="AX48" s="208">
        <v>0.54877399999999998</v>
      </c>
      <c r="AY48" s="208">
        <v>0.11651599999999999</v>
      </c>
      <c r="AZ48" s="208">
        <v>1.0418210000000001</v>
      </c>
      <c r="BA48" s="208">
        <v>0.99299999999999999</v>
      </c>
      <c r="BB48" s="208">
        <v>1.006667</v>
      </c>
      <c r="BC48" s="208">
        <v>0.921871</v>
      </c>
      <c r="BD48" s="208">
        <v>0.83716599999999997</v>
      </c>
      <c r="BE48" s="208">
        <v>0.94806451612999998</v>
      </c>
      <c r="BF48" s="208">
        <v>0.75690454838999999</v>
      </c>
      <c r="BG48" s="324">
        <v>0.54389299999999996</v>
      </c>
      <c r="BH48" s="324">
        <v>0.73564949999999996</v>
      </c>
      <c r="BI48" s="324">
        <v>0.25679649999999998</v>
      </c>
      <c r="BJ48" s="324">
        <v>-0.21187049999999999</v>
      </c>
      <c r="BK48" s="324">
        <v>0.34880549999999999</v>
      </c>
      <c r="BL48" s="324">
        <v>0.60541180000000006</v>
      </c>
      <c r="BM48" s="324">
        <v>0.74231139999999995</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0"/>
      <c r="BY48" s="710"/>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1.2260000000000001E-3</v>
      </c>
      <c r="AN49" s="208">
        <v>-1.03E-4</v>
      </c>
      <c r="AO49" s="208">
        <v>9.68E-4</v>
      </c>
      <c r="AP49" s="208">
        <v>-1E-4</v>
      </c>
      <c r="AQ49" s="208">
        <v>1.2260000000000001E-3</v>
      </c>
      <c r="AR49" s="208">
        <v>2.9999999999999997E-4</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2.33E-4</v>
      </c>
      <c r="BC49" s="208">
        <v>5.8E-4</v>
      </c>
      <c r="BD49" s="208">
        <v>4.3300000000000001E-4</v>
      </c>
      <c r="BE49" s="208">
        <v>5.7800000000000002E-5</v>
      </c>
      <c r="BF49" s="208">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18.538032000000001</v>
      </c>
      <c r="AN50" s="208">
        <v>18.321345000000001</v>
      </c>
      <c r="AO50" s="208">
        <v>17.104775</v>
      </c>
      <c r="AP50" s="208">
        <v>14.217566</v>
      </c>
      <c r="AQ50" s="208">
        <v>14.923227000000001</v>
      </c>
      <c r="AR50" s="208">
        <v>16.343900999999999</v>
      </c>
      <c r="AS50" s="208">
        <v>17.077065000000001</v>
      </c>
      <c r="AT50" s="208">
        <v>17.248549000000001</v>
      </c>
      <c r="AU50" s="208">
        <v>16.371732999999999</v>
      </c>
      <c r="AV50" s="208">
        <v>16.065161</v>
      </c>
      <c r="AW50" s="208">
        <v>16.237067</v>
      </c>
      <c r="AX50" s="208">
        <v>16.355806999999999</v>
      </c>
      <c r="AY50" s="208">
        <v>16.170483999999998</v>
      </c>
      <c r="AZ50" s="208">
        <v>14.786965</v>
      </c>
      <c r="BA50" s="208">
        <v>16.966418999999998</v>
      </c>
      <c r="BB50" s="208">
        <v>17.817931999999999</v>
      </c>
      <c r="BC50" s="208">
        <v>18.444063</v>
      </c>
      <c r="BD50" s="208">
        <v>18.971397</v>
      </c>
      <c r="BE50" s="208">
        <v>19.042551810999999</v>
      </c>
      <c r="BF50" s="208">
        <v>18.63059243</v>
      </c>
      <c r="BG50" s="324">
        <v>17.016490000000001</v>
      </c>
      <c r="BH50" s="324">
        <v>17.21227</v>
      </c>
      <c r="BI50" s="324">
        <v>17.414370000000002</v>
      </c>
      <c r="BJ50" s="324">
        <v>17.83231</v>
      </c>
      <c r="BK50" s="324">
        <v>17.372199999999999</v>
      </c>
      <c r="BL50" s="324">
        <v>17.010719999999999</v>
      </c>
      <c r="BM50" s="324">
        <v>17.888729999999999</v>
      </c>
      <c r="BN50" s="324">
        <v>18.51033</v>
      </c>
      <c r="BO50" s="324">
        <v>19.39377</v>
      </c>
      <c r="BP50" s="324">
        <v>19.811160000000001</v>
      </c>
      <c r="BQ50" s="324">
        <v>19.910209999999999</v>
      </c>
      <c r="BR50" s="324">
        <v>20.152989999999999</v>
      </c>
      <c r="BS50" s="324">
        <v>19.33146</v>
      </c>
      <c r="BT50" s="324">
        <v>18.390450000000001</v>
      </c>
      <c r="BU50" s="324">
        <v>18.483930000000001</v>
      </c>
      <c r="BV50" s="324">
        <v>18.860849999999999</v>
      </c>
      <c r="BX50" s="710"/>
      <c r="BY50" s="710"/>
      <c r="BZ50" s="712"/>
      <c r="CA50" s="711"/>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1.128098</v>
      </c>
      <c r="AN52" s="208">
        <v>0.94134399999999996</v>
      </c>
      <c r="AO52" s="208">
        <v>0.97412799999999999</v>
      </c>
      <c r="AP52" s="208">
        <v>0.77373199999999998</v>
      </c>
      <c r="AQ52" s="208">
        <v>0.80803000000000003</v>
      </c>
      <c r="AR52" s="208">
        <v>0.87066600000000005</v>
      </c>
      <c r="AS52" s="208">
        <v>0.92867699999999997</v>
      </c>
      <c r="AT52" s="208">
        <v>0.923902</v>
      </c>
      <c r="AU52" s="208">
        <v>0.94806900000000005</v>
      </c>
      <c r="AV52" s="208">
        <v>0.92429099999999997</v>
      </c>
      <c r="AW52" s="208">
        <v>0.93443299999999996</v>
      </c>
      <c r="AX52" s="208">
        <v>0.91493599999999997</v>
      </c>
      <c r="AY52" s="208">
        <v>0.89135200000000003</v>
      </c>
      <c r="AZ52" s="208">
        <v>0.764571</v>
      </c>
      <c r="BA52" s="208">
        <v>0.86361500000000002</v>
      </c>
      <c r="BB52" s="208">
        <v>0.94893499999999997</v>
      </c>
      <c r="BC52" s="208">
        <v>1.0244139999999999</v>
      </c>
      <c r="BD52" s="208">
        <v>0.92243299999999995</v>
      </c>
      <c r="BE52" s="208">
        <v>1.012426</v>
      </c>
      <c r="BF52" s="208">
        <v>1.0123530000000001</v>
      </c>
      <c r="BG52" s="324">
        <v>0.97656229999999999</v>
      </c>
      <c r="BH52" s="324">
        <v>0.98931840000000004</v>
      </c>
      <c r="BI52" s="324">
        <v>1.034219</v>
      </c>
      <c r="BJ52" s="324">
        <v>1.092927</v>
      </c>
      <c r="BK52" s="324">
        <v>1.073644</v>
      </c>
      <c r="BL52" s="324">
        <v>1.0408310000000001</v>
      </c>
      <c r="BM52" s="324">
        <v>1.0462370000000001</v>
      </c>
      <c r="BN52" s="324">
        <v>1.0453170000000001</v>
      </c>
      <c r="BO52" s="324">
        <v>1.102336</v>
      </c>
      <c r="BP52" s="324">
        <v>1.112034</v>
      </c>
      <c r="BQ52" s="324">
        <v>1.124457</v>
      </c>
      <c r="BR52" s="324">
        <v>1.17194</v>
      </c>
      <c r="BS52" s="324">
        <v>1.125267</v>
      </c>
      <c r="BT52" s="324">
        <v>1.075059</v>
      </c>
      <c r="BU52" s="324">
        <v>1.1214900000000001</v>
      </c>
      <c r="BV52" s="324">
        <v>1.1995169999999999</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0.38783899999999999</v>
      </c>
      <c r="AN55" s="208">
        <v>0.381241</v>
      </c>
      <c r="AO55" s="208">
        <v>0.621</v>
      </c>
      <c r="AP55" s="208">
        <v>0.68279999999999996</v>
      </c>
      <c r="AQ55" s="208">
        <v>0.67103199999999996</v>
      </c>
      <c r="AR55" s="208">
        <v>0.71040000000000003</v>
      </c>
      <c r="AS55" s="208">
        <v>0.73216099999999995</v>
      </c>
      <c r="AT55" s="208">
        <v>0.712032</v>
      </c>
      <c r="AU55" s="208">
        <v>0.55546700000000004</v>
      </c>
      <c r="AV55" s="208">
        <v>0.40983900000000001</v>
      </c>
      <c r="AW55" s="208">
        <v>0.33329999999999999</v>
      </c>
      <c r="AX55" s="208">
        <v>0.346968</v>
      </c>
      <c r="AY55" s="208">
        <v>0.36725799999999997</v>
      </c>
      <c r="AZ55" s="208">
        <v>0.34267900000000001</v>
      </c>
      <c r="BA55" s="208">
        <v>0.59428999999999998</v>
      </c>
      <c r="BB55" s="208">
        <v>0.778667</v>
      </c>
      <c r="BC55" s="208">
        <v>0.89974100000000001</v>
      </c>
      <c r="BD55" s="208">
        <v>0.88090000000000002</v>
      </c>
      <c r="BE55" s="208">
        <v>0.88084715000000002</v>
      </c>
      <c r="BF55" s="208">
        <v>0.78492234999999999</v>
      </c>
      <c r="BG55" s="324">
        <v>0.64111819999999997</v>
      </c>
      <c r="BH55" s="324">
        <v>0.48321429999999999</v>
      </c>
      <c r="BI55" s="324">
        <v>0.36538520000000002</v>
      </c>
      <c r="BJ55" s="324">
        <v>0.3911541</v>
      </c>
      <c r="BK55" s="324">
        <v>0.39795140000000001</v>
      </c>
      <c r="BL55" s="324">
        <v>0.45795659999999999</v>
      </c>
      <c r="BM55" s="324">
        <v>0.68131450000000005</v>
      </c>
      <c r="BN55" s="324">
        <v>0.82602050000000005</v>
      </c>
      <c r="BO55" s="324">
        <v>0.8664965</v>
      </c>
      <c r="BP55" s="324">
        <v>0.90243390000000001</v>
      </c>
      <c r="BQ55" s="324">
        <v>0.89309380000000005</v>
      </c>
      <c r="BR55" s="324">
        <v>0.86424529999999999</v>
      </c>
      <c r="BS55" s="324">
        <v>0.64485360000000003</v>
      </c>
      <c r="BT55" s="324">
        <v>0.48193659999999999</v>
      </c>
      <c r="BU55" s="324">
        <v>0.364539</v>
      </c>
      <c r="BV55" s="324">
        <v>0.3879011</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9.6259680000000003</v>
      </c>
      <c r="AN56" s="208">
        <v>9.7424140000000001</v>
      </c>
      <c r="AO56" s="208">
        <v>8.5758390000000002</v>
      </c>
      <c r="AP56" s="208">
        <v>6.3654000000000002</v>
      </c>
      <c r="AQ56" s="208">
        <v>7.4764520000000001</v>
      </c>
      <c r="AR56" s="208">
        <v>8.7479669999999992</v>
      </c>
      <c r="AS56" s="208">
        <v>9.026097</v>
      </c>
      <c r="AT56" s="208">
        <v>9.3119029999999992</v>
      </c>
      <c r="AU56" s="208">
        <v>9.0901329999999998</v>
      </c>
      <c r="AV56" s="208">
        <v>9.2523549999999997</v>
      </c>
      <c r="AW56" s="208">
        <v>8.8832000000000004</v>
      </c>
      <c r="AX56" s="208">
        <v>8.8092900000000007</v>
      </c>
      <c r="AY56" s="208">
        <v>8.519774</v>
      </c>
      <c r="AZ56" s="208">
        <v>8.3963570000000001</v>
      </c>
      <c r="BA56" s="208">
        <v>9.2834520000000005</v>
      </c>
      <c r="BB56" s="208">
        <v>9.6359999999999992</v>
      </c>
      <c r="BC56" s="208">
        <v>9.8667090000000002</v>
      </c>
      <c r="BD56" s="208">
        <v>9.9492329999999995</v>
      </c>
      <c r="BE56" s="208">
        <v>9.9045161289999992</v>
      </c>
      <c r="BF56" s="208">
        <v>9.7722209676999992</v>
      </c>
      <c r="BG56" s="324">
        <v>9.3328760000000006</v>
      </c>
      <c r="BH56" s="324">
        <v>9.5791930000000001</v>
      </c>
      <c r="BI56" s="324">
        <v>9.607329</v>
      </c>
      <c r="BJ56" s="324">
        <v>9.4703549999999996</v>
      </c>
      <c r="BK56" s="324">
        <v>9.3352400000000006</v>
      </c>
      <c r="BL56" s="324">
        <v>9.2180490000000006</v>
      </c>
      <c r="BM56" s="324">
        <v>9.3987839999999991</v>
      </c>
      <c r="BN56" s="324">
        <v>9.5760400000000008</v>
      </c>
      <c r="BO56" s="324">
        <v>9.9413970000000003</v>
      </c>
      <c r="BP56" s="324">
        <v>10.096679999999999</v>
      </c>
      <c r="BQ56" s="324">
        <v>10.027710000000001</v>
      </c>
      <c r="BR56" s="324">
        <v>10.13204</v>
      </c>
      <c r="BS56" s="324">
        <v>9.9200890000000008</v>
      </c>
      <c r="BT56" s="324">
        <v>9.8050639999999998</v>
      </c>
      <c r="BU56" s="324">
        <v>9.8183600000000002</v>
      </c>
      <c r="BV56" s="324">
        <v>9.7360070000000007</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1.854419</v>
      </c>
      <c r="AN57" s="208">
        <v>1.666345</v>
      </c>
      <c r="AO57" s="208">
        <v>1.3592580000000001</v>
      </c>
      <c r="AP57" s="208">
        <v>0.61903300000000006</v>
      </c>
      <c r="AQ57" s="208">
        <v>0.50541899999999995</v>
      </c>
      <c r="AR57" s="208">
        <v>0.73313300000000003</v>
      </c>
      <c r="AS57" s="208">
        <v>0.83570999999999995</v>
      </c>
      <c r="AT57" s="208">
        <v>0.85099999999999998</v>
      </c>
      <c r="AU57" s="208">
        <v>0.79949999999999999</v>
      </c>
      <c r="AV57" s="208">
        <v>0.82125800000000004</v>
      </c>
      <c r="AW57" s="208">
        <v>1.0617000000000001</v>
      </c>
      <c r="AX57" s="208">
        <v>1.125194</v>
      </c>
      <c r="AY57" s="208">
        <v>1.2263550000000001</v>
      </c>
      <c r="AZ57" s="208">
        <v>0.94935700000000001</v>
      </c>
      <c r="BA57" s="208">
        <v>1.101</v>
      </c>
      <c r="BB57" s="208">
        <v>1.2626329999999999</v>
      </c>
      <c r="BC57" s="208">
        <v>1.3080639999999999</v>
      </c>
      <c r="BD57" s="208">
        <v>1.3831329999999999</v>
      </c>
      <c r="BE57" s="208">
        <v>1.4566774194000001</v>
      </c>
      <c r="BF57" s="208">
        <v>1.4000337097</v>
      </c>
      <c r="BG57" s="324">
        <v>1.2901050000000001</v>
      </c>
      <c r="BH57" s="324">
        <v>1.2763150000000001</v>
      </c>
      <c r="BI57" s="324">
        <v>1.3404560000000001</v>
      </c>
      <c r="BJ57" s="324">
        <v>1.450717</v>
      </c>
      <c r="BK57" s="324">
        <v>1.5121910000000001</v>
      </c>
      <c r="BL57" s="324">
        <v>1.452515</v>
      </c>
      <c r="BM57" s="324">
        <v>1.5327539999999999</v>
      </c>
      <c r="BN57" s="324">
        <v>1.5569029999999999</v>
      </c>
      <c r="BO57" s="324">
        <v>1.6139540000000001</v>
      </c>
      <c r="BP57" s="324">
        <v>1.6725939999999999</v>
      </c>
      <c r="BQ57" s="324">
        <v>1.7272780000000001</v>
      </c>
      <c r="BR57" s="324">
        <v>1.728135</v>
      </c>
      <c r="BS57" s="324">
        <v>1.6450359999999999</v>
      </c>
      <c r="BT57" s="324">
        <v>1.5237609999999999</v>
      </c>
      <c r="BU57" s="324">
        <v>1.554589</v>
      </c>
      <c r="BV57" s="324">
        <v>1.631667</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5.0865479999999996</v>
      </c>
      <c r="AN58" s="208">
        <v>4.812862</v>
      </c>
      <c r="AO58" s="208">
        <v>4.9529360000000002</v>
      </c>
      <c r="AP58" s="208">
        <v>5.0788000000000002</v>
      </c>
      <c r="AQ58" s="208">
        <v>4.8181609999999999</v>
      </c>
      <c r="AR58" s="208">
        <v>4.5796669999999997</v>
      </c>
      <c r="AS58" s="208">
        <v>4.8427420000000003</v>
      </c>
      <c r="AT58" s="208">
        <v>4.8227419999999999</v>
      </c>
      <c r="AU58" s="208">
        <v>4.4935</v>
      </c>
      <c r="AV58" s="208">
        <v>4.204161</v>
      </c>
      <c r="AW58" s="208">
        <v>4.5220000000000002</v>
      </c>
      <c r="AX58" s="208">
        <v>4.6329029999999998</v>
      </c>
      <c r="AY58" s="208">
        <v>4.5535480000000002</v>
      </c>
      <c r="AZ58" s="208">
        <v>3.7661069999999999</v>
      </c>
      <c r="BA58" s="208">
        <v>4.5060320000000003</v>
      </c>
      <c r="BB58" s="208">
        <v>4.6066669999999998</v>
      </c>
      <c r="BC58" s="208">
        <v>4.745806</v>
      </c>
      <c r="BD58" s="208">
        <v>4.9539</v>
      </c>
      <c r="BE58" s="208">
        <v>4.8208330419000003</v>
      </c>
      <c r="BF58" s="208">
        <v>4.7141057805999997</v>
      </c>
      <c r="BG58" s="324">
        <v>4.2887719999999998</v>
      </c>
      <c r="BH58" s="324">
        <v>4.2918260000000004</v>
      </c>
      <c r="BI58" s="324">
        <v>4.5488</v>
      </c>
      <c r="BJ58" s="324">
        <v>4.8310599999999999</v>
      </c>
      <c r="BK58" s="324">
        <v>4.5606090000000004</v>
      </c>
      <c r="BL58" s="324">
        <v>4.4515750000000001</v>
      </c>
      <c r="BM58" s="324">
        <v>4.6961729999999999</v>
      </c>
      <c r="BN58" s="324">
        <v>4.8820930000000002</v>
      </c>
      <c r="BO58" s="324">
        <v>5.1766199999999998</v>
      </c>
      <c r="BP58" s="324">
        <v>5.2767480000000004</v>
      </c>
      <c r="BQ58" s="324">
        <v>5.3676269999999997</v>
      </c>
      <c r="BR58" s="324">
        <v>5.5005949999999997</v>
      </c>
      <c r="BS58" s="324">
        <v>5.3653870000000001</v>
      </c>
      <c r="BT58" s="324">
        <v>5.0168200000000001</v>
      </c>
      <c r="BU58" s="324">
        <v>5.1996250000000002</v>
      </c>
      <c r="BV58" s="324">
        <v>5.4534000000000002</v>
      </c>
      <c r="BX58" s="710"/>
      <c r="BY58" s="710"/>
      <c r="BZ58" s="710"/>
      <c r="CA58" s="711"/>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0.225742</v>
      </c>
      <c r="AN59" s="208">
        <v>0.25103500000000001</v>
      </c>
      <c r="AO59" s="208">
        <v>0.240871</v>
      </c>
      <c r="AP59" s="208">
        <v>0.138567</v>
      </c>
      <c r="AQ59" s="208">
        <v>0.14274200000000001</v>
      </c>
      <c r="AR59" s="208">
        <v>0.2384</v>
      </c>
      <c r="AS59" s="208">
        <v>0.21867700000000001</v>
      </c>
      <c r="AT59" s="208">
        <v>0.19267699999999999</v>
      </c>
      <c r="AU59" s="208">
        <v>0.16733300000000001</v>
      </c>
      <c r="AV59" s="208">
        <v>0.14751600000000001</v>
      </c>
      <c r="AW59" s="208">
        <v>0.1532</v>
      </c>
      <c r="AX59" s="208">
        <v>0.145677</v>
      </c>
      <c r="AY59" s="208">
        <v>0.16925799999999999</v>
      </c>
      <c r="AZ59" s="208">
        <v>0.1875</v>
      </c>
      <c r="BA59" s="208">
        <v>0.22719400000000001</v>
      </c>
      <c r="BB59" s="208">
        <v>0.18133299999999999</v>
      </c>
      <c r="BC59" s="208">
        <v>0.205903</v>
      </c>
      <c r="BD59" s="208">
        <v>0.216366</v>
      </c>
      <c r="BE59" s="208">
        <v>0.24216129032</v>
      </c>
      <c r="BF59" s="208">
        <v>0.23964972580999999</v>
      </c>
      <c r="BG59" s="324">
        <v>0.2234419</v>
      </c>
      <c r="BH59" s="324">
        <v>0.2436024</v>
      </c>
      <c r="BI59" s="324">
        <v>0.16442689999999999</v>
      </c>
      <c r="BJ59" s="324">
        <v>0.20291909999999999</v>
      </c>
      <c r="BK59" s="324">
        <v>0.28307339999999998</v>
      </c>
      <c r="BL59" s="324">
        <v>0.21371380000000001</v>
      </c>
      <c r="BM59" s="324">
        <v>0.26357849999999999</v>
      </c>
      <c r="BN59" s="324">
        <v>0.29171770000000002</v>
      </c>
      <c r="BO59" s="324">
        <v>0.29702610000000002</v>
      </c>
      <c r="BP59" s="324">
        <v>0.27784609999999998</v>
      </c>
      <c r="BQ59" s="324">
        <v>0.29545919999999998</v>
      </c>
      <c r="BR59" s="324">
        <v>0.30375489999999999</v>
      </c>
      <c r="BS59" s="324">
        <v>0.2837557</v>
      </c>
      <c r="BT59" s="324">
        <v>0.27417970000000003</v>
      </c>
      <c r="BU59" s="324">
        <v>0.18818029999999999</v>
      </c>
      <c r="BV59" s="324">
        <v>0.22428809999999999</v>
      </c>
    </row>
    <row r="60" spans="1:79" ht="11.1" customHeight="1" x14ac:dyDescent="0.2">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2.485614</v>
      </c>
      <c r="AN60" s="208">
        <v>2.408792</v>
      </c>
      <c r="AO60" s="208">
        <v>2.328999</v>
      </c>
      <c r="AP60" s="208">
        <v>2.1066980000000002</v>
      </c>
      <c r="AQ60" s="208">
        <v>2.117451</v>
      </c>
      <c r="AR60" s="208">
        <v>2.2050000000000001</v>
      </c>
      <c r="AS60" s="208">
        <v>2.350355</v>
      </c>
      <c r="AT60" s="208">
        <v>2.2820969999999998</v>
      </c>
      <c r="AU60" s="208">
        <v>2.2138689999999999</v>
      </c>
      <c r="AV60" s="208">
        <v>2.1543230000000002</v>
      </c>
      <c r="AW60" s="208">
        <v>2.2181000000000002</v>
      </c>
      <c r="AX60" s="208">
        <v>2.2107109999999999</v>
      </c>
      <c r="AY60" s="208">
        <v>2.2256429999999998</v>
      </c>
      <c r="AZ60" s="208">
        <v>1.9095359999999999</v>
      </c>
      <c r="BA60" s="208">
        <v>2.1180659999999998</v>
      </c>
      <c r="BB60" s="208">
        <v>2.3015669999999999</v>
      </c>
      <c r="BC60" s="208">
        <v>2.4422540000000001</v>
      </c>
      <c r="BD60" s="208">
        <v>2.5102980000000001</v>
      </c>
      <c r="BE60" s="208">
        <v>2.7499427806000001</v>
      </c>
      <c r="BF60" s="208">
        <v>2.7320128959000001</v>
      </c>
      <c r="BG60" s="324">
        <v>2.2167430000000001</v>
      </c>
      <c r="BH60" s="324">
        <v>2.3274400000000002</v>
      </c>
      <c r="BI60" s="324">
        <v>2.4221940000000002</v>
      </c>
      <c r="BJ60" s="324">
        <v>2.5790350000000002</v>
      </c>
      <c r="BK60" s="324">
        <v>2.3567800000000001</v>
      </c>
      <c r="BL60" s="324">
        <v>2.2577410000000002</v>
      </c>
      <c r="BM60" s="324">
        <v>2.362358</v>
      </c>
      <c r="BN60" s="324">
        <v>2.422876</v>
      </c>
      <c r="BO60" s="324">
        <v>2.6006149999999999</v>
      </c>
      <c r="BP60" s="324">
        <v>2.6968899999999998</v>
      </c>
      <c r="BQ60" s="324">
        <v>2.7235049999999998</v>
      </c>
      <c r="BR60" s="324">
        <v>2.7961589999999998</v>
      </c>
      <c r="BS60" s="324">
        <v>2.597604</v>
      </c>
      <c r="BT60" s="324">
        <v>2.3637450000000002</v>
      </c>
      <c r="BU60" s="324">
        <v>2.4801250000000001</v>
      </c>
      <c r="BV60" s="324">
        <v>2.6271080000000002</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19.666129999999999</v>
      </c>
      <c r="AN61" s="208">
        <v>19.262689000000002</v>
      </c>
      <c r="AO61" s="208">
        <v>18.078903</v>
      </c>
      <c r="AP61" s="208">
        <v>14.991298</v>
      </c>
      <c r="AQ61" s="208">
        <v>15.731256999999999</v>
      </c>
      <c r="AR61" s="208">
        <v>17.214566999999999</v>
      </c>
      <c r="AS61" s="208">
        <v>18.005742000000001</v>
      </c>
      <c r="AT61" s="208">
        <v>18.172450999999999</v>
      </c>
      <c r="AU61" s="208">
        <v>17.319801999999999</v>
      </c>
      <c r="AV61" s="208">
        <v>16.989452</v>
      </c>
      <c r="AW61" s="208">
        <v>17.171500000000002</v>
      </c>
      <c r="AX61" s="208">
        <v>17.270743</v>
      </c>
      <c r="AY61" s="208">
        <v>17.061836</v>
      </c>
      <c r="AZ61" s="208">
        <v>15.551536</v>
      </c>
      <c r="BA61" s="208">
        <v>17.830034000000001</v>
      </c>
      <c r="BB61" s="208">
        <v>18.766867000000001</v>
      </c>
      <c r="BC61" s="208">
        <v>19.468477</v>
      </c>
      <c r="BD61" s="208">
        <v>19.893830000000001</v>
      </c>
      <c r="BE61" s="208">
        <v>20.054977811000001</v>
      </c>
      <c r="BF61" s="208">
        <v>19.642945430000001</v>
      </c>
      <c r="BG61" s="324">
        <v>17.99306</v>
      </c>
      <c r="BH61" s="324">
        <v>18.201589999999999</v>
      </c>
      <c r="BI61" s="324">
        <v>18.448589999999999</v>
      </c>
      <c r="BJ61" s="324">
        <v>18.925239999999999</v>
      </c>
      <c r="BK61" s="324">
        <v>18.44584</v>
      </c>
      <c r="BL61" s="324">
        <v>18.051549999999999</v>
      </c>
      <c r="BM61" s="324">
        <v>18.93496</v>
      </c>
      <c r="BN61" s="324">
        <v>19.55565</v>
      </c>
      <c r="BO61" s="324">
        <v>20.496110000000002</v>
      </c>
      <c r="BP61" s="324">
        <v>20.923190000000002</v>
      </c>
      <c r="BQ61" s="324">
        <v>21.034669999999998</v>
      </c>
      <c r="BR61" s="324">
        <v>21.324929999999998</v>
      </c>
      <c r="BS61" s="324">
        <v>20.45673</v>
      </c>
      <c r="BT61" s="324">
        <v>19.465509999999998</v>
      </c>
      <c r="BU61" s="324">
        <v>19.605419999999999</v>
      </c>
      <c r="BV61" s="324">
        <v>20.060369999999999</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16.860194</v>
      </c>
      <c r="AN63" s="208">
        <v>16.505552000000002</v>
      </c>
      <c r="AO63" s="208">
        <v>15.755839</v>
      </c>
      <c r="AP63" s="208">
        <v>13.314567</v>
      </c>
      <c r="AQ63" s="208">
        <v>13.428580999999999</v>
      </c>
      <c r="AR63" s="208">
        <v>14.217067</v>
      </c>
      <c r="AS63" s="208">
        <v>14.823968000000001</v>
      </c>
      <c r="AT63" s="208">
        <v>14.692838999999999</v>
      </c>
      <c r="AU63" s="208">
        <v>14.137600000000001</v>
      </c>
      <c r="AV63" s="208">
        <v>13.845774</v>
      </c>
      <c r="AW63" s="208">
        <v>14.5802</v>
      </c>
      <c r="AX63" s="208">
        <v>14.539097</v>
      </c>
      <c r="AY63" s="208">
        <v>14.974968000000001</v>
      </c>
      <c r="AZ63" s="208">
        <v>12.8035</v>
      </c>
      <c r="BA63" s="208">
        <v>14.834065000000001</v>
      </c>
      <c r="BB63" s="208">
        <v>15.633367</v>
      </c>
      <c r="BC63" s="208">
        <v>16.129774000000001</v>
      </c>
      <c r="BD63" s="208">
        <v>16.742899999999999</v>
      </c>
      <c r="BE63" s="208">
        <v>16.576451613</v>
      </c>
      <c r="BF63" s="208">
        <v>16.314493548000002</v>
      </c>
      <c r="BG63" s="324">
        <v>14.92848</v>
      </c>
      <c r="BH63" s="324">
        <v>14.827540000000001</v>
      </c>
      <c r="BI63" s="324">
        <v>15.423109999999999</v>
      </c>
      <c r="BJ63" s="324">
        <v>16.179490000000001</v>
      </c>
      <c r="BK63" s="324">
        <v>15.63941</v>
      </c>
      <c r="BL63" s="324">
        <v>15.07366</v>
      </c>
      <c r="BM63" s="324">
        <v>15.603429999999999</v>
      </c>
      <c r="BN63" s="324">
        <v>16.146450000000002</v>
      </c>
      <c r="BO63" s="324">
        <v>16.672190000000001</v>
      </c>
      <c r="BP63" s="324">
        <v>17.24071</v>
      </c>
      <c r="BQ63" s="324">
        <v>17.438210000000002</v>
      </c>
      <c r="BR63" s="324">
        <v>17.61084</v>
      </c>
      <c r="BS63" s="324">
        <v>16.915150000000001</v>
      </c>
      <c r="BT63" s="324">
        <v>15.86759</v>
      </c>
      <c r="BU63" s="324">
        <v>16.35934</v>
      </c>
      <c r="BV63" s="324">
        <v>17.024840000000001</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18.976085000000001</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18.386085000000001</v>
      </c>
      <c r="AX64" s="208">
        <v>18.386085000000001</v>
      </c>
      <c r="AY64" s="208">
        <v>18.142900000000001</v>
      </c>
      <c r="AZ64" s="208">
        <v>18.089600000000001</v>
      </c>
      <c r="BA64" s="208">
        <v>18.089600000000001</v>
      </c>
      <c r="BB64" s="208">
        <v>18.127700000000001</v>
      </c>
      <c r="BC64" s="208">
        <v>18.127700000000001</v>
      </c>
      <c r="BD64" s="208">
        <v>18.127700000000001</v>
      </c>
      <c r="BE64" s="208">
        <v>18.127700000000001</v>
      </c>
      <c r="BF64" s="208">
        <v>18.127700000000001</v>
      </c>
      <c r="BG64" s="324">
        <v>18.127700000000001</v>
      </c>
      <c r="BH64" s="324">
        <v>18.127700000000001</v>
      </c>
      <c r="BI64" s="324">
        <v>18.127700000000001</v>
      </c>
      <c r="BJ64" s="324">
        <v>18.127700000000001</v>
      </c>
      <c r="BK64" s="324">
        <v>18.127700000000001</v>
      </c>
      <c r="BL64" s="324">
        <v>18.127700000000001</v>
      </c>
      <c r="BM64" s="324">
        <v>18.127700000000001</v>
      </c>
      <c r="BN64" s="324">
        <v>18.127700000000001</v>
      </c>
      <c r="BO64" s="324">
        <v>18.127700000000001</v>
      </c>
      <c r="BP64" s="324">
        <v>18.127700000000001</v>
      </c>
      <c r="BQ64" s="324">
        <v>18.127700000000001</v>
      </c>
      <c r="BR64" s="324">
        <v>18.127700000000001</v>
      </c>
      <c r="BS64" s="324">
        <v>18.127700000000001</v>
      </c>
      <c r="BT64" s="324">
        <v>18.127700000000001</v>
      </c>
      <c r="BU64" s="324">
        <v>18.127700000000001</v>
      </c>
      <c r="BV64" s="324">
        <v>18.127700000000001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0.88849696868000005</v>
      </c>
      <c r="AN65" s="209">
        <v>0.86980807684999994</v>
      </c>
      <c r="AO65" s="209">
        <v>0.83029976941999994</v>
      </c>
      <c r="AP65" s="209">
        <v>0.70164983978999995</v>
      </c>
      <c r="AQ65" s="209">
        <v>0.72037550389000005</v>
      </c>
      <c r="AR65" s="209">
        <v>0.76345194428999996</v>
      </c>
      <c r="AS65" s="209">
        <v>0.79604233360999999</v>
      </c>
      <c r="AT65" s="209">
        <v>0.78900074831</v>
      </c>
      <c r="AU65" s="209">
        <v>0.76892932888999999</v>
      </c>
      <c r="AV65" s="209">
        <v>0.75305721691000005</v>
      </c>
      <c r="AW65" s="209">
        <v>0.79300188158999996</v>
      </c>
      <c r="AX65" s="209">
        <v>0.79076633226000004</v>
      </c>
      <c r="AY65" s="209">
        <v>0.82538998727000001</v>
      </c>
      <c r="AZ65" s="209">
        <v>0.70778237218999995</v>
      </c>
      <c r="BA65" s="209">
        <v>0.82003278127000001</v>
      </c>
      <c r="BB65" s="209">
        <v>0.86240212492000001</v>
      </c>
      <c r="BC65" s="209">
        <v>0.88978601808000002</v>
      </c>
      <c r="BD65" s="209">
        <v>0.92360862105999997</v>
      </c>
      <c r="BE65" s="209">
        <v>0.91442662956999998</v>
      </c>
      <c r="BF65" s="209">
        <v>0.8999759235</v>
      </c>
      <c r="BG65" s="350">
        <v>0.82351759999999996</v>
      </c>
      <c r="BH65" s="350">
        <v>0.81794960000000005</v>
      </c>
      <c r="BI65" s="350">
        <v>0.85080339999999999</v>
      </c>
      <c r="BJ65" s="350">
        <v>0.89252880000000001</v>
      </c>
      <c r="BK65" s="350">
        <v>0.86273560000000005</v>
      </c>
      <c r="BL65" s="350">
        <v>0.83152619999999999</v>
      </c>
      <c r="BM65" s="350">
        <v>0.86075049999999997</v>
      </c>
      <c r="BN65" s="350">
        <v>0.89070609999999995</v>
      </c>
      <c r="BO65" s="350">
        <v>0.91970810000000003</v>
      </c>
      <c r="BP65" s="350">
        <v>0.95107010000000003</v>
      </c>
      <c r="BQ65" s="350">
        <v>0.96196499999999996</v>
      </c>
      <c r="BR65" s="350">
        <v>0.97148800000000002</v>
      </c>
      <c r="BS65" s="350">
        <v>0.93311040000000001</v>
      </c>
      <c r="BT65" s="350">
        <v>0.87532270000000001</v>
      </c>
      <c r="BU65" s="350">
        <v>0.90244990000000003</v>
      </c>
      <c r="BV65" s="350">
        <v>0.93916140000000004</v>
      </c>
    </row>
    <row r="66" spans="1:74" s="400" customFormat="1" ht="22.35" customHeight="1" x14ac:dyDescent="0.2">
      <c r="A66" s="399"/>
      <c r="B66" s="792" t="s">
        <v>978</v>
      </c>
      <c r="C66" s="748"/>
      <c r="D66" s="748"/>
      <c r="E66" s="748"/>
      <c r="F66" s="748"/>
      <c r="G66" s="748"/>
      <c r="H66" s="748"/>
      <c r="I66" s="748"/>
      <c r="J66" s="748"/>
      <c r="K66" s="748"/>
      <c r="L66" s="748"/>
      <c r="M66" s="748"/>
      <c r="N66" s="748"/>
      <c r="O66" s="748"/>
      <c r="P66" s="748"/>
      <c r="Q66" s="742"/>
      <c r="AY66" s="481"/>
      <c r="AZ66" s="481"/>
      <c r="BA66" s="481"/>
      <c r="BB66" s="481"/>
      <c r="BC66" s="481"/>
      <c r="BD66" s="586"/>
      <c r="BE66" s="586"/>
      <c r="BF66" s="586"/>
      <c r="BG66" s="586"/>
      <c r="BH66" s="208"/>
      <c r="BI66" s="481"/>
      <c r="BJ66" s="481"/>
    </row>
    <row r="67" spans="1:74" ht="12" customHeight="1" x14ac:dyDescent="0.25">
      <c r="A67" s="61"/>
      <c r="B67" s="762" t="s">
        <v>815</v>
      </c>
      <c r="C67" s="763"/>
      <c r="D67" s="763"/>
      <c r="E67" s="763"/>
      <c r="F67" s="763"/>
      <c r="G67" s="763"/>
      <c r="H67" s="763"/>
      <c r="I67" s="763"/>
      <c r="J67" s="763"/>
      <c r="K67" s="763"/>
      <c r="L67" s="763"/>
      <c r="M67" s="763"/>
      <c r="N67" s="763"/>
      <c r="O67" s="763"/>
      <c r="P67" s="763"/>
      <c r="Q67" s="763"/>
      <c r="BG67" s="585"/>
      <c r="BH67" s="208"/>
    </row>
    <row r="68" spans="1:74" s="400" customFormat="1" ht="12" customHeight="1" x14ac:dyDescent="0.2">
      <c r="A68" s="399"/>
      <c r="B68" s="756" t="str">
        <f>"Notes: "&amp;"EIA completed modeling and analysis for this report on " &amp;Dates!D2&amp;"."</f>
        <v>Notes: EIA completed modeling and analysis for this report on Thursday September 2, 2021.</v>
      </c>
      <c r="C68" s="755"/>
      <c r="D68" s="755"/>
      <c r="E68" s="755"/>
      <c r="F68" s="755"/>
      <c r="G68" s="755"/>
      <c r="H68" s="755"/>
      <c r="I68" s="755"/>
      <c r="J68" s="755"/>
      <c r="K68" s="755"/>
      <c r="L68" s="755"/>
      <c r="M68" s="755"/>
      <c r="N68" s="755"/>
      <c r="O68" s="755"/>
      <c r="P68" s="755"/>
      <c r="Q68" s="755"/>
      <c r="AY68" s="481"/>
      <c r="AZ68" s="481"/>
      <c r="BA68" s="481"/>
      <c r="BB68" s="481"/>
      <c r="BC68" s="481"/>
      <c r="BD68" s="586"/>
      <c r="BE68" s="586"/>
      <c r="BF68" s="586"/>
      <c r="BG68" s="586"/>
      <c r="BH68" s="208"/>
      <c r="BI68" s="481"/>
      <c r="BJ68" s="481"/>
    </row>
    <row r="69" spans="1:74" s="400" customFormat="1" ht="12" customHeight="1" x14ac:dyDescent="0.2">
      <c r="A69" s="399"/>
      <c r="B69" s="756" t="s">
        <v>353</v>
      </c>
      <c r="C69" s="755"/>
      <c r="D69" s="755"/>
      <c r="E69" s="755"/>
      <c r="F69" s="755"/>
      <c r="G69" s="755"/>
      <c r="H69" s="755"/>
      <c r="I69" s="755"/>
      <c r="J69" s="755"/>
      <c r="K69" s="755"/>
      <c r="L69" s="755"/>
      <c r="M69" s="755"/>
      <c r="N69" s="755"/>
      <c r="O69" s="755"/>
      <c r="P69" s="755"/>
      <c r="Q69" s="755"/>
      <c r="AY69" s="481"/>
      <c r="AZ69" s="481"/>
      <c r="BA69" s="481"/>
      <c r="BB69" s="481"/>
      <c r="BC69" s="481"/>
      <c r="BD69" s="586"/>
      <c r="BE69" s="586"/>
      <c r="BF69" s="586"/>
      <c r="BG69" s="586"/>
      <c r="BH69" s="208"/>
      <c r="BI69" s="481"/>
      <c r="BJ69" s="481"/>
    </row>
    <row r="70" spans="1:74" s="400" customFormat="1" ht="12" customHeight="1" x14ac:dyDescent="0.2">
      <c r="A70" s="399"/>
      <c r="B70" s="749" t="s">
        <v>849</v>
      </c>
      <c r="C70" s="748"/>
      <c r="D70" s="748"/>
      <c r="E70" s="748"/>
      <c r="F70" s="748"/>
      <c r="G70" s="748"/>
      <c r="H70" s="748"/>
      <c r="I70" s="748"/>
      <c r="J70" s="748"/>
      <c r="K70" s="748"/>
      <c r="L70" s="748"/>
      <c r="M70" s="748"/>
      <c r="N70" s="748"/>
      <c r="O70" s="748"/>
      <c r="P70" s="748"/>
      <c r="Q70" s="742"/>
      <c r="AY70" s="481"/>
      <c r="AZ70" s="481"/>
      <c r="BA70" s="481"/>
      <c r="BB70" s="481"/>
      <c r="BC70" s="481"/>
      <c r="BD70" s="586"/>
      <c r="BE70" s="586"/>
      <c r="BF70" s="586"/>
      <c r="BG70" s="586"/>
      <c r="BH70" s="208"/>
      <c r="BI70" s="481"/>
      <c r="BJ70" s="481"/>
    </row>
    <row r="71" spans="1:74" s="400" customFormat="1" ht="12" customHeight="1" x14ac:dyDescent="0.2">
      <c r="A71" s="399"/>
      <c r="B71" s="750" t="s">
        <v>851</v>
      </c>
      <c r="C71" s="752"/>
      <c r="D71" s="752"/>
      <c r="E71" s="752"/>
      <c r="F71" s="752"/>
      <c r="G71" s="752"/>
      <c r="H71" s="752"/>
      <c r="I71" s="752"/>
      <c r="J71" s="752"/>
      <c r="K71" s="752"/>
      <c r="L71" s="752"/>
      <c r="M71" s="752"/>
      <c r="N71" s="752"/>
      <c r="O71" s="752"/>
      <c r="P71" s="752"/>
      <c r="Q71" s="742"/>
      <c r="AY71" s="481"/>
      <c r="AZ71" s="481"/>
      <c r="BA71" s="481"/>
      <c r="BB71" s="481"/>
      <c r="BC71" s="481"/>
      <c r="BD71" s="586"/>
      <c r="BE71" s="586"/>
      <c r="BF71" s="586"/>
      <c r="BG71" s="586"/>
      <c r="BH71" s="208"/>
      <c r="BI71" s="481"/>
      <c r="BJ71" s="481"/>
    </row>
    <row r="72" spans="1:74" s="400" customFormat="1" ht="12" customHeight="1" x14ac:dyDescent="0.2">
      <c r="A72" s="399"/>
      <c r="B72" s="751" t="s">
        <v>838</v>
      </c>
      <c r="C72" s="752"/>
      <c r="D72" s="752"/>
      <c r="E72" s="752"/>
      <c r="F72" s="752"/>
      <c r="G72" s="752"/>
      <c r="H72" s="752"/>
      <c r="I72" s="752"/>
      <c r="J72" s="752"/>
      <c r="K72" s="752"/>
      <c r="L72" s="752"/>
      <c r="M72" s="752"/>
      <c r="N72" s="752"/>
      <c r="O72" s="752"/>
      <c r="P72" s="752"/>
      <c r="Q72" s="742"/>
      <c r="AY72" s="481"/>
      <c r="AZ72" s="481"/>
      <c r="BA72" s="481"/>
      <c r="BB72" s="481"/>
      <c r="BC72" s="481"/>
      <c r="BD72" s="586"/>
      <c r="BE72" s="586"/>
      <c r="BF72" s="586"/>
      <c r="BG72" s="586"/>
      <c r="BH72" s="208"/>
      <c r="BI72" s="481"/>
      <c r="BJ72" s="481"/>
    </row>
    <row r="73" spans="1:74" s="400" customFormat="1" ht="12" customHeight="1" x14ac:dyDescent="0.2">
      <c r="A73" s="393"/>
      <c r="B73" s="771" t="s">
        <v>1380</v>
      </c>
      <c r="C73" s="742"/>
      <c r="D73" s="742"/>
      <c r="E73" s="742"/>
      <c r="F73" s="742"/>
      <c r="G73" s="742"/>
      <c r="H73" s="742"/>
      <c r="I73" s="742"/>
      <c r="J73" s="742"/>
      <c r="K73" s="742"/>
      <c r="L73" s="742"/>
      <c r="M73" s="742"/>
      <c r="N73" s="742"/>
      <c r="O73" s="742"/>
      <c r="P73" s="742"/>
      <c r="Q73" s="742"/>
      <c r="AY73" s="481"/>
      <c r="AZ73" s="481"/>
      <c r="BA73" s="481"/>
      <c r="BB73" s="481"/>
      <c r="BC73" s="481"/>
      <c r="BD73" s="586"/>
      <c r="BE73" s="586"/>
      <c r="BF73" s="586"/>
      <c r="BG73" s="586"/>
      <c r="BH73" s="208"/>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I82" s="364"/>
      <c r="BJ82" s="364"/>
      <c r="BK82" s="364"/>
      <c r="BL82" s="364"/>
      <c r="BM82" s="364"/>
      <c r="BN82" s="364"/>
      <c r="BO82" s="364"/>
      <c r="BP82" s="364"/>
      <c r="BQ82" s="364"/>
      <c r="BR82" s="364"/>
      <c r="BS82" s="364"/>
      <c r="BT82" s="364"/>
      <c r="BU82" s="364"/>
      <c r="BV82" s="364"/>
    </row>
    <row r="83" spans="3:74" x14ac:dyDescent="0.2">
      <c r="BG83" s="585"/>
      <c r="BK83" s="365"/>
      <c r="BL83" s="365"/>
      <c r="BM83" s="365"/>
      <c r="BN83" s="365"/>
      <c r="BO83" s="365"/>
      <c r="BP83" s="365"/>
      <c r="BQ83" s="365"/>
      <c r="BR83" s="365"/>
      <c r="BS83" s="365"/>
      <c r="BT83" s="365"/>
      <c r="BU83" s="365"/>
      <c r="BV83" s="365"/>
    </row>
    <row r="84" spans="3:74" x14ac:dyDescent="0.2">
      <c r="BG84" s="585"/>
      <c r="BK84" s="365"/>
      <c r="BL84" s="365"/>
      <c r="BM84" s="365"/>
      <c r="BN84" s="365"/>
      <c r="BO84" s="365"/>
      <c r="BP84" s="365"/>
      <c r="BQ84" s="365"/>
      <c r="BR84" s="365"/>
      <c r="BS84" s="365"/>
      <c r="BT84" s="365"/>
      <c r="BU84" s="365"/>
      <c r="BV84" s="365"/>
    </row>
    <row r="85" spans="3:74" x14ac:dyDescent="0.2">
      <c r="BG85" s="585"/>
      <c r="BK85" s="365"/>
      <c r="BL85" s="365"/>
      <c r="BM85" s="365"/>
      <c r="BN85" s="365"/>
      <c r="BO85" s="365"/>
      <c r="BP85" s="365"/>
      <c r="BQ85" s="365"/>
      <c r="BR85" s="365"/>
      <c r="BS85" s="365"/>
      <c r="BT85" s="365"/>
      <c r="BU85" s="365"/>
      <c r="BV85" s="365"/>
    </row>
    <row r="86" spans="3:74" x14ac:dyDescent="0.2">
      <c r="BG86" s="585"/>
      <c r="BK86" s="365"/>
      <c r="BL86" s="365"/>
      <c r="BM86" s="365"/>
      <c r="BN86" s="365"/>
      <c r="BO86" s="365"/>
      <c r="BP86" s="365"/>
      <c r="BQ86" s="365"/>
      <c r="BR86" s="365"/>
      <c r="BS86" s="365"/>
      <c r="BT86" s="365"/>
      <c r="BU86" s="365"/>
      <c r="BV86" s="365"/>
    </row>
    <row r="87" spans="3:74" x14ac:dyDescent="0.2">
      <c r="BG87" s="585"/>
      <c r="BK87" s="365"/>
      <c r="BL87" s="365"/>
      <c r="BM87" s="365"/>
      <c r="BN87" s="365"/>
      <c r="BO87" s="365"/>
      <c r="BP87" s="365"/>
      <c r="BQ87" s="365"/>
      <c r="BR87" s="365"/>
      <c r="BS87" s="365"/>
      <c r="BT87" s="365"/>
      <c r="BU87" s="365"/>
      <c r="BV87" s="365"/>
    </row>
    <row r="88" spans="3:74" x14ac:dyDescent="0.2">
      <c r="BG88" s="585"/>
      <c r="BK88" s="365"/>
      <c r="BL88" s="365"/>
      <c r="BM88" s="365"/>
      <c r="BN88" s="365"/>
      <c r="BO88" s="365"/>
      <c r="BP88" s="365"/>
      <c r="BQ88" s="365"/>
      <c r="BR88" s="365"/>
      <c r="BS88" s="365"/>
      <c r="BT88" s="365"/>
      <c r="BU88" s="365"/>
      <c r="BV88" s="365"/>
    </row>
    <row r="89" spans="3:74" x14ac:dyDescent="0.2">
      <c r="BG89" s="585"/>
      <c r="BK89" s="365"/>
      <c r="BL89" s="365"/>
      <c r="BM89" s="365"/>
      <c r="BN89" s="365"/>
      <c r="BO89" s="365"/>
      <c r="BP89" s="365"/>
      <c r="BQ89" s="365"/>
      <c r="BR89" s="365"/>
      <c r="BS89" s="365"/>
      <c r="BT89" s="365"/>
      <c r="BU89" s="365"/>
      <c r="BV89" s="365"/>
    </row>
    <row r="90" spans="3:74" x14ac:dyDescent="0.2">
      <c r="BG90" s="585"/>
      <c r="BK90" s="365"/>
      <c r="BL90" s="365"/>
      <c r="BM90" s="365"/>
      <c r="BN90" s="365"/>
      <c r="BO90" s="365"/>
      <c r="BP90" s="365"/>
      <c r="BQ90" s="365"/>
      <c r="BR90" s="365"/>
      <c r="BS90" s="365"/>
      <c r="BT90" s="365"/>
      <c r="BU90" s="365"/>
      <c r="BV90" s="365"/>
    </row>
    <row r="91" spans="3:74" x14ac:dyDescent="0.2">
      <c r="BG91" s="585"/>
      <c r="BK91" s="365"/>
      <c r="BL91" s="365"/>
      <c r="BM91" s="365"/>
      <c r="BN91" s="365"/>
      <c r="BO91" s="365"/>
      <c r="BP91" s="365"/>
      <c r="BQ91" s="365"/>
      <c r="BR91" s="365"/>
      <c r="BS91" s="365"/>
      <c r="BT91" s="365"/>
      <c r="BU91" s="365"/>
      <c r="BV91" s="365"/>
    </row>
    <row r="92" spans="3:74" x14ac:dyDescent="0.2">
      <c r="BG92" s="585"/>
      <c r="BK92" s="365"/>
      <c r="BL92" s="365"/>
      <c r="BM92" s="365"/>
      <c r="BN92" s="365"/>
      <c r="BO92" s="365"/>
      <c r="BP92" s="365"/>
      <c r="BQ92" s="365"/>
      <c r="BR92" s="365"/>
      <c r="BS92" s="365"/>
      <c r="BT92" s="365"/>
      <c r="BU92" s="365"/>
      <c r="BV92" s="365"/>
    </row>
    <row r="93" spans="3:74" x14ac:dyDescent="0.2">
      <c r="BG93" s="585"/>
      <c r="BK93" s="365"/>
      <c r="BL93" s="365"/>
      <c r="BM93" s="365"/>
      <c r="BN93" s="365"/>
      <c r="BO93" s="365"/>
      <c r="BP93" s="365"/>
      <c r="BQ93" s="365"/>
      <c r="BR93" s="365"/>
      <c r="BS93" s="365"/>
      <c r="BT93" s="365"/>
      <c r="BU93" s="365"/>
      <c r="BV93" s="365"/>
    </row>
    <row r="94" spans="3:74" x14ac:dyDescent="0.2">
      <c r="BG94" s="585"/>
      <c r="BK94" s="365"/>
      <c r="BL94" s="365"/>
      <c r="BM94" s="365"/>
      <c r="BN94" s="365"/>
      <c r="BO94" s="365"/>
      <c r="BP94" s="365"/>
      <c r="BQ94" s="365"/>
      <c r="BR94" s="365"/>
      <c r="BS94" s="365"/>
      <c r="BT94" s="365"/>
      <c r="BU94" s="365"/>
      <c r="BV94" s="365"/>
    </row>
    <row r="95" spans="3:74" x14ac:dyDescent="0.2">
      <c r="BG95" s="585"/>
      <c r="BK95" s="365"/>
      <c r="BL95" s="365"/>
      <c r="BM95" s="365"/>
      <c r="BN95" s="365"/>
      <c r="BO95" s="365"/>
      <c r="BP95" s="365"/>
      <c r="BQ95" s="365"/>
      <c r="BR95" s="365"/>
      <c r="BS95" s="365"/>
      <c r="BT95" s="365"/>
      <c r="BU95" s="365"/>
      <c r="BV95" s="365"/>
    </row>
    <row r="96" spans="3:74" x14ac:dyDescent="0.2">
      <c r="BG96" s="585"/>
      <c r="BK96" s="365"/>
      <c r="BL96" s="365"/>
      <c r="BM96" s="365"/>
      <c r="BN96" s="365"/>
      <c r="BO96" s="365"/>
      <c r="BP96" s="365"/>
      <c r="BQ96" s="365"/>
      <c r="BR96" s="365"/>
      <c r="BS96" s="365"/>
      <c r="BT96" s="365"/>
      <c r="BU96" s="365"/>
      <c r="BV96" s="365"/>
    </row>
    <row r="97" spans="59:74" x14ac:dyDescent="0.2">
      <c r="BG97" s="585"/>
      <c r="BK97" s="365"/>
      <c r="BL97" s="365"/>
      <c r="BM97" s="365"/>
      <c r="BN97" s="365"/>
      <c r="BO97" s="365"/>
      <c r="BP97" s="365"/>
      <c r="BQ97" s="365"/>
      <c r="BR97" s="365"/>
      <c r="BS97" s="365"/>
      <c r="BT97" s="365"/>
      <c r="BU97" s="365"/>
      <c r="BV97" s="365"/>
    </row>
    <row r="98" spans="59:74" x14ac:dyDescent="0.2">
      <c r="BG98" s="585"/>
      <c r="BK98" s="365"/>
      <c r="BL98" s="365"/>
      <c r="BM98" s="365"/>
      <c r="BN98" s="365"/>
      <c r="BO98" s="365"/>
      <c r="BP98" s="365"/>
      <c r="BQ98" s="365"/>
      <c r="BR98" s="365"/>
      <c r="BS98" s="365"/>
      <c r="BT98" s="365"/>
      <c r="BU98" s="365"/>
      <c r="BV98" s="365"/>
    </row>
    <row r="99" spans="59:74" x14ac:dyDescent="0.2">
      <c r="BG99" s="585"/>
      <c r="BK99" s="365"/>
      <c r="BL99" s="365"/>
      <c r="BM99" s="365"/>
      <c r="BN99" s="365"/>
      <c r="BO99" s="365"/>
      <c r="BP99" s="365"/>
      <c r="BQ99" s="365"/>
      <c r="BR99" s="365"/>
      <c r="BS99" s="365"/>
      <c r="BT99" s="365"/>
      <c r="BU99" s="365"/>
      <c r="BV99" s="365"/>
    </row>
    <row r="100" spans="59:74" x14ac:dyDescent="0.2">
      <c r="BG100" s="585"/>
      <c r="BK100" s="365"/>
      <c r="BL100" s="365"/>
      <c r="BM100" s="365"/>
      <c r="BN100" s="365"/>
      <c r="BO100" s="365"/>
      <c r="BP100" s="365"/>
      <c r="BQ100" s="365"/>
      <c r="BR100" s="365"/>
      <c r="BS100" s="365"/>
      <c r="BT100" s="365"/>
      <c r="BU100" s="365"/>
      <c r="BV100" s="365"/>
    </row>
    <row r="101" spans="59:74" x14ac:dyDescent="0.2">
      <c r="BG101" s="585"/>
      <c r="BK101" s="365"/>
      <c r="BL101" s="365"/>
      <c r="BM101" s="365"/>
      <c r="BN101" s="365"/>
      <c r="BO101" s="365"/>
      <c r="BP101" s="365"/>
      <c r="BQ101" s="365"/>
      <c r="BR101" s="365"/>
      <c r="BS101" s="365"/>
      <c r="BT101" s="365"/>
      <c r="BU101" s="365"/>
      <c r="BV101" s="365"/>
    </row>
    <row r="102" spans="59:74" x14ac:dyDescent="0.2">
      <c r="BG102" s="585"/>
      <c r="BK102" s="365"/>
      <c r="BL102" s="365"/>
      <c r="BM102" s="365"/>
      <c r="BN102" s="365"/>
      <c r="BO102" s="365"/>
      <c r="BP102" s="365"/>
      <c r="BQ102" s="365"/>
      <c r="BR102" s="365"/>
      <c r="BS102" s="365"/>
      <c r="BT102" s="365"/>
      <c r="BU102" s="365"/>
      <c r="BV102" s="365"/>
    </row>
    <row r="103" spans="59:74" x14ac:dyDescent="0.2">
      <c r="BG103" s="585"/>
      <c r="BK103" s="365"/>
      <c r="BL103" s="365"/>
      <c r="BM103" s="365"/>
      <c r="BN103" s="365"/>
      <c r="BO103" s="365"/>
      <c r="BP103" s="365"/>
      <c r="BQ103" s="365"/>
      <c r="BR103" s="365"/>
      <c r="BS103" s="365"/>
      <c r="BT103" s="365"/>
      <c r="BU103" s="365"/>
      <c r="BV103" s="365"/>
    </row>
    <row r="104" spans="59:74" x14ac:dyDescent="0.2">
      <c r="BG104" s="585"/>
      <c r="BK104" s="365"/>
      <c r="BL104" s="365"/>
      <c r="BM104" s="365"/>
      <c r="BN104" s="365"/>
      <c r="BO104" s="365"/>
      <c r="BP104" s="365"/>
      <c r="BQ104" s="365"/>
      <c r="BR104" s="365"/>
      <c r="BS104" s="365"/>
      <c r="BT104" s="365"/>
      <c r="BU104" s="365"/>
      <c r="BV104" s="365"/>
    </row>
    <row r="105" spans="59:74" x14ac:dyDescent="0.2">
      <c r="BG105" s="585"/>
      <c r="BK105" s="365"/>
      <c r="BL105" s="365"/>
      <c r="BM105" s="365"/>
      <c r="BN105" s="365"/>
      <c r="BO105" s="365"/>
      <c r="BP105" s="365"/>
      <c r="BQ105" s="365"/>
      <c r="BR105" s="365"/>
      <c r="BS105" s="365"/>
      <c r="BT105" s="365"/>
      <c r="BU105" s="365"/>
      <c r="BV105" s="365"/>
    </row>
    <row r="106" spans="59:74" x14ac:dyDescent="0.2">
      <c r="BG106" s="585"/>
      <c r="BK106" s="365"/>
      <c r="BL106" s="365"/>
      <c r="BM106" s="365"/>
      <c r="BN106" s="365"/>
      <c r="BO106" s="365"/>
      <c r="BP106" s="365"/>
      <c r="BQ106" s="365"/>
      <c r="BR106" s="365"/>
      <c r="BS106" s="365"/>
      <c r="BT106" s="365"/>
      <c r="BU106" s="365"/>
      <c r="BV106" s="365"/>
    </row>
    <row r="107" spans="59:74" x14ac:dyDescent="0.2">
      <c r="BG107" s="585"/>
      <c r="BK107" s="365"/>
      <c r="BL107" s="365"/>
      <c r="BM107" s="365"/>
      <c r="BN107" s="365"/>
      <c r="BO107" s="365"/>
      <c r="BP107" s="365"/>
      <c r="BQ107" s="365"/>
      <c r="BR107" s="365"/>
      <c r="BS107" s="365"/>
      <c r="BT107" s="365"/>
      <c r="BU107" s="365"/>
      <c r="BV107" s="365"/>
    </row>
    <row r="108" spans="59:74" x14ac:dyDescent="0.2">
      <c r="BG108" s="585"/>
      <c r="BK108" s="365"/>
      <c r="BL108" s="365"/>
      <c r="BM108" s="365"/>
      <c r="BN108" s="365"/>
      <c r="BO108" s="365"/>
      <c r="BP108" s="365"/>
      <c r="BQ108" s="365"/>
      <c r="BR108" s="365"/>
      <c r="BS108" s="365"/>
      <c r="BT108" s="365"/>
      <c r="BU108" s="365"/>
      <c r="BV108" s="365"/>
    </row>
    <row r="109" spans="59:74" x14ac:dyDescent="0.2">
      <c r="BG109" s="585"/>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63" customWidth="1"/>
    <col min="56" max="58" width="6.5546875" style="588" customWidth="1"/>
    <col min="59" max="62" width="6.5546875" style="363" customWidth="1"/>
    <col min="63" max="74" width="6.5546875" style="2" customWidth="1"/>
    <col min="75" max="16384" width="9.5546875" style="2"/>
  </cols>
  <sheetData>
    <row r="1" spans="1:74" ht="15.75" customHeight="1" x14ac:dyDescent="0.25">
      <c r="A1" s="766" t="s">
        <v>798</v>
      </c>
      <c r="B1" s="800" t="s">
        <v>1381</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9"/>
    </row>
    <row r="2" spans="1:74" s="5" customFormat="1"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205.5</v>
      </c>
      <c r="BC6" s="232">
        <v>218.1</v>
      </c>
      <c r="BD6" s="232">
        <v>225.3</v>
      </c>
      <c r="BE6" s="232">
        <v>230.20480000000001</v>
      </c>
      <c r="BF6" s="232">
        <v>230.46619999999999</v>
      </c>
      <c r="BG6" s="305">
        <v>229.76949999999999</v>
      </c>
      <c r="BH6" s="305">
        <v>215.95400000000001</v>
      </c>
      <c r="BI6" s="305">
        <v>207.4256</v>
      </c>
      <c r="BJ6" s="305">
        <v>197.66139999999999</v>
      </c>
      <c r="BK6" s="305">
        <v>194.98679999999999</v>
      </c>
      <c r="BL6" s="305">
        <v>196.14439999999999</v>
      </c>
      <c r="BM6" s="305">
        <v>199.73699999999999</v>
      </c>
      <c r="BN6" s="305">
        <v>202.35599999999999</v>
      </c>
      <c r="BO6" s="305">
        <v>204.55080000000001</v>
      </c>
      <c r="BP6" s="305">
        <v>204.48429999999999</v>
      </c>
      <c r="BQ6" s="305">
        <v>200.0087</v>
      </c>
      <c r="BR6" s="305">
        <v>200.91220000000001</v>
      </c>
      <c r="BS6" s="305">
        <v>193.28960000000001</v>
      </c>
      <c r="BT6" s="305">
        <v>187.0513</v>
      </c>
      <c r="BU6" s="305">
        <v>182.65880000000001</v>
      </c>
      <c r="BV6" s="305">
        <v>175.27369999999999</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219"/>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232">
        <v>295.8</v>
      </c>
      <c r="BE8" s="232">
        <v>301.32499999999999</v>
      </c>
      <c r="BF8" s="232">
        <v>302.94</v>
      </c>
      <c r="BG8" s="305">
        <v>302.06619999999998</v>
      </c>
      <c r="BH8" s="305">
        <v>290.13249999999999</v>
      </c>
      <c r="BI8" s="305">
        <v>285.4984</v>
      </c>
      <c r="BJ8" s="305">
        <v>281.10509999999999</v>
      </c>
      <c r="BK8" s="305">
        <v>268.16250000000002</v>
      </c>
      <c r="BL8" s="305">
        <v>265.55419999999998</v>
      </c>
      <c r="BM8" s="305">
        <v>265.2294</v>
      </c>
      <c r="BN8" s="305">
        <v>267.23</v>
      </c>
      <c r="BO8" s="305">
        <v>272.9511</v>
      </c>
      <c r="BP8" s="305">
        <v>277.887</v>
      </c>
      <c r="BQ8" s="305">
        <v>274.56869999999998</v>
      </c>
      <c r="BR8" s="305">
        <v>278.49299999999999</v>
      </c>
      <c r="BS8" s="305">
        <v>261.53390000000002</v>
      </c>
      <c r="BT8" s="305">
        <v>254.88470000000001</v>
      </c>
      <c r="BU8" s="305">
        <v>255.62350000000001</v>
      </c>
      <c r="BV8" s="305">
        <v>255.41470000000001</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232">
        <v>297.3</v>
      </c>
      <c r="BE9" s="232">
        <v>303.47500000000002</v>
      </c>
      <c r="BF9" s="232">
        <v>303.38</v>
      </c>
      <c r="BG9" s="305">
        <v>300.07740000000001</v>
      </c>
      <c r="BH9" s="305">
        <v>287.9787</v>
      </c>
      <c r="BI9" s="305">
        <v>280.0908</v>
      </c>
      <c r="BJ9" s="305">
        <v>257.22059999999999</v>
      </c>
      <c r="BK9" s="305">
        <v>247.9444</v>
      </c>
      <c r="BL9" s="305">
        <v>250.4427</v>
      </c>
      <c r="BM9" s="305">
        <v>255.1155</v>
      </c>
      <c r="BN9" s="305">
        <v>265.32420000000002</v>
      </c>
      <c r="BO9" s="305">
        <v>274.56049999999999</v>
      </c>
      <c r="BP9" s="305">
        <v>274.11900000000003</v>
      </c>
      <c r="BQ9" s="305">
        <v>271.67959999999999</v>
      </c>
      <c r="BR9" s="305">
        <v>263.20209999999997</v>
      </c>
      <c r="BS9" s="305">
        <v>253.8237</v>
      </c>
      <c r="BT9" s="305">
        <v>251.11770000000001</v>
      </c>
      <c r="BU9" s="305">
        <v>251.06360000000001</v>
      </c>
      <c r="BV9" s="305">
        <v>233.3229</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232">
        <v>274.02499999999998</v>
      </c>
      <c r="BE10" s="232">
        <v>281.52499999999998</v>
      </c>
      <c r="BF10" s="232">
        <v>281.76</v>
      </c>
      <c r="BG10" s="305">
        <v>280.58260000000001</v>
      </c>
      <c r="BH10" s="305">
        <v>268.82049999999998</v>
      </c>
      <c r="BI10" s="305">
        <v>259.25130000000001</v>
      </c>
      <c r="BJ10" s="305">
        <v>248.65729999999999</v>
      </c>
      <c r="BK10" s="305">
        <v>244.13310000000001</v>
      </c>
      <c r="BL10" s="305">
        <v>243.8904</v>
      </c>
      <c r="BM10" s="305">
        <v>247.89060000000001</v>
      </c>
      <c r="BN10" s="305">
        <v>251.6669</v>
      </c>
      <c r="BO10" s="305">
        <v>251.74379999999999</v>
      </c>
      <c r="BP10" s="305">
        <v>253.03980000000001</v>
      </c>
      <c r="BQ10" s="305">
        <v>247.82249999999999</v>
      </c>
      <c r="BR10" s="305">
        <v>249.11060000000001</v>
      </c>
      <c r="BS10" s="305">
        <v>241.67580000000001</v>
      </c>
      <c r="BT10" s="305">
        <v>235.00700000000001</v>
      </c>
      <c r="BU10" s="305">
        <v>230.84450000000001</v>
      </c>
      <c r="BV10" s="305">
        <v>225.02260000000001</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232">
        <v>325.82499999999999</v>
      </c>
      <c r="BE11" s="232">
        <v>351.92500000000001</v>
      </c>
      <c r="BF11" s="232">
        <v>365.96</v>
      </c>
      <c r="BG11" s="305">
        <v>351.7756</v>
      </c>
      <c r="BH11" s="305">
        <v>322.53930000000003</v>
      </c>
      <c r="BI11" s="305">
        <v>308.93970000000002</v>
      </c>
      <c r="BJ11" s="305">
        <v>289.37959999999998</v>
      </c>
      <c r="BK11" s="305">
        <v>277.67529999999999</v>
      </c>
      <c r="BL11" s="305">
        <v>275.45440000000002</v>
      </c>
      <c r="BM11" s="305">
        <v>283.73489999999998</v>
      </c>
      <c r="BN11" s="305">
        <v>286.86779999999999</v>
      </c>
      <c r="BO11" s="305">
        <v>293.39299999999997</v>
      </c>
      <c r="BP11" s="305">
        <v>290.4135</v>
      </c>
      <c r="BQ11" s="305">
        <v>286.18729999999999</v>
      </c>
      <c r="BR11" s="305">
        <v>288.11739999999998</v>
      </c>
      <c r="BS11" s="305">
        <v>287.65030000000002</v>
      </c>
      <c r="BT11" s="305">
        <v>278.9205</v>
      </c>
      <c r="BU11" s="305">
        <v>268.34359999999998</v>
      </c>
      <c r="BV11" s="305">
        <v>256.50689999999997</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232">
        <v>376.95</v>
      </c>
      <c r="BE12" s="232">
        <v>386.82499999999999</v>
      </c>
      <c r="BF12" s="232">
        <v>393.74</v>
      </c>
      <c r="BG12" s="305">
        <v>383.4846</v>
      </c>
      <c r="BH12" s="305">
        <v>364.47379999999998</v>
      </c>
      <c r="BI12" s="305">
        <v>355.99779999999998</v>
      </c>
      <c r="BJ12" s="305">
        <v>345.46769999999998</v>
      </c>
      <c r="BK12" s="305">
        <v>345.48259999999999</v>
      </c>
      <c r="BL12" s="305">
        <v>347.03989999999999</v>
      </c>
      <c r="BM12" s="305">
        <v>353.73869999999999</v>
      </c>
      <c r="BN12" s="305">
        <v>360.97210000000001</v>
      </c>
      <c r="BO12" s="305">
        <v>358.44</v>
      </c>
      <c r="BP12" s="305">
        <v>357.70749999999998</v>
      </c>
      <c r="BQ12" s="305">
        <v>341.4726</v>
      </c>
      <c r="BR12" s="305">
        <v>345.8374</v>
      </c>
      <c r="BS12" s="305">
        <v>345.12670000000003</v>
      </c>
      <c r="BT12" s="305">
        <v>352.89980000000003</v>
      </c>
      <c r="BU12" s="305">
        <v>352.69080000000002</v>
      </c>
      <c r="BV12" s="305">
        <v>334.46449999999999</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232">
        <v>306.375</v>
      </c>
      <c r="BE13" s="232">
        <v>313.60000000000002</v>
      </c>
      <c r="BF13" s="232">
        <v>315.77999999999997</v>
      </c>
      <c r="BG13" s="305">
        <v>313.80169999999998</v>
      </c>
      <c r="BH13" s="305">
        <v>299.88420000000002</v>
      </c>
      <c r="BI13" s="305">
        <v>292.28399999999999</v>
      </c>
      <c r="BJ13" s="305">
        <v>280.20429999999999</v>
      </c>
      <c r="BK13" s="305">
        <v>272.09050000000002</v>
      </c>
      <c r="BL13" s="305">
        <v>272.10250000000002</v>
      </c>
      <c r="BM13" s="305">
        <v>275.56889999999999</v>
      </c>
      <c r="BN13" s="305">
        <v>280.98559999999998</v>
      </c>
      <c r="BO13" s="305">
        <v>285.3818</v>
      </c>
      <c r="BP13" s="305">
        <v>286.99400000000003</v>
      </c>
      <c r="BQ13" s="305">
        <v>281.36520000000002</v>
      </c>
      <c r="BR13" s="305">
        <v>280.99180000000001</v>
      </c>
      <c r="BS13" s="305">
        <v>271.47129999999999</v>
      </c>
      <c r="BT13" s="305">
        <v>268.1379</v>
      </c>
      <c r="BU13" s="305">
        <v>267.03980000000001</v>
      </c>
      <c r="BV13" s="305">
        <v>257.61189999999999</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232">
        <v>315.67500000000001</v>
      </c>
      <c r="BE14" s="232">
        <v>323.05</v>
      </c>
      <c r="BF14" s="232">
        <v>325.54000000000002</v>
      </c>
      <c r="BG14" s="305">
        <v>324.65300000000002</v>
      </c>
      <c r="BH14" s="305">
        <v>311.59899999999999</v>
      </c>
      <c r="BI14" s="305">
        <v>304.60300000000001</v>
      </c>
      <c r="BJ14" s="305">
        <v>293.00549999999998</v>
      </c>
      <c r="BK14" s="305">
        <v>284.99509999999998</v>
      </c>
      <c r="BL14" s="305">
        <v>285.17250000000001</v>
      </c>
      <c r="BM14" s="305">
        <v>288.53910000000002</v>
      </c>
      <c r="BN14" s="305">
        <v>294.0797</v>
      </c>
      <c r="BO14" s="305">
        <v>298.58170000000001</v>
      </c>
      <c r="BP14" s="305">
        <v>300.12909999999999</v>
      </c>
      <c r="BQ14" s="305">
        <v>294.7423</v>
      </c>
      <c r="BR14" s="305">
        <v>294.4599</v>
      </c>
      <c r="BS14" s="305">
        <v>285.0711</v>
      </c>
      <c r="BT14" s="305">
        <v>281.94659999999999</v>
      </c>
      <c r="BU14" s="305">
        <v>281.00819999999999</v>
      </c>
      <c r="BV14" s="305">
        <v>271.7654</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68.129000000000005</v>
      </c>
      <c r="AN18" s="68">
        <v>63.762999999999998</v>
      </c>
      <c r="AO18" s="68">
        <v>70.994</v>
      </c>
      <c r="AP18" s="68">
        <v>70.212000000000003</v>
      </c>
      <c r="AQ18" s="68">
        <v>74.366</v>
      </c>
      <c r="AR18" s="68">
        <v>73.144999999999996</v>
      </c>
      <c r="AS18" s="68">
        <v>69.203999999999994</v>
      </c>
      <c r="AT18" s="68">
        <v>62.131</v>
      </c>
      <c r="AU18" s="68">
        <v>61.838999999999999</v>
      </c>
      <c r="AV18" s="68">
        <v>61.701000000000001</v>
      </c>
      <c r="AW18" s="68">
        <v>67.299000000000007</v>
      </c>
      <c r="AX18" s="68">
        <v>68.522000000000006</v>
      </c>
      <c r="AY18" s="68">
        <v>67.078999999999994</v>
      </c>
      <c r="AZ18" s="68">
        <v>68.396000000000001</v>
      </c>
      <c r="BA18" s="68">
        <v>65.108999999999995</v>
      </c>
      <c r="BB18" s="68">
        <v>63.481000000000002</v>
      </c>
      <c r="BC18" s="68">
        <v>66.42</v>
      </c>
      <c r="BD18" s="68">
        <v>69.852000000000004</v>
      </c>
      <c r="BE18" s="68">
        <v>61.314999999999998</v>
      </c>
      <c r="BF18" s="68">
        <v>57.282936290999999</v>
      </c>
      <c r="BG18" s="301">
        <v>56.00994</v>
      </c>
      <c r="BH18" s="301">
        <v>54.47916</v>
      </c>
      <c r="BI18" s="301">
        <v>56.051209999999998</v>
      </c>
      <c r="BJ18" s="301">
        <v>59.12782</v>
      </c>
      <c r="BK18" s="301">
        <v>64.865700000000004</v>
      </c>
      <c r="BL18" s="301">
        <v>68.215010000000007</v>
      </c>
      <c r="BM18" s="301">
        <v>65.137079999999997</v>
      </c>
      <c r="BN18" s="301">
        <v>64.325130000000001</v>
      </c>
      <c r="BO18" s="301">
        <v>65.710170000000005</v>
      </c>
      <c r="BP18" s="301">
        <v>68.102090000000004</v>
      </c>
      <c r="BQ18" s="301">
        <v>68.102990000000005</v>
      </c>
      <c r="BR18" s="301">
        <v>65.40325</v>
      </c>
      <c r="BS18" s="301">
        <v>63.18374</v>
      </c>
      <c r="BT18" s="301">
        <v>61.812130000000003</v>
      </c>
      <c r="BU18" s="301">
        <v>64.775459999999995</v>
      </c>
      <c r="BV18" s="301">
        <v>68.678520000000006</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58.93</v>
      </c>
      <c r="AO19" s="68">
        <v>60.194000000000003</v>
      </c>
      <c r="AP19" s="68">
        <v>56.542999999999999</v>
      </c>
      <c r="AQ19" s="68">
        <v>56.207000000000001</v>
      </c>
      <c r="AR19" s="68">
        <v>52.68</v>
      </c>
      <c r="AS19" s="68">
        <v>50.707999999999998</v>
      </c>
      <c r="AT19" s="68">
        <v>48.598999999999997</v>
      </c>
      <c r="AU19" s="68">
        <v>46.204999999999998</v>
      </c>
      <c r="AV19" s="68">
        <v>47.627867000000002</v>
      </c>
      <c r="AW19" s="68">
        <v>52.601697999999999</v>
      </c>
      <c r="AX19" s="68">
        <v>50.861750000000001</v>
      </c>
      <c r="AY19" s="68">
        <v>55.052</v>
      </c>
      <c r="AZ19" s="68">
        <v>52.698</v>
      </c>
      <c r="BA19" s="68">
        <v>50.692439</v>
      </c>
      <c r="BB19" s="68">
        <v>49.180413999999999</v>
      </c>
      <c r="BC19" s="68">
        <v>47.763827999999997</v>
      </c>
      <c r="BD19" s="68">
        <v>50.647511999999999</v>
      </c>
      <c r="BE19" s="68">
        <v>49.032142856999997</v>
      </c>
      <c r="BF19" s="68">
        <v>47.890079530999998</v>
      </c>
      <c r="BG19" s="301">
        <v>47.938859999999998</v>
      </c>
      <c r="BH19" s="301">
        <v>46.56317</v>
      </c>
      <c r="BI19" s="301">
        <v>47.470509999999997</v>
      </c>
      <c r="BJ19" s="301">
        <v>49.6661</v>
      </c>
      <c r="BK19" s="301">
        <v>55.507129999999997</v>
      </c>
      <c r="BL19" s="301">
        <v>56.352719999999998</v>
      </c>
      <c r="BM19" s="301">
        <v>53.318860000000001</v>
      </c>
      <c r="BN19" s="301">
        <v>52.134120000000003</v>
      </c>
      <c r="BO19" s="301">
        <v>51.384399999999999</v>
      </c>
      <c r="BP19" s="301">
        <v>52.190809999999999</v>
      </c>
      <c r="BQ19" s="301">
        <v>51.786369999999998</v>
      </c>
      <c r="BR19" s="301">
        <v>50.468040000000002</v>
      </c>
      <c r="BS19" s="301">
        <v>50.23312</v>
      </c>
      <c r="BT19" s="301">
        <v>47.706150000000001</v>
      </c>
      <c r="BU19" s="301">
        <v>49.329360000000001</v>
      </c>
      <c r="BV19" s="301">
        <v>50.744950000000003</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98.376999999999995</v>
      </c>
      <c r="AN20" s="68">
        <v>89.394000000000005</v>
      </c>
      <c r="AO20" s="68">
        <v>85.807000000000002</v>
      </c>
      <c r="AP20" s="68">
        <v>91.820999999999998</v>
      </c>
      <c r="AQ20" s="68">
        <v>91.186000000000007</v>
      </c>
      <c r="AR20" s="68">
        <v>91.317999999999998</v>
      </c>
      <c r="AS20" s="68">
        <v>93.286000000000001</v>
      </c>
      <c r="AT20" s="68">
        <v>90.034000000000006</v>
      </c>
      <c r="AU20" s="68">
        <v>80.433999999999997</v>
      </c>
      <c r="AV20" s="68">
        <v>81.731999999999999</v>
      </c>
      <c r="AW20" s="68">
        <v>82.158000000000001</v>
      </c>
      <c r="AX20" s="68">
        <v>83.95</v>
      </c>
      <c r="AY20" s="68">
        <v>90.986999999999995</v>
      </c>
      <c r="AZ20" s="68">
        <v>78.911000000000001</v>
      </c>
      <c r="BA20" s="68">
        <v>81.929000000000002</v>
      </c>
      <c r="BB20" s="68">
        <v>86.882999999999996</v>
      </c>
      <c r="BC20" s="68">
        <v>88.853999999999999</v>
      </c>
      <c r="BD20" s="68">
        <v>81.611999999999995</v>
      </c>
      <c r="BE20" s="68">
        <v>82.212857142999994</v>
      </c>
      <c r="BF20" s="68">
        <v>83.689478391999998</v>
      </c>
      <c r="BG20" s="301">
        <v>77.553420000000003</v>
      </c>
      <c r="BH20" s="301">
        <v>78.24194</v>
      </c>
      <c r="BI20" s="301">
        <v>79.994540000000001</v>
      </c>
      <c r="BJ20" s="301">
        <v>84.748149999999995</v>
      </c>
      <c r="BK20" s="301">
        <v>87.881519999999995</v>
      </c>
      <c r="BL20" s="301">
        <v>87.89152</v>
      </c>
      <c r="BM20" s="301">
        <v>85.212729999999993</v>
      </c>
      <c r="BN20" s="301">
        <v>86.978639999999999</v>
      </c>
      <c r="BO20" s="301">
        <v>88.019940000000005</v>
      </c>
      <c r="BP20" s="301">
        <v>88.870660000000001</v>
      </c>
      <c r="BQ20" s="301">
        <v>88.486829999999998</v>
      </c>
      <c r="BR20" s="301">
        <v>84.974230000000006</v>
      </c>
      <c r="BS20" s="301">
        <v>83.445890000000006</v>
      </c>
      <c r="BT20" s="301">
        <v>83.082340000000002</v>
      </c>
      <c r="BU20" s="301">
        <v>85.326409999999996</v>
      </c>
      <c r="BV20" s="301">
        <v>89.401949999999999</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8.8780000000000001</v>
      </c>
      <c r="AN21" s="68">
        <v>8.9659999999999993</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8.1189999999999998</v>
      </c>
      <c r="BC21" s="68">
        <v>7.258</v>
      </c>
      <c r="BD21" s="68">
        <v>6.1619999999999999</v>
      </c>
      <c r="BE21" s="68">
        <v>6.0487142857</v>
      </c>
      <c r="BF21" s="68">
        <v>6.7149634777999996</v>
      </c>
      <c r="BG21" s="301">
        <v>7.1247400000000001</v>
      </c>
      <c r="BH21" s="301">
        <v>7.4168289999999999</v>
      </c>
      <c r="BI21" s="301">
        <v>8.0407879999999992</v>
      </c>
      <c r="BJ21" s="301">
        <v>7.9474</v>
      </c>
      <c r="BK21" s="301">
        <v>8.0490689999999994</v>
      </c>
      <c r="BL21" s="301">
        <v>7.9583690000000002</v>
      </c>
      <c r="BM21" s="301">
        <v>7.8631659999999997</v>
      </c>
      <c r="BN21" s="301">
        <v>7.6544829999999999</v>
      </c>
      <c r="BO21" s="301">
        <v>7.727722</v>
      </c>
      <c r="BP21" s="301">
        <v>7.86151</v>
      </c>
      <c r="BQ21" s="301">
        <v>7.3628920000000004</v>
      </c>
      <c r="BR21" s="301">
        <v>7.2413249999999998</v>
      </c>
      <c r="BS21" s="301">
        <v>7.4620290000000002</v>
      </c>
      <c r="BT21" s="301">
        <v>7.6426749999999997</v>
      </c>
      <c r="BU21" s="301">
        <v>8.2101799999999994</v>
      </c>
      <c r="BV21" s="301">
        <v>8.1418250000000008</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32.401000000000003</v>
      </c>
      <c r="AN22" s="68">
        <v>32.037999999999997</v>
      </c>
      <c r="AO22" s="68">
        <v>35.607999999999997</v>
      </c>
      <c r="AP22" s="68">
        <v>31.513999999999999</v>
      </c>
      <c r="AQ22" s="68">
        <v>29.707999999999998</v>
      </c>
      <c r="AR22" s="68">
        <v>29.681000000000001</v>
      </c>
      <c r="AS22" s="68">
        <v>29.829000000000001</v>
      </c>
      <c r="AT22" s="68">
        <v>29.402999999999999</v>
      </c>
      <c r="AU22" s="68">
        <v>31.507999999999999</v>
      </c>
      <c r="AV22" s="68">
        <v>28.966999999999999</v>
      </c>
      <c r="AW22" s="68">
        <v>30.731000000000002</v>
      </c>
      <c r="AX22" s="68">
        <v>31.404</v>
      </c>
      <c r="AY22" s="68">
        <v>33.152999999999999</v>
      </c>
      <c r="AZ22" s="68">
        <v>32.244</v>
      </c>
      <c r="BA22" s="68">
        <v>31.352653</v>
      </c>
      <c r="BB22" s="68">
        <v>30.757037</v>
      </c>
      <c r="BC22" s="68">
        <v>29.556887</v>
      </c>
      <c r="BD22" s="68">
        <v>28.965709</v>
      </c>
      <c r="BE22" s="68">
        <v>29.861000000000001</v>
      </c>
      <c r="BF22" s="68">
        <v>29.990550098</v>
      </c>
      <c r="BG22" s="301">
        <v>30.08558</v>
      </c>
      <c r="BH22" s="301">
        <v>28.922889999999999</v>
      </c>
      <c r="BI22" s="301">
        <v>30.025970000000001</v>
      </c>
      <c r="BJ22" s="301">
        <v>31.29607</v>
      </c>
      <c r="BK22" s="301">
        <v>33.156010000000002</v>
      </c>
      <c r="BL22" s="301">
        <v>31.872890000000002</v>
      </c>
      <c r="BM22" s="301">
        <v>30.116900000000001</v>
      </c>
      <c r="BN22" s="301">
        <v>29.34066</v>
      </c>
      <c r="BO22" s="301">
        <v>28.58623</v>
      </c>
      <c r="BP22" s="301">
        <v>29.518170000000001</v>
      </c>
      <c r="BQ22" s="301">
        <v>29.60913</v>
      </c>
      <c r="BR22" s="301">
        <v>28.868480000000002</v>
      </c>
      <c r="BS22" s="301">
        <v>29.444790000000001</v>
      </c>
      <c r="BT22" s="301">
        <v>28.809000000000001</v>
      </c>
      <c r="BU22" s="301">
        <v>30.895479999999999</v>
      </c>
      <c r="BV22" s="301">
        <v>31.778590000000001</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265.71100000000001</v>
      </c>
      <c r="AN23" s="68">
        <v>253.09100000000001</v>
      </c>
      <c r="AO23" s="68">
        <v>261.82299999999998</v>
      </c>
      <c r="AP23" s="68">
        <v>258.46300000000002</v>
      </c>
      <c r="AQ23" s="68">
        <v>258.952</v>
      </c>
      <c r="AR23" s="68">
        <v>254.47900000000001</v>
      </c>
      <c r="AS23" s="68">
        <v>250.36</v>
      </c>
      <c r="AT23" s="68">
        <v>237.53399999999999</v>
      </c>
      <c r="AU23" s="68">
        <v>227.578</v>
      </c>
      <c r="AV23" s="68">
        <v>227.61586700000001</v>
      </c>
      <c r="AW23" s="68">
        <v>241.22969800000001</v>
      </c>
      <c r="AX23" s="68">
        <v>243.39474999999999</v>
      </c>
      <c r="AY23" s="68">
        <v>255.13900000000001</v>
      </c>
      <c r="AZ23" s="68">
        <v>241.09299999999999</v>
      </c>
      <c r="BA23" s="68">
        <v>237.64709199999999</v>
      </c>
      <c r="BB23" s="68">
        <v>238.42045100000001</v>
      </c>
      <c r="BC23" s="68">
        <v>239.85271499999999</v>
      </c>
      <c r="BD23" s="68">
        <v>237.23922099999999</v>
      </c>
      <c r="BE23" s="68">
        <v>228.46971429000001</v>
      </c>
      <c r="BF23" s="68">
        <v>225.56800779</v>
      </c>
      <c r="BG23" s="301">
        <v>218.71250000000001</v>
      </c>
      <c r="BH23" s="301">
        <v>215.624</v>
      </c>
      <c r="BI23" s="301">
        <v>221.583</v>
      </c>
      <c r="BJ23" s="301">
        <v>232.78550000000001</v>
      </c>
      <c r="BK23" s="301">
        <v>249.45939999999999</v>
      </c>
      <c r="BL23" s="301">
        <v>252.29050000000001</v>
      </c>
      <c r="BM23" s="301">
        <v>241.64869999999999</v>
      </c>
      <c r="BN23" s="301">
        <v>240.43299999999999</v>
      </c>
      <c r="BO23" s="301">
        <v>241.42850000000001</v>
      </c>
      <c r="BP23" s="301">
        <v>246.54320000000001</v>
      </c>
      <c r="BQ23" s="301">
        <v>245.34819999999999</v>
      </c>
      <c r="BR23" s="301">
        <v>236.95529999999999</v>
      </c>
      <c r="BS23" s="301">
        <v>233.7696</v>
      </c>
      <c r="BT23" s="301">
        <v>229.0523</v>
      </c>
      <c r="BU23" s="301">
        <v>238.5369</v>
      </c>
      <c r="BV23" s="301">
        <v>248.7458</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28.536999999999999</v>
      </c>
      <c r="AN25" s="68">
        <v>26.396999999999998</v>
      </c>
      <c r="AO25" s="68">
        <v>22.585000000000001</v>
      </c>
      <c r="AP25" s="68">
        <v>22.888999999999999</v>
      </c>
      <c r="AQ25" s="68">
        <v>24.068999999999999</v>
      </c>
      <c r="AR25" s="68">
        <v>23.495000000000001</v>
      </c>
      <c r="AS25" s="68">
        <v>24.292999999999999</v>
      </c>
      <c r="AT25" s="68">
        <v>25.151</v>
      </c>
      <c r="AU25" s="68">
        <v>22.542999999999999</v>
      </c>
      <c r="AV25" s="68">
        <v>25.205065000000001</v>
      </c>
      <c r="AW25" s="68">
        <v>25.039054</v>
      </c>
      <c r="AX25" s="68">
        <v>25.398053999999998</v>
      </c>
      <c r="AY25" s="68">
        <v>22.939</v>
      </c>
      <c r="AZ25" s="68">
        <v>20.896000000000001</v>
      </c>
      <c r="BA25" s="68">
        <v>20.259076</v>
      </c>
      <c r="BB25" s="68">
        <v>21.279779000000001</v>
      </c>
      <c r="BC25" s="68">
        <v>20.360513999999998</v>
      </c>
      <c r="BD25" s="68">
        <v>18.600299</v>
      </c>
      <c r="BE25" s="68">
        <v>17.917142857000002</v>
      </c>
      <c r="BF25" s="68">
        <v>20.669666887000002</v>
      </c>
      <c r="BG25" s="301">
        <v>21.418189999999999</v>
      </c>
      <c r="BH25" s="301">
        <v>21.629770000000001</v>
      </c>
      <c r="BI25" s="301">
        <v>22.959620000000001</v>
      </c>
      <c r="BJ25" s="301">
        <v>24.29102</v>
      </c>
      <c r="BK25" s="301">
        <v>23.52028</v>
      </c>
      <c r="BL25" s="301">
        <v>26.557030000000001</v>
      </c>
      <c r="BM25" s="301">
        <v>24.11251</v>
      </c>
      <c r="BN25" s="301">
        <v>24.269439999999999</v>
      </c>
      <c r="BO25" s="301">
        <v>22.45983</v>
      </c>
      <c r="BP25" s="301">
        <v>23.932220000000001</v>
      </c>
      <c r="BQ25" s="301">
        <v>23.444680000000002</v>
      </c>
      <c r="BR25" s="301">
        <v>24.109159999999999</v>
      </c>
      <c r="BS25" s="301">
        <v>23.133220000000001</v>
      </c>
      <c r="BT25" s="301">
        <v>20.937360000000002</v>
      </c>
      <c r="BU25" s="301">
        <v>23.757629999999999</v>
      </c>
      <c r="BV25" s="301">
        <v>26.093969999999999</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237.17400000000001</v>
      </c>
      <c r="AN27" s="69">
        <v>226.69399999999999</v>
      </c>
      <c r="AO27" s="69">
        <v>239.238</v>
      </c>
      <c r="AP27" s="69">
        <v>235.57400000000001</v>
      </c>
      <c r="AQ27" s="69">
        <v>234.88300000000001</v>
      </c>
      <c r="AR27" s="69">
        <v>230.98400000000001</v>
      </c>
      <c r="AS27" s="69">
        <v>226.06700000000001</v>
      </c>
      <c r="AT27" s="69">
        <v>212.38300000000001</v>
      </c>
      <c r="AU27" s="69">
        <v>205.035</v>
      </c>
      <c r="AV27" s="69">
        <v>202.41080199999999</v>
      </c>
      <c r="AW27" s="69">
        <v>216.19064399999999</v>
      </c>
      <c r="AX27" s="69">
        <v>217.99669599999999</v>
      </c>
      <c r="AY27" s="69">
        <v>232.2</v>
      </c>
      <c r="AZ27" s="69">
        <v>220.197</v>
      </c>
      <c r="BA27" s="69">
        <v>217.38801599999999</v>
      </c>
      <c r="BB27" s="69">
        <v>217.140672</v>
      </c>
      <c r="BC27" s="69">
        <v>219.49220099999999</v>
      </c>
      <c r="BD27" s="69">
        <v>218.63892200000001</v>
      </c>
      <c r="BE27" s="69">
        <v>210.55285713999999</v>
      </c>
      <c r="BF27" s="69">
        <v>204.89733931999999</v>
      </c>
      <c r="BG27" s="320">
        <v>197.29429999999999</v>
      </c>
      <c r="BH27" s="320">
        <v>193.99420000000001</v>
      </c>
      <c r="BI27" s="320">
        <v>198.6234</v>
      </c>
      <c r="BJ27" s="320">
        <v>208.49449999999999</v>
      </c>
      <c r="BK27" s="320">
        <v>225.9392</v>
      </c>
      <c r="BL27" s="320">
        <v>225.73349999999999</v>
      </c>
      <c r="BM27" s="320">
        <v>217.53620000000001</v>
      </c>
      <c r="BN27" s="320">
        <v>216.1636</v>
      </c>
      <c r="BO27" s="320">
        <v>218.96860000000001</v>
      </c>
      <c r="BP27" s="320">
        <v>222.61099999999999</v>
      </c>
      <c r="BQ27" s="320">
        <v>221.90350000000001</v>
      </c>
      <c r="BR27" s="320">
        <v>212.84620000000001</v>
      </c>
      <c r="BS27" s="320">
        <v>210.63640000000001</v>
      </c>
      <c r="BT27" s="320">
        <v>208.11490000000001</v>
      </c>
      <c r="BU27" s="320">
        <v>214.77930000000001</v>
      </c>
      <c r="BV27" s="320">
        <v>222.65190000000001</v>
      </c>
    </row>
    <row r="28" spans="1:74" s="267" customFormat="1" ht="12" customHeight="1" x14ac:dyDescent="0.25">
      <c r="A28" s="1"/>
      <c r="B28" s="762" t="s">
        <v>815</v>
      </c>
      <c r="C28" s="763"/>
      <c r="D28" s="763"/>
      <c r="E28" s="763"/>
      <c r="F28" s="763"/>
      <c r="G28" s="763"/>
      <c r="H28" s="763"/>
      <c r="I28" s="763"/>
      <c r="J28" s="763"/>
      <c r="K28" s="763"/>
      <c r="L28" s="763"/>
      <c r="M28" s="763"/>
      <c r="N28" s="763"/>
      <c r="O28" s="763"/>
      <c r="P28" s="763"/>
      <c r="Q28" s="763"/>
      <c r="AY28" s="478"/>
      <c r="AZ28" s="478"/>
      <c r="BA28" s="478"/>
      <c r="BB28" s="478"/>
      <c r="BC28" s="478"/>
      <c r="BD28" s="591"/>
      <c r="BE28" s="591"/>
      <c r="BF28" s="591"/>
      <c r="BG28" s="478"/>
      <c r="BH28" s="478"/>
      <c r="BI28" s="478"/>
      <c r="BJ28" s="478"/>
    </row>
    <row r="29" spans="1:74" s="403" customFormat="1" ht="12" customHeight="1" x14ac:dyDescent="0.25">
      <c r="A29" s="402"/>
      <c r="B29" s="756" t="str">
        <f>"Notes: "&amp;"EIA completed modeling and analysis for this report on " &amp;Dates!D2&amp;"."</f>
        <v>Notes: EIA completed modeling and analysis for this report on Thursday September 2, 2021.</v>
      </c>
      <c r="C29" s="755"/>
      <c r="D29" s="755"/>
      <c r="E29" s="755"/>
      <c r="F29" s="755"/>
      <c r="G29" s="755"/>
      <c r="H29" s="755"/>
      <c r="I29" s="755"/>
      <c r="J29" s="755"/>
      <c r="K29" s="755"/>
      <c r="L29" s="755"/>
      <c r="M29" s="755"/>
      <c r="N29" s="755"/>
      <c r="O29" s="755"/>
      <c r="P29" s="755"/>
      <c r="Q29" s="755"/>
      <c r="AY29" s="479"/>
      <c r="AZ29" s="479"/>
      <c r="BA29" s="479"/>
      <c r="BB29" s="479"/>
      <c r="BC29" s="479"/>
      <c r="BD29" s="592"/>
      <c r="BE29" s="592"/>
      <c r="BF29" s="592"/>
      <c r="BG29" s="479"/>
      <c r="BH29" s="479"/>
      <c r="BI29" s="479"/>
      <c r="BJ29" s="479"/>
    </row>
    <row r="30" spans="1:74" s="403" customFormat="1" ht="12" customHeight="1" x14ac:dyDescent="0.25">
      <c r="A30" s="402"/>
      <c r="B30" s="756" t="s">
        <v>353</v>
      </c>
      <c r="C30" s="755"/>
      <c r="D30" s="755"/>
      <c r="E30" s="755"/>
      <c r="F30" s="755"/>
      <c r="G30" s="755"/>
      <c r="H30" s="755"/>
      <c r="I30" s="755"/>
      <c r="J30" s="755"/>
      <c r="K30" s="755"/>
      <c r="L30" s="755"/>
      <c r="M30" s="755"/>
      <c r="N30" s="755"/>
      <c r="O30" s="755"/>
      <c r="P30" s="755"/>
      <c r="Q30" s="755"/>
      <c r="AY30" s="479"/>
      <c r="AZ30" s="479"/>
      <c r="BA30" s="479"/>
      <c r="BB30" s="479"/>
      <c r="BC30" s="479"/>
      <c r="BD30" s="592"/>
      <c r="BE30" s="592"/>
      <c r="BF30" s="592"/>
      <c r="BG30" s="479"/>
      <c r="BH30" s="479"/>
      <c r="BI30" s="479"/>
      <c r="BJ30" s="479"/>
    </row>
    <row r="31" spans="1:74" s="267" customFormat="1" ht="12" customHeight="1" x14ac:dyDescent="0.25">
      <c r="A31" s="1"/>
      <c r="B31" s="764" t="s">
        <v>129</v>
      </c>
      <c r="C31" s="763"/>
      <c r="D31" s="763"/>
      <c r="E31" s="763"/>
      <c r="F31" s="763"/>
      <c r="G31" s="763"/>
      <c r="H31" s="763"/>
      <c r="I31" s="763"/>
      <c r="J31" s="763"/>
      <c r="K31" s="763"/>
      <c r="L31" s="763"/>
      <c r="M31" s="763"/>
      <c r="N31" s="763"/>
      <c r="O31" s="763"/>
      <c r="P31" s="763"/>
      <c r="Q31" s="763"/>
      <c r="AY31" s="478"/>
      <c r="AZ31" s="478"/>
      <c r="BA31" s="478"/>
      <c r="BB31" s="478"/>
      <c r="BC31" s="478"/>
      <c r="BD31" s="591"/>
      <c r="BE31" s="591"/>
      <c r="BF31" s="591"/>
      <c r="BG31" s="478"/>
      <c r="BH31" s="478"/>
      <c r="BI31" s="478"/>
      <c r="BJ31" s="478"/>
    </row>
    <row r="32" spans="1:74" s="403" customFormat="1" ht="12" customHeight="1" x14ac:dyDescent="0.25">
      <c r="A32" s="402"/>
      <c r="B32" s="751" t="s">
        <v>852</v>
      </c>
      <c r="C32" s="742"/>
      <c r="D32" s="742"/>
      <c r="E32" s="742"/>
      <c r="F32" s="742"/>
      <c r="G32" s="742"/>
      <c r="H32" s="742"/>
      <c r="I32" s="742"/>
      <c r="J32" s="742"/>
      <c r="K32" s="742"/>
      <c r="L32" s="742"/>
      <c r="M32" s="742"/>
      <c r="N32" s="742"/>
      <c r="O32" s="742"/>
      <c r="P32" s="742"/>
      <c r="Q32" s="742"/>
      <c r="AY32" s="479"/>
      <c r="AZ32" s="479"/>
      <c r="BA32" s="479"/>
      <c r="BB32" s="479"/>
      <c r="BC32" s="479"/>
      <c r="BD32" s="592"/>
      <c r="BE32" s="592"/>
      <c r="BF32" s="592"/>
      <c r="BG32" s="479"/>
      <c r="BH32" s="479"/>
      <c r="BI32" s="479"/>
      <c r="BJ32" s="479"/>
    </row>
    <row r="33" spans="1:74" s="403" customFormat="1" ht="12" customHeight="1" x14ac:dyDescent="0.25">
      <c r="A33" s="402"/>
      <c r="B33" s="801" t="s">
        <v>853</v>
      </c>
      <c r="C33" s="742"/>
      <c r="D33" s="742"/>
      <c r="E33" s="742"/>
      <c r="F33" s="742"/>
      <c r="G33" s="742"/>
      <c r="H33" s="742"/>
      <c r="I33" s="742"/>
      <c r="J33" s="742"/>
      <c r="K33" s="742"/>
      <c r="L33" s="742"/>
      <c r="M33" s="742"/>
      <c r="N33" s="742"/>
      <c r="O33" s="742"/>
      <c r="P33" s="742"/>
      <c r="Q33" s="742"/>
      <c r="AY33" s="479"/>
      <c r="AZ33" s="479"/>
      <c r="BA33" s="479"/>
      <c r="BB33" s="479"/>
      <c r="BC33" s="479"/>
      <c r="BD33" s="592"/>
      <c r="BE33" s="592"/>
      <c r="BF33" s="592"/>
      <c r="BG33" s="479"/>
      <c r="BH33" s="479"/>
      <c r="BI33" s="479"/>
      <c r="BJ33" s="479"/>
    </row>
    <row r="34" spans="1:74" s="403" customFormat="1" ht="12" customHeight="1" x14ac:dyDescent="0.25">
      <c r="A34" s="402"/>
      <c r="B34" s="749" t="s">
        <v>855</v>
      </c>
      <c r="C34" s="748"/>
      <c r="D34" s="748"/>
      <c r="E34" s="748"/>
      <c r="F34" s="748"/>
      <c r="G34" s="748"/>
      <c r="H34" s="748"/>
      <c r="I34" s="748"/>
      <c r="J34" s="748"/>
      <c r="K34" s="748"/>
      <c r="L34" s="748"/>
      <c r="M34" s="748"/>
      <c r="N34" s="748"/>
      <c r="O34" s="748"/>
      <c r="P34" s="748"/>
      <c r="Q34" s="742"/>
      <c r="AY34" s="479"/>
      <c r="AZ34" s="479"/>
      <c r="BA34" s="479"/>
      <c r="BB34" s="479"/>
      <c r="BC34" s="479"/>
      <c r="BD34" s="592"/>
      <c r="BE34" s="592"/>
      <c r="BF34" s="592"/>
      <c r="BG34" s="479"/>
      <c r="BH34" s="479"/>
      <c r="BI34" s="479"/>
      <c r="BJ34" s="479"/>
    </row>
    <row r="35" spans="1:74" s="403" customFormat="1" ht="12" customHeight="1" x14ac:dyDescent="0.25">
      <c r="A35" s="402"/>
      <c r="B35" s="750" t="s">
        <v>856</v>
      </c>
      <c r="C35" s="752"/>
      <c r="D35" s="752"/>
      <c r="E35" s="752"/>
      <c r="F35" s="752"/>
      <c r="G35" s="752"/>
      <c r="H35" s="752"/>
      <c r="I35" s="752"/>
      <c r="J35" s="752"/>
      <c r="K35" s="752"/>
      <c r="L35" s="752"/>
      <c r="M35" s="752"/>
      <c r="N35" s="752"/>
      <c r="O35" s="752"/>
      <c r="P35" s="752"/>
      <c r="Q35" s="742"/>
      <c r="AY35" s="479"/>
      <c r="AZ35" s="479"/>
      <c r="BA35" s="479"/>
      <c r="BB35" s="479"/>
      <c r="BC35" s="479"/>
      <c r="BD35" s="592"/>
      <c r="BE35" s="592"/>
      <c r="BF35" s="592"/>
      <c r="BG35" s="479"/>
      <c r="BH35" s="479"/>
      <c r="BI35" s="479"/>
      <c r="BJ35" s="479"/>
    </row>
    <row r="36" spans="1:74" s="403" customFormat="1" ht="12" customHeight="1" x14ac:dyDescent="0.25">
      <c r="A36" s="402"/>
      <c r="B36" s="751" t="s">
        <v>838</v>
      </c>
      <c r="C36" s="752"/>
      <c r="D36" s="752"/>
      <c r="E36" s="752"/>
      <c r="F36" s="752"/>
      <c r="G36" s="752"/>
      <c r="H36" s="752"/>
      <c r="I36" s="752"/>
      <c r="J36" s="752"/>
      <c r="K36" s="752"/>
      <c r="L36" s="752"/>
      <c r="M36" s="752"/>
      <c r="N36" s="752"/>
      <c r="O36" s="752"/>
      <c r="P36" s="752"/>
      <c r="Q36" s="742"/>
      <c r="AY36" s="479"/>
      <c r="AZ36" s="479"/>
      <c r="BA36" s="479"/>
      <c r="BB36" s="479"/>
      <c r="BC36" s="479"/>
      <c r="BD36" s="592"/>
      <c r="BE36" s="592"/>
      <c r="BF36" s="592"/>
      <c r="BG36" s="479"/>
      <c r="BH36" s="479"/>
      <c r="BI36" s="479"/>
      <c r="BJ36" s="479"/>
    </row>
    <row r="37" spans="1:74" s="404" customFormat="1" ht="12" customHeight="1" x14ac:dyDescent="0.25">
      <c r="A37" s="393"/>
      <c r="B37" s="771" t="s">
        <v>1380</v>
      </c>
      <c r="C37" s="742"/>
      <c r="D37" s="742"/>
      <c r="E37" s="742"/>
      <c r="F37" s="742"/>
      <c r="G37" s="742"/>
      <c r="H37" s="742"/>
      <c r="I37" s="742"/>
      <c r="J37" s="742"/>
      <c r="K37" s="742"/>
      <c r="L37" s="742"/>
      <c r="M37" s="742"/>
      <c r="N37" s="742"/>
      <c r="O37" s="742"/>
      <c r="P37" s="742"/>
      <c r="Q37" s="742"/>
      <c r="AY37" s="480"/>
      <c r="AZ37" s="480"/>
      <c r="BA37" s="480"/>
      <c r="BB37" s="480"/>
      <c r="BC37" s="480"/>
      <c r="BD37" s="593"/>
      <c r="BE37" s="593"/>
      <c r="BF37" s="593"/>
      <c r="BG37" s="480"/>
      <c r="BH37" s="480"/>
      <c r="BI37" s="480"/>
      <c r="BJ37" s="480"/>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57" customWidth="1"/>
    <col min="56" max="58" width="6.5546875" style="594" customWidth="1"/>
    <col min="59" max="62" width="6.5546875" style="357" customWidth="1"/>
    <col min="63" max="74" width="6.5546875" style="72" customWidth="1"/>
    <col min="75" max="16384" width="9.5546875" style="72"/>
  </cols>
  <sheetData>
    <row r="1" spans="1:74" ht="13.35" customHeight="1" x14ac:dyDescent="0.25">
      <c r="A1" s="766" t="s">
        <v>798</v>
      </c>
      <c r="B1" s="802" t="s">
        <v>236</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8"/>
    </row>
    <row r="2" spans="1:74"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96.629328129000001</v>
      </c>
      <c r="AW6" s="208">
        <v>99.681651866999999</v>
      </c>
      <c r="AX6" s="208">
        <v>99.811746161000002</v>
      </c>
      <c r="AY6" s="208">
        <v>99.989823870999999</v>
      </c>
      <c r="AZ6" s="208">
        <v>92.041897070999994</v>
      </c>
      <c r="BA6" s="208">
        <v>99.386038806000002</v>
      </c>
      <c r="BB6" s="208">
        <v>100.8390342</v>
      </c>
      <c r="BC6" s="208">
        <v>100.98690994</v>
      </c>
      <c r="BD6" s="208">
        <v>101.0316952</v>
      </c>
      <c r="BE6" s="208">
        <v>100.8454</v>
      </c>
      <c r="BF6" s="208">
        <v>100.59650000000001</v>
      </c>
      <c r="BG6" s="324">
        <v>100.07170000000001</v>
      </c>
      <c r="BH6" s="324">
        <v>100.4952</v>
      </c>
      <c r="BI6" s="324">
        <v>100.5605</v>
      </c>
      <c r="BJ6" s="324">
        <v>100.67149999999999</v>
      </c>
      <c r="BK6" s="324">
        <v>100.77200000000001</v>
      </c>
      <c r="BL6" s="324">
        <v>101.0198</v>
      </c>
      <c r="BM6" s="324">
        <v>101.4693</v>
      </c>
      <c r="BN6" s="324">
        <v>101.98860000000001</v>
      </c>
      <c r="BO6" s="324">
        <v>102.5711</v>
      </c>
      <c r="BP6" s="324">
        <v>103.14449999999999</v>
      </c>
      <c r="BQ6" s="324">
        <v>103.77460000000001</v>
      </c>
      <c r="BR6" s="324">
        <v>104.40260000000001</v>
      </c>
      <c r="BS6" s="324">
        <v>105.12220000000001</v>
      </c>
      <c r="BT6" s="324">
        <v>105.5287</v>
      </c>
      <c r="BU6" s="324">
        <v>106.0164</v>
      </c>
      <c r="BV6" s="324">
        <v>106.11960000000001</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1.0130256070999999</v>
      </c>
      <c r="BA7" s="208">
        <v>1.0155147741999999</v>
      </c>
      <c r="BB7" s="208">
        <v>0.98381166666999997</v>
      </c>
      <c r="BC7" s="208">
        <v>0.935639</v>
      </c>
      <c r="BD7" s="208">
        <v>0.92383276667000003</v>
      </c>
      <c r="BE7" s="208">
        <v>0.6831604</v>
      </c>
      <c r="BF7" s="208">
        <v>0.78848689999999999</v>
      </c>
      <c r="BG7" s="324">
        <v>0.80993499999999996</v>
      </c>
      <c r="BH7" s="324">
        <v>0.84874819999999995</v>
      </c>
      <c r="BI7" s="324">
        <v>0.89228260000000004</v>
      </c>
      <c r="BJ7" s="324">
        <v>0.90325549999999999</v>
      </c>
      <c r="BK7" s="324">
        <v>0.91322000000000003</v>
      </c>
      <c r="BL7" s="324">
        <v>0.91380689999999998</v>
      </c>
      <c r="BM7" s="324">
        <v>0.92511949999999998</v>
      </c>
      <c r="BN7" s="324">
        <v>0.86810310000000002</v>
      </c>
      <c r="BO7" s="324">
        <v>0.80701259999999997</v>
      </c>
      <c r="BP7" s="324">
        <v>0.75035050000000003</v>
      </c>
      <c r="BQ7" s="324">
        <v>0.70440619999999998</v>
      </c>
      <c r="BR7" s="324">
        <v>0.69761949999999995</v>
      </c>
      <c r="BS7" s="324">
        <v>0.79136090000000003</v>
      </c>
      <c r="BT7" s="324">
        <v>0.82782480000000003</v>
      </c>
      <c r="BU7" s="324">
        <v>0.86821660000000001</v>
      </c>
      <c r="BV7" s="324">
        <v>0.91251680000000002</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2.0660680968</v>
      </c>
      <c r="AY8" s="208">
        <v>2.2098407418999999</v>
      </c>
      <c r="AZ8" s="208">
        <v>2.2295219999999998</v>
      </c>
      <c r="BA8" s="208">
        <v>2.3543734838999999</v>
      </c>
      <c r="BB8" s="208">
        <v>2.3269953333000002</v>
      </c>
      <c r="BC8" s="208">
        <v>2.1876583547999999</v>
      </c>
      <c r="BD8" s="208">
        <v>2.2804210333000001</v>
      </c>
      <c r="BE8" s="208">
        <v>2.2942140000000002</v>
      </c>
      <c r="BF8" s="208">
        <v>1.913861</v>
      </c>
      <c r="BG8" s="324">
        <v>1.4906569999999999</v>
      </c>
      <c r="BH8" s="324">
        <v>1.983943</v>
      </c>
      <c r="BI8" s="324">
        <v>2.1539259999999998</v>
      </c>
      <c r="BJ8" s="324">
        <v>2.148056</v>
      </c>
      <c r="BK8" s="324">
        <v>2.1205620000000001</v>
      </c>
      <c r="BL8" s="324">
        <v>2.094198</v>
      </c>
      <c r="BM8" s="324">
        <v>2.069858</v>
      </c>
      <c r="BN8" s="324">
        <v>2.0457109999999998</v>
      </c>
      <c r="BO8" s="324">
        <v>2.022494</v>
      </c>
      <c r="BP8" s="324">
        <v>1.97875</v>
      </c>
      <c r="BQ8" s="324">
        <v>1.9483299999999999</v>
      </c>
      <c r="BR8" s="324">
        <v>1.897867</v>
      </c>
      <c r="BS8" s="324">
        <v>1.886099</v>
      </c>
      <c r="BT8" s="324">
        <v>1.769601</v>
      </c>
      <c r="BU8" s="324">
        <v>1.928312</v>
      </c>
      <c r="BV8" s="324">
        <v>1.9300310000000001</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94.494905387000003</v>
      </c>
      <c r="AW9" s="208">
        <v>96.764595866999997</v>
      </c>
      <c r="AX9" s="208">
        <v>96.740473128999994</v>
      </c>
      <c r="AY9" s="208">
        <v>96.759590677000006</v>
      </c>
      <c r="AZ9" s="208">
        <v>88.799349464000002</v>
      </c>
      <c r="BA9" s="208">
        <v>96.016150547999999</v>
      </c>
      <c r="BB9" s="208">
        <v>97.528227200000003</v>
      </c>
      <c r="BC9" s="208">
        <v>97.863612580999998</v>
      </c>
      <c r="BD9" s="208">
        <v>97.827441399999998</v>
      </c>
      <c r="BE9" s="208">
        <v>97.867999999999995</v>
      </c>
      <c r="BF9" s="208">
        <v>97.894139999999993</v>
      </c>
      <c r="BG9" s="324">
        <v>97.771129999999999</v>
      </c>
      <c r="BH9" s="324">
        <v>97.662549999999996</v>
      </c>
      <c r="BI9" s="324">
        <v>97.514319999999998</v>
      </c>
      <c r="BJ9" s="324">
        <v>97.620140000000006</v>
      </c>
      <c r="BK9" s="324">
        <v>97.738209999999995</v>
      </c>
      <c r="BL9" s="324">
        <v>98.011750000000006</v>
      </c>
      <c r="BM9" s="324">
        <v>98.474360000000004</v>
      </c>
      <c r="BN9" s="324">
        <v>99.074749999999995</v>
      </c>
      <c r="BO9" s="324">
        <v>99.741600000000005</v>
      </c>
      <c r="BP9" s="324">
        <v>100.41540000000001</v>
      </c>
      <c r="BQ9" s="324">
        <v>101.1219</v>
      </c>
      <c r="BR9" s="324">
        <v>101.80710000000001</v>
      </c>
      <c r="BS9" s="324">
        <v>102.4447</v>
      </c>
      <c r="BT9" s="324">
        <v>102.9312</v>
      </c>
      <c r="BU9" s="324">
        <v>103.21980000000001</v>
      </c>
      <c r="BV9" s="324">
        <v>103.2771</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95.119</v>
      </c>
      <c r="AN10" s="208">
        <v>94.713103447999998</v>
      </c>
      <c r="AO10" s="208">
        <v>94.556161290000006</v>
      </c>
      <c r="AP10" s="208">
        <v>92.944199999999995</v>
      </c>
      <c r="AQ10" s="208">
        <v>87.797580644999996</v>
      </c>
      <c r="AR10" s="208">
        <v>88.351699999999994</v>
      </c>
      <c r="AS10" s="208">
        <v>89.766096774000005</v>
      </c>
      <c r="AT10" s="208">
        <v>90.234516128999999</v>
      </c>
      <c r="AU10" s="208">
        <v>89.4649</v>
      </c>
      <c r="AV10" s="208">
        <v>88.939129031999997</v>
      </c>
      <c r="AW10" s="208">
        <v>91.987933333000001</v>
      </c>
      <c r="AX10" s="208">
        <v>92.538096773999996</v>
      </c>
      <c r="AY10" s="208">
        <v>92.521451612999996</v>
      </c>
      <c r="AZ10" s="208">
        <v>85.959642857000006</v>
      </c>
      <c r="BA10" s="208">
        <v>92.004483871000005</v>
      </c>
      <c r="BB10" s="208">
        <v>92.945133333000001</v>
      </c>
      <c r="BC10" s="208">
        <v>93.094193548000007</v>
      </c>
      <c r="BD10" s="208">
        <v>93.108233333000001</v>
      </c>
      <c r="BE10" s="208">
        <v>92.950410000000005</v>
      </c>
      <c r="BF10" s="208">
        <v>92.72081</v>
      </c>
      <c r="BG10" s="324">
        <v>92.232650000000007</v>
      </c>
      <c r="BH10" s="324">
        <v>92.626040000000003</v>
      </c>
      <c r="BI10" s="324">
        <v>92.685680000000005</v>
      </c>
      <c r="BJ10" s="324">
        <v>92.787260000000003</v>
      </c>
      <c r="BK10" s="324">
        <v>92.880549999999999</v>
      </c>
      <c r="BL10" s="324">
        <v>93.108720000000005</v>
      </c>
      <c r="BM10" s="324">
        <v>93.523009999999999</v>
      </c>
      <c r="BN10" s="324">
        <v>94.001689999999996</v>
      </c>
      <c r="BO10" s="324">
        <v>94.538560000000004</v>
      </c>
      <c r="BP10" s="324">
        <v>95.067040000000006</v>
      </c>
      <c r="BQ10" s="324">
        <v>95.647829999999999</v>
      </c>
      <c r="BR10" s="324">
        <v>96.226640000000003</v>
      </c>
      <c r="BS10" s="324">
        <v>96.889870000000002</v>
      </c>
      <c r="BT10" s="324">
        <v>97.264510000000001</v>
      </c>
      <c r="BU10" s="324">
        <v>97.714029999999994</v>
      </c>
      <c r="BV10" s="324">
        <v>97.809190000000001</v>
      </c>
    </row>
    <row r="11" spans="1:74" ht="11.1" customHeight="1" x14ac:dyDescent="0.2">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2.7103333333E-4</v>
      </c>
      <c r="BC11" s="208">
        <v>5.4031225805999998E-2</v>
      </c>
      <c r="BD11" s="208">
        <v>3.7186666667000001E-4</v>
      </c>
      <c r="BE11" s="208">
        <v>0.2</v>
      </c>
      <c r="BF11" s="208">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7.4426269999999999</v>
      </c>
      <c r="BA12" s="208">
        <v>10.355585194</v>
      </c>
      <c r="BB12" s="208">
        <v>10.227275799999999</v>
      </c>
      <c r="BC12" s="208">
        <v>10.158760097</v>
      </c>
      <c r="BD12" s="208">
        <v>9.0456053999999995</v>
      </c>
      <c r="BE12" s="208">
        <v>10.029999999999999</v>
      </c>
      <c r="BF12" s="208">
        <v>9.9600000000000009</v>
      </c>
      <c r="BG12" s="324">
        <v>8.1999999999999993</v>
      </c>
      <c r="BH12" s="324">
        <v>9.3000000000000007</v>
      </c>
      <c r="BI12" s="324">
        <v>9.8000000000000007</v>
      </c>
      <c r="BJ12" s="324">
        <v>10.4</v>
      </c>
      <c r="BK12" s="324">
        <v>10.1</v>
      </c>
      <c r="BL12" s="324">
        <v>10.4</v>
      </c>
      <c r="BM12" s="324">
        <v>10.9</v>
      </c>
      <c r="BN12" s="324">
        <v>9.3000000000000007</v>
      </c>
      <c r="BO12" s="324">
        <v>9.6</v>
      </c>
      <c r="BP12" s="324">
        <v>10.3</v>
      </c>
      <c r="BQ12" s="324">
        <v>10</v>
      </c>
      <c r="BR12" s="324">
        <v>9.4</v>
      </c>
      <c r="BS12" s="324">
        <v>8.8000000000000007</v>
      </c>
      <c r="BT12" s="324">
        <v>10.1</v>
      </c>
      <c r="BU12" s="324">
        <v>11.1</v>
      </c>
      <c r="BV12" s="324">
        <v>11.8</v>
      </c>
    </row>
    <row r="13" spans="1:74" ht="11.1" customHeight="1" x14ac:dyDescent="0.2">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6.4281642580999998</v>
      </c>
      <c r="AW13" s="208">
        <v>6.9623574333000002</v>
      </c>
      <c r="AX13" s="208">
        <v>8.4228526773999999</v>
      </c>
      <c r="AY13" s="208">
        <v>8.9569485806000007</v>
      </c>
      <c r="AZ13" s="208">
        <v>9.5086814285999992</v>
      </c>
      <c r="BA13" s="208">
        <v>7.6566058387</v>
      </c>
      <c r="BB13" s="208">
        <v>6.9447321666999997</v>
      </c>
      <c r="BC13" s="208">
        <v>6.5546419677000003</v>
      </c>
      <c r="BD13" s="208">
        <v>6.9072799332999999</v>
      </c>
      <c r="BE13" s="208">
        <v>7.1592849999999997</v>
      </c>
      <c r="BF13" s="208">
        <v>6.5651970000000004</v>
      </c>
      <c r="BG13" s="324">
        <v>6.6768460000000003</v>
      </c>
      <c r="BH13" s="324">
        <v>6.3331869999999997</v>
      </c>
      <c r="BI13" s="324">
        <v>6.511247</v>
      </c>
      <c r="BJ13" s="324">
        <v>7.6853420000000003</v>
      </c>
      <c r="BK13" s="324">
        <v>7.7209820000000002</v>
      </c>
      <c r="BL13" s="324">
        <v>7.8121239999999998</v>
      </c>
      <c r="BM13" s="324">
        <v>6.6654140000000002</v>
      </c>
      <c r="BN13" s="324">
        <v>6.336811</v>
      </c>
      <c r="BO13" s="324">
        <v>6.3024440000000004</v>
      </c>
      <c r="BP13" s="324">
        <v>6.449516</v>
      </c>
      <c r="BQ13" s="324">
        <v>6.4958790000000004</v>
      </c>
      <c r="BR13" s="324">
        <v>6.3484049999999996</v>
      </c>
      <c r="BS13" s="324">
        <v>6.2876909999999997</v>
      </c>
      <c r="BT13" s="324">
        <v>6.2842979999999997</v>
      </c>
      <c r="BU13" s="324">
        <v>6.213031</v>
      </c>
      <c r="BV13" s="324">
        <v>7.6472199999999999</v>
      </c>
    </row>
    <row r="14" spans="1:74" ht="11.1" customHeight="1" x14ac:dyDescent="0.2">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8.2509293333000002</v>
      </c>
      <c r="AX14" s="208">
        <v>8.0294680323000005</v>
      </c>
      <c r="AY14" s="208">
        <v>8.3318462902999997</v>
      </c>
      <c r="AZ14" s="208">
        <v>7.699236</v>
      </c>
      <c r="BA14" s="208">
        <v>8.8500632902999996</v>
      </c>
      <c r="BB14" s="208">
        <v>8.4690505333000008</v>
      </c>
      <c r="BC14" s="208">
        <v>8.3735273548000002</v>
      </c>
      <c r="BD14" s="208">
        <v>8.8093780332999998</v>
      </c>
      <c r="BE14" s="208">
        <v>9.3736870000000003</v>
      </c>
      <c r="BF14" s="208">
        <v>9.3356969999999997</v>
      </c>
      <c r="BG14" s="324">
        <v>9.3982759999999992</v>
      </c>
      <c r="BH14" s="324">
        <v>9.3110160000000004</v>
      </c>
      <c r="BI14" s="324">
        <v>9.6295359999999999</v>
      </c>
      <c r="BJ14" s="324">
        <v>9.6326339999999995</v>
      </c>
      <c r="BK14" s="324">
        <v>9.3861000000000008</v>
      </c>
      <c r="BL14" s="324">
        <v>9.4023859999999999</v>
      </c>
      <c r="BM14" s="324">
        <v>9.2262640000000005</v>
      </c>
      <c r="BN14" s="324">
        <v>8.4820960000000003</v>
      </c>
      <c r="BO14" s="324">
        <v>8.6535550000000008</v>
      </c>
      <c r="BP14" s="324">
        <v>8.8483479999999997</v>
      </c>
      <c r="BQ14" s="324">
        <v>9.4691229999999997</v>
      </c>
      <c r="BR14" s="324">
        <v>9.3957230000000003</v>
      </c>
      <c r="BS14" s="324">
        <v>9.2757050000000003</v>
      </c>
      <c r="BT14" s="324">
        <v>9.2868560000000002</v>
      </c>
      <c r="BU14" s="324">
        <v>9.3996460000000006</v>
      </c>
      <c r="BV14" s="324">
        <v>9.4439419999999998</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0.18312903225999999</v>
      </c>
      <c r="AN15" s="208">
        <v>0.21372413793</v>
      </c>
      <c r="AO15" s="208">
        <v>0.18716129032000001</v>
      </c>
      <c r="AP15" s="208">
        <v>0.19089999999999999</v>
      </c>
      <c r="AQ15" s="208">
        <v>0.15938709676999999</v>
      </c>
      <c r="AR15" s="208">
        <v>0.17269999999999999</v>
      </c>
      <c r="AS15" s="208">
        <v>0.17996774194000001</v>
      </c>
      <c r="AT15" s="208">
        <v>0.11996774194</v>
      </c>
      <c r="AU15" s="208">
        <v>0.14910000000000001</v>
      </c>
      <c r="AV15" s="208">
        <v>0.1655483871</v>
      </c>
      <c r="AW15" s="208">
        <v>0.18073333333</v>
      </c>
      <c r="AX15" s="208">
        <v>0.18580645161000001</v>
      </c>
      <c r="AY15" s="208">
        <v>0.17174193548</v>
      </c>
      <c r="AZ15" s="208">
        <v>0.20339285713999999</v>
      </c>
      <c r="BA15" s="208">
        <v>0.17358064515999999</v>
      </c>
      <c r="BB15" s="208">
        <v>0.17879999999999999</v>
      </c>
      <c r="BC15" s="208">
        <v>0.11183870968</v>
      </c>
      <c r="BD15" s="208">
        <v>0.15823333333</v>
      </c>
      <c r="BE15" s="208">
        <v>0.16861599999999999</v>
      </c>
      <c r="BF15" s="208">
        <v>0.1681993</v>
      </c>
      <c r="BG15" s="324">
        <v>0.16731370000000001</v>
      </c>
      <c r="BH15" s="324">
        <v>0.16802729999999999</v>
      </c>
      <c r="BI15" s="324">
        <v>0.16813549999999999</v>
      </c>
      <c r="BJ15" s="324">
        <v>0.16831979999999999</v>
      </c>
      <c r="BK15" s="324">
        <v>0.168489</v>
      </c>
      <c r="BL15" s="324">
        <v>0.16890289999999999</v>
      </c>
      <c r="BM15" s="324">
        <v>0.16965450000000001</v>
      </c>
      <c r="BN15" s="324">
        <v>0.1705228</v>
      </c>
      <c r="BO15" s="324">
        <v>0.1714967</v>
      </c>
      <c r="BP15" s="324">
        <v>0.17245540000000001</v>
      </c>
      <c r="BQ15" s="324">
        <v>0.173509</v>
      </c>
      <c r="BR15" s="324">
        <v>0.17455899999999999</v>
      </c>
      <c r="BS15" s="324">
        <v>0.1757621</v>
      </c>
      <c r="BT15" s="324">
        <v>0.17644170000000001</v>
      </c>
      <c r="BU15" s="324">
        <v>0.1772572</v>
      </c>
      <c r="BV15" s="324">
        <v>0.1774298</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18.428903225999999</v>
      </c>
      <c r="AN16" s="208">
        <v>18.500034483</v>
      </c>
      <c r="AO16" s="208">
        <v>1.6581612903</v>
      </c>
      <c r="AP16" s="208">
        <v>-10.2593</v>
      </c>
      <c r="AQ16" s="208">
        <v>-14.444580645</v>
      </c>
      <c r="AR16" s="208">
        <v>-11.942866667000001</v>
      </c>
      <c r="AS16" s="208">
        <v>-5.2030000000000003</v>
      </c>
      <c r="AT16" s="208">
        <v>-7.3582580645000002</v>
      </c>
      <c r="AU16" s="208">
        <v>-10.5617</v>
      </c>
      <c r="AV16" s="208">
        <v>-2.9866129032000002</v>
      </c>
      <c r="AW16" s="208">
        <v>-0.13676666667000001</v>
      </c>
      <c r="AX16" s="208">
        <v>19.032741935000001</v>
      </c>
      <c r="AY16" s="208">
        <v>22.782387097000001</v>
      </c>
      <c r="AZ16" s="208">
        <v>27.905249999999999</v>
      </c>
      <c r="BA16" s="208">
        <v>1.9092258065000001</v>
      </c>
      <c r="BB16" s="208">
        <v>-5.5194999999999999</v>
      </c>
      <c r="BC16" s="208">
        <v>-13.441129031999999</v>
      </c>
      <c r="BD16" s="208">
        <v>-8.2592333332999992</v>
      </c>
      <c r="BE16" s="208">
        <v>-5.7899078341000001</v>
      </c>
      <c r="BF16" s="208">
        <v>-5.8595253455999998</v>
      </c>
      <c r="BG16" s="324">
        <v>-11.82081</v>
      </c>
      <c r="BH16" s="324">
        <v>-8.7435670000000005</v>
      </c>
      <c r="BI16" s="324">
        <v>2.6111430000000002</v>
      </c>
      <c r="BJ16" s="324">
        <v>20.05434</v>
      </c>
      <c r="BK16" s="324">
        <v>24.368289999999998</v>
      </c>
      <c r="BL16" s="324">
        <v>18.585090000000001</v>
      </c>
      <c r="BM16" s="324">
        <v>4.9036379999999999</v>
      </c>
      <c r="BN16" s="324">
        <v>-7.4457800000000001</v>
      </c>
      <c r="BO16" s="324">
        <v>-14.636010000000001</v>
      </c>
      <c r="BP16" s="324">
        <v>-10.15466</v>
      </c>
      <c r="BQ16" s="324">
        <v>-5.5961879999999997</v>
      </c>
      <c r="BR16" s="324">
        <v>-7.5755910000000002</v>
      </c>
      <c r="BS16" s="324">
        <v>-12.43521</v>
      </c>
      <c r="BT16" s="324">
        <v>-9.487311</v>
      </c>
      <c r="BU16" s="324">
        <v>2.5365340000000001</v>
      </c>
      <c r="BV16" s="324">
        <v>19.849820000000001</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105.71930752</v>
      </c>
      <c r="AN17" s="208">
        <v>105.98145882999999</v>
      </c>
      <c r="AO17" s="208">
        <v>87.233559709999994</v>
      </c>
      <c r="AP17" s="208">
        <v>75.185224667</v>
      </c>
      <c r="AQ17" s="208">
        <v>66.771936257999997</v>
      </c>
      <c r="AR17" s="208">
        <v>71.547906767000001</v>
      </c>
      <c r="AS17" s="208">
        <v>80.267327902999995</v>
      </c>
      <c r="AT17" s="208">
        <v>78.228259644999994</v>
      </c>
      <c r="AU17" s="208">
        <v>71.679004332999995</v>
      </c>
      <c r="AV17" s="208">
        <v>77.011157194000006</v>
      </c>
      <c r="AW17" s="208">
        <v>81.482770099999996</v>
      </c>
      <c r="AX17" s="208">
        <v>102.51284183999999</v>
      </c>
      <c r="AY17" s="208">
        <v>106.46210539</v>
      </c>
      <c r="AZ17" s="208">
        <v>108.63930028999999</v>
      </c>
      <c r="BA17" s="208">
        <v>82.584444903000005</v>
      </c>
      <c r="BB17" s="208">
        <v>75.853727667000001</v>
      </c>
      <c r="BC17" s="208">
        <v>67.841956386999996</v>
      </c>
      <c r="BD17" s="208">
        <v>74.060323632999996</v>
      </c>
      <c r="BE17" s="208">
        <v>75.284718166000005</v>
      </c>
      <c r="BF17" s="208">
        <v>74.552603954000006</v>
      </c>
      <c r="BG17" s="324">
        <v>69.74606</v>
      </c>
      <c r="BH17" s="324">
        <v>71.851929999999996</v>
      </c>
      <c r="BI17" s="324">
        <v>82.759270000000001</v>
      </c>
      <c r="BJ17" s="324">
        <v>100.96259999999999</v>
      </c>
      <c r="BK17" s="324">
        <v>106.1022</v>
      </c>
      <c r="BL17" s="324">
        <v>100.22239999999999</v>
      </c>
      <c r="BM17" s="324">
        <v>85.285449999999997</v>
      </c>
      <c r="BN17" s="324">
        <v>75.453509999999994</v>
      </c>
      <c r="BO17" s="324">
        <v>68.300160000000005</v>
      </c>
      <c r="BP17" s="324">
        <v>72.573909999999998</v>
      </c>
      <c r="BQ17" s="324">
        <v>77.451909999999998</v>
      </c>
      <c r="BR17" s="324">
        <v>76.631919999999994</v>
      </c>
      <c r="BS17" s="324">
        <v>72.930750000000003</v>
      </c>
      <c r="BT17" s="324">
        <v>74.930329999999998</v>
      </c>
      <c r="BU17" s="324">
        <v>86.353800000000007</v>
      </c>
      <c r="BV17" s="324">
        <v>104.5397</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0.60552461225999998</v>
      </c>
      <c r="AN18" s="208">
        <v>-1.4034587951999999</v>
      </c>
      <c r="AO18" s="208">
        <v>0.13600525774</v>
      </c>
      <c r="AP18" s="208">
        <v>-0.41902446666999998</v>
      </c>
      <c r="AQ18" s="208">
        <v>-2.0742417419E-2</v>
      </c>
      <c r="AR18" s="208">
        <v>-0.42118853667</v>
      </c>
      <c r="AS18" s="208">
        <v>9.916764871E-2</v>
      </c>
      <c r="AT18" s="208">
        <v>-0.69715864484000001</v>
      </c>
      <c r="AU18" s="208">
        <v>0.77632940333</v>
      </c>
      <c r="AV18" s="208">
        <v>-2.101266291</v>
      </c>
      <c r="AW18" s="208">
        <v>-0.16254123667000001</v>
      </c>
      <c r="AX18" s="208">
        <v>-0.65267164032000002</v>
      </c>
      <c r="AY18" s="208">
        <v>-0.44942161676999998</v>
      </c>
      <c r="AZ18" s="208">
        <v>-0.28786860285999999</v>
      </c>
      <c r="BA18" s="208">
        <v>1.5298926126000001</v>
      </c>
      <c r="BB18" s="208">
        <v>-1.0217385633</v>
      </c>
      <c r="BC18" s="208">
        <v>-9.6547677419E-2</v>
      </c>
      <c r="BD18" s="208">
        <v>-0.14469273332999999</v>
      </c>
      <c r="BE18" s="208">
        <v>1.1947918340999999</v>
      </c>
      <c r="BF18" s="208">
        <v>2.4071820455999999</v>
      </c>
      <c r="BG18" s="324">
        <v>0.1101425</v>
      </c>
      <c r="BH18" s="324">
        <v>-0.99806700000000004</v>
      </c>
      <c r="BI18" s="324">
        <v>-0.6998704</v>
      </c>
      <c r="BJ18" s="324">
        <v>-9.1689900000000005E-2</v>
      </c>
      <c r="BK18" s="324">
        <v>0.54172450000000005</v>
      </c>
      <c r="BL18" s="324">
        <v>0.27040340000000002</v>
      </c>
      <c r="BM18" s="324">
        <v>-1.739932</v>
      </c>
      <c r="BN18" s="324">
        <v>-1.9613020000000001</v>
      </c>
      <c r="BO18" s="324">
        <v>-1.4245460000000001</v>
      </c>
      <c r="BP18" s="324">
        <v>-1.5128839999999999</v>
      </c>
      <c r="BQ18" s="324">
        <v>0.90364429999999996</v>
      </c>
      <c r="BR18" s="324">
        <v>0.3920246</v>
      </c>
      <c r="BS18" s="324">
        <v>-1.8101739999999999</v>
      </c>
      <c r="BT18" s="324">
        <v>-1.2124509999999999</v>
      </c>
      <c r="BU18" s="324">
        <v>-0.91501580000000005</v>
      </c>
      <c r="BV18" s="324">
        <v>-0.3753494</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74.909890903000004</v>
      </c>
      <c r="AW19" s="208">
        <v>81.320228862999997</v>
      </c>
      <c r="AX19" s="208">
        <v>101.8601702</v>
      </c>
      <c r="AY19" s="208">
        <v>106.01268377</v>
      </c>
      <c r="AZ19" s="208">
        <v>108.35143168</v>
      </c>
      <c r="BA19" s="208">
        <v>84.114337516000006</v>
      </c>
      <c r="BB19" s="208">
        <v>74.831989102999998</v>
      </c>
      <c r="BC19" s="208">
        <v>67.745408710000007</v>
      </c>
      <c r="BD19" s="208">
        <v>73.915630899999996</v>
      </c>
      <c r="BE19" s="208">
        <v>76.479510000000005</v>
      </c>
      <c r="BF19" s="208">
        <v>76.959785999999994</v>
      </c>
      <c r="BG19" s="324">
        <v>69.856210000000004</v>
      </c>
      <c r="BH19" s="324">
        <v>70.853859999999997</v>
      </c>
      <c r="BI19" s="324">
        <v>82.059399999999997</v>
      </c>
      <c r="BJ19" s="324">
        <v>100.87090000000001</v>
      </c>
      <c r="BK19" s="324">
        <v>106.6439</v>
      </c>
      <c r="BL19" s="324">
        <v>100.4928</v>
      </c>
      <c r="BM19" s="324">
        <v>83.545519999999996</v>
      </c>
      <c r="BN19" s="324">
        <v>73.49221</v>
      </c>
      <c r="BO19" s="324">
        <v>66.875619999999998</v>
      </c>
      <c r="BP19" s="324">
        <v>71.061019999999999</v>
      </c>
      <c r="BQ19" s="324">
        <v>78.355559999999997</v>
      </c>
      <c r="BR19" s="324">
        <v>77.023939999999996</v>
      </c>
      <c r="BS19" s="324">
        <v>71.120570000000001</v>
      </c>
      <c r="BT19" s="324">
        <v>73.717879999999994</v>
      </c>
      <c r="BU19" s="324">
        <v>85.438789999999997</v>
      </c>
      <c r="BV19" s="324">
        <v>104.1644</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28.245290322999999</v>
      </c>
      <c r="AZ22" s="208">
        <v>30.727250000000002</v>
      </c>
      <c r="BA22" s="208">
        <v>18.284935483999998</v>
      </c>
      <c r="BB22" s="208">
        <v>11.358733333</v>
      </c>
      <c r="BC22" s="208">
        <v>6.9388709676999998</v>
      </c>
      <c r="BD22" s="208">
        <v>4.2709666666999997</v>
      </c>
      <c r="BE22" s="208">
        <v>3.7150189999999998</v>
      </c>
      <c r="BF22" s="208">
        <v>3.292929</v>
      </c>
      <c r="BG22" s="324">
        <v>4.0497670000000001</v>
      </c>
      <c r="BH22" s="324">
        <v>7.6945759999999996</v>
      </c>
      <c r="BI22" s="324">
        <v>16.395040000000002</v>
      </c>
      <c r="BJ22" s="324">
        <v>26.549980000000001</v>
      </c>
      <c r="BK22" s="324">
        <v>29.224340000000002</v>
      </c>
      <c r="BL22" s="324">
        <v>27.182410000000001</v>
      </c>
      <c r="BM22" s="324">
        <v>18.947579999999999</v>
      </c>
      <c r="BN22" s="324">
        <v>12.06409</v>
      </c>
      <c r="BO22" s="324">
        <v>7.1838749999999996</v>
      </c>
      <c r="BP22" s="324">
        <v>4.3368140000000004</v>
      </c>
      <c r="BQ22" s="324">
        <v>3.5470109999999999</v>
      </c>
      <c r="BR22" s="324">
        <v>3.3670450000000001</v>
      </c>
      <c r="BS22" s="324">
        <v>4.1131700000000002</v>
      </c>
      <c r="BT22" s="324">
        <v>7.6407049999999996</v>
      </c>
      <c r="BU22" s="324">
        <v>16.25432</v>
      </c>
      <c r="BV22" s="324">
        <v>26.835100000000001</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15.869645160999999</v>
      </c>
      <c r="AZ23" s="208">
        <v>17.470857143</v>
      </c>
      <c r="BA23" s="208">
        <v>11.422000000000001</v>
      </c>
      <c r="BB23" s="208">
        <v>8.1881666667000008</v>
      </c>
      <c r="BC23" s="208">
        <v>5.8510967742000002</v>
      </c>
      <c r="BD23" s="208">
        <v>4.7285666666999999</v>
      </c>
      <c r="BE23" s="208">
        <v>4.4773509999999996</v>
      </c>
      <c r="BF23" s="208">
        <v>4.6263500000000004</v>
      </c>
      <c r="BG23" s="324">
        <v>5.0760550000000002</v>
      </c>
      <c r="BH23" s="324">
        <v>6.8577839999999997</v>
      </c>
      <c r="BI23" s="324">
        <v>11.06973</v>
      </c>
      <c r="BJ23" s="324">
        <v>14.904920000000001</v>
      </c>
      <c r="BK23" s="324">
        <v>16.78548</v>
      </c>
      <c r="BL23" s="324">
        <v>15.723319999999999</v>
      </c>
      <c r="BM23" s="324">
        <v>12.272080000000001</v>
      </c>
      <c r="BN23" s="324">
        <v>8.2410270000000008</v>
      </c>
      <c r="BO23" s="324">
        <v>5.7709440000000001</v>
      </c>
      <c r="BP23" s="324">
        <v>4.7517500000000004</v>
      </c>
      <c r="BQ23" s="324">
        <v>4.4353210000000001</v>
      </c>
      <c r="BR23" s="324">
        <v>4.5896530000000002</v>
      </c>
      <c r="BS23" s="324">
        <v>5.0409569999999997</v>
      </c>
      <c r="BT23" s="324">
        <v>6.9623889999999999</v>
      </c>
      <c r="BU23" s="324">
        <v>10.66141</v>
      </c>
      <c r="BV23" s="324">
        <v>14.89232</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25.529870968000001</v>
      </c>
      <c r="AZ24" s="208">
        <v>23.924035713999999</v>
      </c>
      <c r="BA24" s="208">
        <v>22.677032258000001</v>
      </c>
      <c r="BB24" s="208">
        <v>22.650266667</v>
      </c>
      <c r="BC24" s="208">
        <v>21.330935484000001</v>
      </c>
      <c r="BD24" s="208">
        <v>21.347933333</v>
      </c>
      <c r="BE24" s="208">
        <v>20.691770000000002</v>
      </c>
      <c r="BF24" s="208">
        <v>22.260680000000001</v>
      </c>
      <c r="BG24" s="324">
        <v>22.80396</v>
      </c>
      <c r="BH24" s="324">
        <v>23.758500000000002</v>
      </c>
      <c r="BI24" s="324">
        <v>25.139109999999999</v>
      </c>
      <c r="BJ24" s="324">
        <v>26.414480000000001</v>
      </c>
      <c r="BK24" s="324">
        <v>25.967110000000002</v>
      </c>
      <c r="BL24" s="324">
        <v>25.09094</v>
      </c>
      <c r="BM24" s="324">
        <v>23.817910000000001</v>
      </c>
      <c r="BN24" s="324">
        <v>23.10313</v>
      </c>
      <c r="BO24" s="324">
        <v>22.38691</v>
      </c>
      <c r="BP24" s="324">
        <v>22.505299999999998</v>
      </c>
      <c r="BQ24" s="324">
        <v>21.953859999999999</v>
      </c>
      <c r="BR24" s="324">
        <v>22.27441</v>
      </c>
      <c r="BS24" s="324">
        <v>23.026499999999999</v>
      </c>
      <c r="BT24" s="324">
        <v>23.770060000000001</v>
      </c>
      <c r="BU24" s="324">
        <v>25.50197</v>
      </c>
      <c r="BV24" s="324">
        <v>26.4102</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v>
      </c>
      <c r="AZ25" s="208">
        <v>28.140695539999999</v>
      </c>
      <c r="BA25" s="208">
        <v>24.00630529</v>
      </c>
      <c r="BB25" s="208">
        <v>25.117226769999998</v>
      </c>
      <c r="BC25" s="208">
        <v>26.31460229</v>
      </c>
      <c r="BD25" s="208">
        <v>36.068635233000002</v>
      </c>
      <c r="BE25" s="208">
        <v>40.017490000000002</v>
      </c>
      <c r="BF25" s="208">
        <v>39.199179999999998</v>
      </c>
      <c r="BG25" s="324">
        <v>30.608360000000001</v>
      </c>
      <c r="BH25" s="324">
        <v>25.166119999999999</v>
      </c>
      <c r="BI25" s="324">
        <v>21.714600000000001</v>
      </c>
      <c r="BJ25" s="324">
        <v>24.650770000000001</v>
      </c>
      <c r="BK25" s="324">
        <v>26.11384</v>
      </c>
      <c r="BL25" s="324">
        <v>24.125730000000001</v>
      </c>
      <c r="BM25" s="324">
        <v>20.654170000000001</v>
      </c>
      <c r="BN25" s="324">
        <v>22.535</v>
      </c>
      <c r="BO25" s="324">
        <v>24.166129999999999</v>
      </c>
      <c r="BP25" s="324">
        <v>31.93366</v>
      </c>
      <c r="BQ25" s="324">
        <v>40.623640000000002</v>
      </c>
      <c r="BR25" s="324">
        <v>39.012309999999999</v>
      </c>
      <c r="BS25" s="324">
        <v>31.316199999999998</v>
      </c>
      <c r="BT25" s="324">
        <v>27.610759999999999</v>
      </c>
      <c r="BU25" s="324">
        <v>24.883109999999999</v>
      </c>
      <c r="BV25" s="324">
        <v>27.281459999999999</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4.8859677419</v>
      </c>
      <c r="AW26" s="208">
        <v>5.0403000000000002</v>
      </c>
      <c r="AX26" s="208">
        <v>5.0468709677000003</v>
      </c>
      <c r="AY26" s="208">
        <v>5.0558709676999998</v>
      </c>
      <c r="AZ26" s="208">
        <v>4.6539999999999999</v>
      </c>
      <c r="BA26" s="208">
        <v>5.0253548387000002</v>
      </c>
      <c r="BB26" s="208">
        <v>5.0987999999999998</v>
      </c>
      <c r="BC26" s="208">
        <v>5.1062903225999996</v>
      </c>
      <c r="BD26" s="208">
        <v>5.1085666666999998</v>
      </c>
      <c r="BE26" s="208">
        <v>5.099145</v>
      </c>
      <c r="BF26" s="208">
        <v>5.0865590000000003</v>
      </c>
      <c r="BG26" s="324">
        <v>5.0600240000000003</v>
      </c>
      <c r="BH26" s="324">
        <v>5.0814389999999996</v>
      </c>
      <c r="BI26" s="324">
        <v>5.08474</v>
      </c>
      <c r="BJ26" s="324">
        <v>5.0903489999999998</v>
      </c>
      <c r="BK26" s="324">
        <v>5.0954329999999999</v>
      </c>
      <c r="BL26" s="324">
        <v>5.1079610000000004</v>
      </c>
      <c r="BM26" s="324">
        <v>5.1306929999999999</v>
      </c>
      <c r="BN26" s="324">
        <v>5.1569469999999997</v>
      </c>
      <c r="BO26" s="324">
        <v>5.1864030000000003</v>
      </c>
      <c r="BP26" s="324">
        <v>5.2153960000000001</v>
      </c>
      <c r="BQ26" s="324">
        <v>5.2472570000000003</v>
      </c>
      <c r="BR26" s="324">
        <v>5.2790109999999997</v>
      </c>
      <c r="BS26" s="324">
        <v>5.3153959999999998</v>
      </c>
      <c r="BT26" s="324">
        <v>5.3359480000000001</v>
      </c>
      <c r="BU26" s="324">
        <v>5.3606090000000002</v>
      </c>
      <c r="BV26" s="324">
        <v>5.3658299999999999</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2.2753870967999998</v>
      </c>
      <c r="AW27" s="208">
        <v>2.4699</v>
      </c>
      <c r="AX27" s="208">
        <v>3.0935483870999998</v>
      </c>
      <c r="AY27" s="208">
        <v>3.219483871</v>
      </c>
      <c r="AZ27" s="208">
        <v>3.2904642857000002</v>
      </c>
      <c r="BA27" s="208">
        <v>2.5545806452000002</v>
      </c>
      <c r="BB27" s="208">
        <v>2.2726666667000002</v>
      </c>
      <c r="BC27" s="208">
        <v>2.0574838710000001</v>
      </c>
      <c r="BD27" s="208">
        <v>2.2448333332999999</v>
      </c>
      <c r="BE27" s="208">
        <v>2.3326060000000002</v>
      </c>
      <c r="BF27" s="208">
        <v>2.3479589999999999</v>
      </c>
      <c r="BG27" s="324">
        <v>2.1119110000000001</v>
      </c>
      <c r="BH27" s="324">
        <v>2.1493069999999999</v>
      </c>
      <c r="BI27" s="324">
        <v>2.5100549999999999</v>
      </c>
      <c r="BJ27" s="324">
        <v>3.1143169999999998</v>
      </c>
      <c r="BK27" s="324">
        <v>3.2964340000000001</v>
      </c>
      <c r="BL27" s="324">
        <v>3.1011890000000002</v>
      </c>
      <c r="BM27" s="324">
        <v>2.5617890000000001</v>
      </c>
      <c r="BN27" s="324">
        <v>2.2307090000000001</v>
      </c>
      <c r="BO27" s="324">
        <v>2.0200490000000002</v>
      </c>
      <c r="BP27" s="324">
        <v>2.1568010000000002</v>
      </c>
      <c r="BQ27" s="324">
        <v>2.387162</v>
      </c>
      <c r="BR27" s="324">
        <v>2.340217</v>
      </c>
      <c r="BS27" s="324">
        <v>2.147049</v>
      </c>
      <c r="BT27" s="324">
        <v>2.2367119999999998</v>
      </c>
      <c r="BU27" s="324">
        <v>2.6160640000000002</v>
      </c>
      <c r="BV27" s="324">
        <v>3.218156</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208">
        <v>0.14612900000000001</v>
      </c>
      <c r="BE28" s="208">
        <v>0.14612900000000001</v>
      </c>
      <c r="BF28" s="208">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74.909890903000004</v>
      </c>
      <c r="AW29" s="208">
        <v>81.320228862999997</v>
      </c>
      <c r="AX29" s="208">
        <v>101.8601702</v>
      </c>
      <c r="AY29" s="208">
        <v>106.01268377</v>
      </c>
      <c r="AZ29" s="208">
        <v>108.35143168</v>
      </c>
      <c r="BA29" s="208">
        <v>84.114337516000006</v>
      </c>
      <c r="BB29" s="208">
        <v>74.831989102999998</v>
      </c>
      <c r="BC29" s="208">
        <v>67.745408710000007</v>
      </c>
      <c r="BD29" s="208">
        <v>73.915630899999996</v>
      </c>
      <c r="BE29" s="208">
        <v>76.479510000000005</v>
      </c>
      <c r="BF29" s="208">
        <v>76.959785999999994</v>
      </c>
      <c r="BG29" s="324">
        <v>69.856210000000004</v>
      </c>
      <c r="BH29" s="324">
        <v>70.853859999999997</v>
      </c>
      <c r="BI29" s="324">
        <v>82.059399999999997</v>
      </c>
      <c r="BJ29" s="324">
        <v>100.87090000000001</v>
      </c>
      <c r="BK29" s="324">
        <v>106.6439</v>
      </c>
      <c r="BL29" s="324">
        <v>100.4928</v>
      </c>
      <c r="BM29" s="324">
        <v>83.545519999999996</v>
      </c>
      <c r="BN29" s="324">
        <v>73.49221</v>
      </c>
      <c r="BO29" s="324">
        <v>66.875619999999998</v>
      </c>
      <c r="BP29" s="324">
        <v>71.061019999999999</v>
      </c>
      <c r="BQ29" s="324">
        <v>78.355559999999997</v>
      </c>
      <c r="BR29" s="324">
        <v>77.023939999999996</v>
      </c>
      <c r="BS29" s="324">
        <v>71.120570000000001</v>
      </c>
      <c r="BT29" s="324">
        <v>73.717879999999994</v>
      </c>
      <c r="BU29" s="324">
        <v>85.438789999999997</v>
      </c>
      <c r="BV29" s="324">
        <v>104.1644</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2616.1750000000002</v>
      </c>
      <c r="AN32" s="251">
        <v>2080.8829999999998</v>
      </c>
      <c r="AO32" s="251">
        <v>2029.3589999999999</v>
      </c>
      <c r="AP32" s="251">
        <v>2332.4929999999999</v>
      </c>
      <c r="AQ32" s="251">
        <v>2777.5839999999998</v>
      </c>
      <c r="AR32" s="251">
        <v>3133.0949999999998</v>
      </c>
      <c r="AS32" s="251">
        <v>3293.549</v>
      </c>
      <c r="AT32" s="251">
        <v>3522.2159999999999</v>
      </c>
      <c r="AU32" s="251">
        <v>3839.8359999999998</v>
      </c>
      <c r="AV32" s="251">
        <v>3928.5030000000002</v>
      </c>
      <c r="AW32" s="251">
        <v>3931.616</v>
      </c>
      <c r="AX32" s="251">
        <v>3340.9810000000002</v>
      </c>
      <c r="AY32" s="251">
        <v>2634.9639999999999</v>
      </c>
      <c r="AZ32" s="251">
        <v>1858.222</v>
      </c>
      <c r="BA32" s="251">
        <v>1800.645</v>
      </c>
      <c r="BB32" s="251">
        <v>1974.3309999999999</v>
      </c>
      <c r="BC32" s="251">
        <v>2388.06</v>
      </c>
      <c r="BD32" s="251">
        <v>2582.866</v>
      </c>
      <c r="BE32" s="251">
        <v>2762.3531429</v>
      </c>
      <c r="BF32" s="251">
        <v>2943.9984285999999</v>
      </c>
      <c r="BG32" s="340">
        <v>3298.623</v>
      </c>
      <c r="BH32" s="340">
        <v>3569.6729999999998</v>
      </c>
      <c r="BI32" s="340">
        <v>3491.3389999999999</v>
      </c>
      <c r="BJ32" s="340">
        <v>2869.6550000000002</v>
      </c>
      <c r="BK32" s="340">
        <v>2114.2370000000001</v>
      </c>
      <c r="BL32" s="340">
        <v>1593.855</v>
      </c>
      <c r="BM32" s="340">
        <v>1441.8420000000001</v>
      </c>
      <c r="BN32" s="340">
        <v>1665.2159999999999</v>
      </c>
      <c r="BO32" s="340">
        <v>2118.9319999999998</v>
      </c>
      <c r="BP32" s="340">
        <v>2423.5720000000001</v>
      </c>
      <c r="BQ32" s="340">
        <v>2597.0540000000001</v>
      </c>
      <c r="BR32" s="340">
        <v>2831.8969999999999</v>
      </c>
      <c r="BS32" s="340">
        <v>3204.953</v>
      </c>
      <c r="BT32" s="340">
        <v>3499.06</v>
      </c>
      <c r="BU32" s="340">
        <v>3422.9639999999999</v>
      </c>
      <c r="BV32" s="340">
        <v>2807.62</v>
      </c>
    </row>
    <row r="33" spans="1:74" ht="11.1" customHeight="1" x14ac:dyDescent="0.2">
      <c r="A33" s="562" t="s">
        <v>998</v>
      </c>
      <c r="B33" s="563" t="s">
        <v>1003</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333.59699999999998</v>
      </c>
      <c r="BC33" s="251">
        <v>425.51</v>
      </c>
      <c r="BD33" s="251">
        <v>514.77200000000005</v>
      </c>
      <c r="BE33" s="251">
        <v>607.57142856999997</v>
      </c>
      <c r="BF33" s="251">
        <v>690.45714285999998</v>
      </c>
      <c r="BG33" s="340">
        <v>807.63480000000004</v>
      </c>
      <c r="BH33" s="340">
        <v>866.26819999999998</v>
      </c>
      <c r="BI33" s="340">
        <v>826.08659999999998</v>
      </c>
      <c r="BJ33" s="340">
        <v>657.87019999999995</v>
      </c>
      <c r="BK33" s="340">
        <v>431.97500000000002</v>
      </c>
      <c r="BL33" s="340">
        <v>266.5745</v>
      </c>
      <c r="BM33" s="340">
        <v>174.42869999999999</v>
      </c>
      <c r="BN33" s="340">
        <v>231.51859999999999</v>
      </c>
      <c r="BO33" s="340">
        <v>356.95350000000002</v>
      </c>
      <c r="BP33" s="340">
        <v>452.37819999999999</v>
      </c>
      <c r="BQ33" s="340">
        <v>500.13049999999998</v>
      </c>
      <c r="BR33" s="340">
        <v>586.58489999999995</v>
      </c>
      <c r="BS33" s="340">
        <v>681.73230000000001</v>
      </c>
      <c r="BT33" s="340">
        <v>747.13030000000003</v>
      </c>
      <c r="BU33" s="340">
        <v>706.96709999999996</v>
      </c>
      <c r="BV33" s="340">
        <v>497.77159999999998</v>
      </c>
    </row>
    <row r="34" spans="1:74" ht="11.1" customHeight="1" x14ac:dyDescent="0.2">
      <c r="A34" s="562" t="s">
        <v>999</v>
      </c>
      <c r="B34" s="563" t="s">
        <v>1004</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717.08199999999999</v>
      </c>
      <c r="AN34" s="251">
        <v>541.07500000000005</v>
      </c>
      <c r="AO34" s="251">
        <v>471.33600000000001</v>
      </c>
      <c r="AP34" s="251">
        <v>523.28800000000001</v>
      </c>
      <c r="AQ34" s="251">
        <v>640.524</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437.99299999999999</v>
      </c>
      <c r="BC34" s="251">
        <v>531.67999999999995</v>
      </c>
      <c r="BD34" s="251">
        <v>629.53800000000001</v>
      </c>
      <c r="BE34" s="251">
        <v>722.14285714000005</v>
      </c>
      <c r="BF34" s="251">
        <v>830.05714286</v>
      </c>
      <c r="BG34" s="340">
        <v>970.4479</v>
      </c>
      <c r="BH34" s="340">
        <v>1075.2729999999999</v>
      </c>
      <c r="BI34" s="340">
        <v>1036.0229999999999</v>
      </c>
      <c r="BJ34" s="340">
        <v>822.68409999999994</v>
      </c>
      <c r="BK34" s="340">
        <v>568.26790000000005</v>
      </c>
      <c r="BL34" s="340">
        <v>364.7903</v>
      </c>
      <c r="BM34" s="340">
        <v>278.0172</v>
      </c>
      <c r="BN34" s="340">
        <v>323.78210000000001</v>
      </c>
      <c r="BO34" s="340">
        <v>443.16109999999998</v>
      </c>
      <c r="BP34" s="340">
        <v>537.10360000000003</v>
      </c>
      <c r="BQ34" s="340">
        <v>634.4135</v>
      </c>
      <c r="BR34" s="340">
        <v>751.58349999999996</v>
      </c>
      <c r="BS34" s="340">
        <v>894.11850000000004</v>
      </c>
      <c r="BT34" s="340">
        <v>988.44439999999997</v>
      </c>
      <c r="BU34" s="340">
        <v>957.69209999999998</v>
      </c>
      <c r="BV34" s="340">
        <v>789.93650000000002</v>
      </c>
    </row>
    <row r="35" spans="1:74" ht="11.1" customHeight="1" x14ac:dyDescent="0.2">
      <c r="A35" s="562" t="s">
        <v>1000</v>
      </c>
      <c r="B35" s="563" t="s">
        <v>1005</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1155.134</v>
      </c>
      <c r="AY35" s="251">
        <v>944.577</v>
      </c>
      <c r="AZ35" s="251">
        <v>678.44100000000003</v>
      </c>
      <c r="BA35" s="251">
        <v>759.56799999999998</v>
      </c>
      <c r="BB35" s="251">
        <v>831.56700000000001</v>
      </c>
      <c r="BC35" s="251">
        <v>977</v>
      </c>
      <c r="BD35" s="251">
        <v>991.13199999999995</v>
      </c>
      <c r="BE35" s="251">
        <v>976.42857143000003</v>
      </c>
      <c r="BF35" s="251">
        <v>956.11428570999999</v>
      </c>
      <c r="BG35" s="340">
        <v>1030.155</v>
      </c>
      <c r="BH35" s="340">
        <v>1120.6179999999999</v>
      </c>
      <c r="BI35" s="340">
        <v>1134.7470000000001</v>
      </c>
      <c r="BJ35" s="340">
        <v>979.31820000000005</v>
      </c>
      <c r="BK35" s="340">
        <v>791.31359999999995</v>
      </c>
      <c r="BL35" s="340">
        <v>673.53319999999997</v>
      </c>
      <c r="BM35" s="340">
        <v>698.18340000000001</v>
      </c>
      <c r="BN35" s="340">
        <v>778.82380000000001</v>
      </c>
      <c r="BO35" s="340">
        <v>913.85519999999997</v>
      </c>
      <c r="BP35" s="340">
        <v>959.67150000000004</v>
      </c>
      <c r="BQ35" s="340">
        <v>943.50450000000001</v>
      </c>
      <c r="BR35" s="340">
        <v>944.06219999999996</v>
      </c>
      <c r="BS35" s="340">
        <v>1038.616</v>
      </c>
      <c r="BT35" s="340">
        <v>1135.4280000000001</v>
      </c>
      <c r="BU35" s="340">
        <v>1144.0889999999999</v>
      </c>
      <c r="BV35" s="340">
        <v>970.48289999999997</v>
      </c>
    </row>
    <row r="36" spans="1:74" ht="11.1" customHeight="1" x14ac:dyDescent="0.2">
      <c r="A36" s="562" t="s">
        <v>1001</v>
      </c>
      <c r="B36" s="650" t="s">
        <v>1006</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123.884</v>
      </c>
      <c r="BC36" s="251">
        <v>154.82900000000001</v>
      </c>
      <c r="BD36" s="251">
        <v>175.06200000000001</v>
      </c>
      <c r="BE36" s="251">
        <v>184.14285713999999</v>
      </c>
      <c r="BF36" s="251">
        <v>192.28571428999999</v>
      </c>
      <c r="BG36" s="340">
        <v>195.55760000000001</v>
      </c>
      <c r="BH36" s="340">
        <v>197.27869999999999</v>
      </c>
      <c r="BI36" s="340">
        <v>185.71190000000001</v>
      </c>
      <c r="BJ36" s="340">
        <v>146.1523</v>
      </c>
      <c r="BK36" s="340">
        <v>118.94370000000001</v>
      </c>
      <c r="BL36" s="340">
        <v>98.658060000000006</v>
      </c>
      <c r="BM36" s="340">
        <v>92.694019999999995</v>
      </c>
      <c r="BN36" s="340">
        <v>98.666240000000002</v>
      </c>
      <c r="BO36" s="340">
        <v>120.7803</v>
      </c>
      <c r="BP36" s="340">
        <v>147.9802</v>
      </c>
      <c r="BQ36" s="340">
        <v>172.47130000000001</v>
      </c>
      <c r="BR36" s="340">
        <v>195.79040000000001</v>
      </c>
      <c r="BS36" s="340">
        <v>218.0189</v>
      </c>
      <c r="BT36" s="340">
        <v>231.75149999999999</v>
      </c>
      <c r="BU36" s="340">
        <v>225.28960000000001</v>
      </c>
      <c r="BV36" s="340">
        <v>200.74889999999999</v>
      </c>
    </row>
    <row r="37" spans="1:74" ht="11.1" customHeight="1" x14ac:dyDescent="0.2">
      <c r="A37" s="562" t="s">
        <v>1002</v>
      </c>
      <c r="B37" s="650" t="s">
        <v>1007</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224.02099999999999</v>
      </c>
      <c r="BC37" s="251">
        <v>274.221</v>
      </c>
      <c r="BD37" s="251">
        <v>245.62</v>
      </c>
      <c r="BE37" s="251">
        <v>243.57142856999999</v>
      </c>
      <c r="BF37" s="251">
        <v>244.25714285999999</v>
      </c>
      <c r="BG37" s="340">
        <v>264.00040000000001</v>
      </c>
      <c r="BH37" s="340">
        <v>279.40820000000002</v>
      </c>
      <c r="BI37" s="340">
        <v>277.94349999999997</v>
      </c>
      <c r="BJ37" s="340">
        <v>232.80269999999999</v>
      </c>
      <c r="BK37" s="340">
        <v>172.9102</v>
      </c>
      <c r="BL37" s="340">
        <v>159.47190000000001</v>
      </c>
      <c r="BM37" s="340">
        <v>167.6919</v>
      </c>
      <c r="BN37" s="340">
        <v>201.59790000000001</v>
      </c>
      <c r="BO37" s="340">
        <v>253.35499999999999</v>
      </c>
      <c r="BP37" s="340">
        <v>295.6112</v>
      </c>
      <c r="BQ37" s="340">
        <v>315.70670000000001</v>
      </c>
      <c r="BR37" s="340">
        <v>323.04899999999998</v>
      </c>
      <c r="BS37" s="340">
        <v>341.64019999999999</v>
      </c>
      <c r="BT37" s="340">
        <v>365.4785</v>
      </c>
      <c r="BU37" s="340">
        <v>358.09960000000001</v>
      </c>
      <c r="BV37" s="340">
        <v>317.85270000000003</v>
      </c>
    </row>
    <row r="38" spans="1:74" ht="11.1" customHeight="1" x14ac:dyDescent="0.2">
      <c r="A38" s="562" t="s">
        <v>1008</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24.759</v>
      </c>
      <c r="BA38" s="247">
        <v>23.266999999999999</v>
      </c>
      <c r="BB38" s="247">
        <v>23.27</v>
      </c>
      <c r="BC38" s="247">
        <v>24.82</v>
      </c>
      <c r="BD38" s="247">
        <v>26.742999999999999</v>
      </c>
      <c r="BE38" s="247">
        <v>28.495999999999999</v>
      </c>
      <c r="BF38" s="247">
        <v>30.827000000000002</v>
      </c>
      <c r="BG38" s="313">
        <v>30.827000000000002</v>
      </c>
      <c r="BH38" s="313">
        <v>30.827000000000002</v>
      </c>
      <c r="BI38" s="313">
        <v>30.827000000000002</v>
      </c>
      <c r="BJ38" s="313">
        <v>30.827000000000002</v>
      </c>
      <c r="BK38" s="313">
        <v>30.827000000000002</v>
      </c>
      <c r="BL38" s="313">
        <v>30.827000000000002</v>
      </c>
      <c r="BM38" s="313">
        <v>30.827000000000002</v>
      </c>
      <c r="BN38" s="313">
        <v>30.827000000000002</v>
      </c>
      <c r="BO38" s="313">
        <v>30.827000000000002</v>
      </c>
      <c r="BP38" s="313">
        <v>30.827000000000002</v>
      </c>
      <c r="BQ38" s="313">
        <v>30.827000000000002</v>
      </c>
      <c r="BR38" s="313">
        <v>30.827000000000002</v>
      </c>
      <c r="BS38" s="313">
        <v>30.827000000000002</v>
      </c>
      <c r="BT38" s="313">
        <v>30.827000000000002</v>
      </c>
      <c r="BU38" s="313">
        <v>30.827000000000002</v>
      </c>
      <c r="BV38" s="313">
        <v>30.827000000000002</v>
      </c>
    </row>
    <row r="39" spans="1:74" s="406" customFormat="1" ht="12" customHeight="1" x14ac:dyDescent="0.25">
      <c r="A39" s="405"/>
      <c r="B39" s="793" t="s">
        <v>857</v>
      </c>
      <c r="C39" s="748"/>
      <c r="D39" s="748"/>
      <c r="E39" s="748"/>
      <c r="F39" s="748"/>
      <c r="G39" s="748"/>
      <c r="H39" s="748"/>
      <c r="I39" s="748"/>
      <c r="J39" s="748"/>
      <c r="K39" s="748"/>
      <c r="L39" s="748"/>
      <c r="M39" s="748"/>
      <c r="N39" s="748"/>
      <c r="O39" s="748"/>
      <c r="P39" s="748"/>
      <c r="Q39" s="742"/>
      <c r="AY39" s="474"/>
      <c r="AZ39" s="474"/>
      <c r="BA39" s="474"/>
      <c r="BB39" s="574"/>
      <c r="BC39" s="474"/>
      <c r="BD39" s="596"/>
      <c r="BE39" s="596"/>
      <c r="BF39" s="596"/>
      <c r="BG39" s="474"/>
      <c r="BH39" s="474"/>
      <c r="BI39" s="474"/>
      <c r="BJ39" s="474"/>
    </row>
    <row r="40" spans="1:74" s="406" customFormat="1" ht="12" customHeight="1" x14ac:dyDescent="0.25">
      <c r="A40" s="405"/>
      <c r="B40" s="806" t="s">
        <v>858</v>
      </c>
      <c r="C40" s="748"/>
      <c r="D40" s="748"/>
      <c r="E40" s="748"/>
      <c r="F40" s="748"/>
      <c r="G40" s="748"/>
      <c r="H40" s="748"/>
      <c r="I40" s="748"/>
      <c r="J40" s="748"/>
      <c r="K40" s="748"/>
      <c r="L40" s="748"/>
      <c r="M40" s="748"/>
      <c r="N40" s="748"/>
      <c r="O40" s="748"/>
      <c r="P40" s="748"/>
      <c r="Q40" s="742"/>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5">
      <c r="A41" s="405"/>
      <c r="B41" s="806" t="s">
        <v>859</v>
      </c>
      <c r="C41" s="748"/>
      <c r="D41" s="748"/>
      <c r="E41" s="748"/>
      <c r="F41" s="748"/>
      <c r="G41" s="748"/>
      <c r="H41" s="748"/>
      <c r="I41" s="748"/>
      <c r="J41" s="748"/>
      <c r="K41" s="748"/>
      <c r="L41" s="748"/>
      <c r="M41" s="748"/>
      <c r="N41" s="748"/>
      <c r="O41" s="748"/>
      <c r="P41" s="748"/>
      <c r="Q41" s="742"/>
      <c r="AY41" s="474"/>
      <c r="AZ41" s="474"/>
      <c r="BA41" s="474"/>
      <c r="BB41" s="474"/>
      <c r="BC41" s="474"/>
      <c r="BD41" s="596"/>
      <c r="BE41" s="596"/>
      <c r="BF41" s="596"/>
      <c r="BG41" s="474"/>
      <c r="BH41" s="474"/>
      <c r="BI41" s="474"/>
      <c r="BJ41" s="474"/>
    </row>
    <row r="42" spans="1:74" s="406" customFormat="1" ht="12" customHeight="1" x14ac:dyDescent="0.25">
      <c r="A42" s="405"/>
      <c r="B42" s="804" t="s">
        <v>1009</v>
      </c>
      <c r="C42" s="742"/>
      <c r="D42" s="742"/>
      <c r="E42" s="742"/>
      <c r="F42" s="742"/>
      <c r="G42" s="742"/>
      <c r="H42" s="742"/>
      <c r="I42" s="742"/>
      <c r="J42" s="742"/>
      <c r="K42" s="742"/>
      <c r="L42" s="742"/>
      <c r="M42" s="742"/>
      <c r="N42" s="742"/>
      <c r="O42" s="742"/>
      <c r="P42" s="742"/>
      <c r="Q42" s="742"/>
      <c r="AY42" s="474"/>
      <c r="AZ42" s="474"/>
      <c r="BA42" s="474"/>
      <c r="BB42" s="474"/>
      <c r="BC42" s="474"/>
      <c r="BD42" s="596"/>
      <c r="BE42" s="596"/>
      <c r="BF42" s="596"/>
      <c r="BG42" s="474"/>
      <c r="BH42" s="474"/>
      <c r="BI42" s="474"/>
      <c r="BJ42" s="474"/>
    </row>
    <row r="43" spans="1:74" s="268" customFormat="1" ht="12" customHeight="1" x14ac:dyDescent="0.25">
      <c r="A43" s="76"/>
      <c r="B43" s="762" t="s">
        <v>815</v>
      </c>
      <c r="C43" s="763"/>
      <c r="D43" s="763"/>
      <c r="E43" s="763"/>
      <c r="F43" s="763"/>
      <c r="G43" s="763"/>
      <c r="H43" s="763"/>
      <c r="I43" s="763"/>
      <c r="J43" s="763"/>
      <c r="K43" s="763"/>
      <c r="L43" s="763"/>
      <c r="M43" s="763"/>
      <c r="N43" s="763"/>
      <c r="O43" s="763"/>
      <c r="P43" s="763"/>
      <c r="Q43" s="763"/>
      <c r="AY43" s="473"/>
      <c r="AZ43" s="473"/>
      <c r="BA43" s="473"/>
      <c r="BB43" s="473"/>
      <c r="BC43" s="473"/>
      <c r="BD43" s="595"/>
      <c r="BE43" s="595"/>
      <c r="BF43" s="595"/>
      <c r="BG43" s="473"/>
      <c r="BH43" s="473"/>
      <c r="BI43" s="473"/>
      <c r="BJ43" s="473"/>
    </row>
    <row r="44" spans="1:74" s="406" customFormat="1" ht="12" customHeight="1" x14ac:dyDescent="0.25">
      <c r="A44" s="405"/>
      <c r="B44" s="807" t="s">
        <v>863</v>
      </c>
      <c r="C44" s="807"/>
      <c r="D44" s="807"/>
      <c r="E44" s="807"/>
      <c r="F44" s="807"/>
      <c r="G44" s="807"/>
      <c r="H44" s="807"/>
      <c r="I44" s="807"/>
      <c r="J44" s="807"/>
      <c r="K44" s="807"/>
      <c r="L44" s="807"/>
      <c r="M44" s="807"/>
      <c r="N44" s="807"/>
      <c r="O44" s="807"/>
      <c r="P44" s="807"/>
      <c r="Q44" s="742"/>
      <c r="AY44" s="474"/>
      <c r="AZ44" s="474"/>
      <c r="BA44" s="474"/>
      <c r="BB44" s="474"/>
      <c r="BC44" s="474"/>
      <c r="BD44" s="596"/>
      <c r="BE44" s="596"/>
      <c r="BF44" s="596"/>
      <c r="BG44" s="474"/>
      <c r="BH44" s="474"/>
      <c r="BI44" s="474"/>
      <c r="BJ44" s="474"/>
    </row>
    <row r="45" spans="1:74" s="406" customFormat="1" ht="12" customHeight="1" x14ac:dyDescent="0.25">
      <c r="A45" s="405"/>
      <c r="B45" s="783" t="str">
        <f>"Notes: "&amp;"EIA completed modeling and analysis for this report on " &amp;Dates!D2&amp;"."</f>
        <v>Notes: EIA completed modeling and analysis for this report on Thursday September 2, 2021.</v>
      </c>
      <c r="C45" s="805"/>
      <c r="D45" s="805"/>
      <c r="E45" s="805"/>
      <c r="F45" s="805"/>
      <c r="G45" s="805"/>
      <c r="H45" s="805"/>
      <c r="I45" s="805"/>
      <c r="J45" s="805"/>
      <c r="K45" s="805"/>
      <c r="L45" s="805"/>
      <c r="M45" s="805"/>
      <c r="N45" s="805"/>
      <c r="O45" s="805"/>
      <c r="P45" s="805"/>
      <c r="Q45" s="784"/>
      <c r="AY45" s="474"/>
      <c r="AZ45" s="474"/>
      <c r="BA45" s="474"/>
      <c r="BB45" s="474"/>
      <c r="BC45" s="474"/>
      <c r="BD45" s="596"/>
      <c r="BE45" s="596"/>
      <c r="BF45" s="596"/>
      <c r="BG45" s="474"/>
      <c r="BH45" s="474"/>
      <c r="BI45" s="474"/>
      <c r="BJ45" s="474"/>
    </row>
    <row r="46" spans="1:74" s="406" customFormat="1" ht="12" customHeight="1" x14ac:dyDescent="0.25">
      <c r="A46" s="405"/>
      <c r="B46" s="756" t="s">
        <v>353</v>
      </c>
      <c r="C46" s="755"/>
      <c r="D46" s="755"/>
      <c r="E46" s="755"/>
      <c r="F46" s="755"/>
      <c r="G46" s="755"/>
      <c r="H46" s="755"/>
      <c r="I46" s="755"/>
      <c r="J46" s="755"/>
      <c r="K46" s="755"/>
      <c r="L46" s="755"/>
      <c r="M46" s="755"/>
      <c r="N46" s="755"/>
      <c r="O46" s="755"/>
      <c r="P46" s="755"/>
      <c r="Q46" s="755"/>
      <c r="AY46" s="474"/>
      <c r="AZ46" s="474"/>
      <c r="BA46" s="474"/>
      <c r="BB46" s="474"/>
      <c r="BC46" s="474"/>
      <c r="BD46" s="596"/>
      <c r="BE46" s="596"/>
      <c r="BF46" s="596"/>
      <c r="BG46" s="474"/>
      <c r="BH46" s="474"/>
      <c r="BI46" s="474"/>
      <c r="BJ46" s="474"/>
    </row>
    <row r="47" spans="1:74" s="406" customFormat="1" ht="12" customHeight="1" x14ac:dyDescent="0.25">
      <c r="A47" s="405"/>
      <c r="B47" s="749" t="s">
        <v>864</v>
      </c>
      <c r="C47" s="748"/>
      <c r="D47" s="748"/>
      <c r="E47" s="748"/>
      <c r="F47" s="748"/>
      <c r="G47" s="748"/>
      <c r="H47" s="748"/>
      <c r="I47" s="748"/>
      <c r="J47" s="748"/>
      <c r="K47" s="748"/>
      <c r="L47" s="748"/>
      <c r="M47" s="748"/>
      <c r="N47" s="748"/>
      <c r="O47" s="748"/>
      <c r="P47" s="748"/>
      <c r="Q47" s="742"/>
      <c r="AY47" s="474"/>
      <c r="AZ47" s="474"/>
      <c r="BA47" s="474"/>
      <c r="BB47" s="474"/>
      <c r="BC47" s="474"/>
      <c r="BD47" s="596"/>
      <c r="BE47" s="596"/>
      <c r="BF47" s="596"/>
      <c r="BG47" s="474"/>
      <c r="BH47" s="474"/>
      <c r="BI47" s="474"/>
      <c r="BJ47" s="474"/>
    </row>
    <row r="48" spans="1:74" s="406" customFormat="1" ht="12" customHeight="1" x14ac:dyDescent="0.25">
      <c r="A48" s="405"/>
      <c r="B48" s="751" t="s">
        <v>838</v>
      </c>
      <c r="C48" s="752"/>
      <c r="D48" s="752"/>
      <c r="E48" s="752"/>
      <c r="F48" s="752"/>
      <c r="G48" s="752"/>
      <c r="H48" s="752"/>
      <c r="I48" s="752"/>
      <c r="J48" s="752"/>
      <c r="K48" s="752"/>
      <c r="L48" s="752"/>
      <c r="M48" s="752"/>
      <c r="N48" s="752"/>
      <c r="O48" s="752"/>
      <c r="P48" s="752"/>
      <c r="Q48" s="742"/>
      <c r="AY48" s="474"/>
      <c r="AZ48" s="474"/>
      <c r="BA48" s="474"/>
      <c r="BB48" s="474"/>
      <c r="BC48" s="474"/>
      <c r="BD48" s="596"/>
      <c r="BE48" s="596"/>
      <c r="BF48" s="596"/>
      <c r="BG48" s="474"/>
      <c r="BH48" s="474"/>
      <c r="BI48" s="474"/>
      <c r="BJ48" s="474"/>
    </row>
    <row r="49" spans="1:74" s="407" customFormat="1" ht="12" customHeight="1" x14ac:dyDescent="0.25">
      <c r="A49" s="393"/>
      <c r="B49" s="771" t="s">
        <v>1380</v>
      </c>
      <c r="C49" s="742"/>
      <c r="D49" s="742"/>
      <c r="E49" s="742"/>
      <c r="F49" s="742"/>
      <c r="G49" s="742"/>
      <c r="H49" s="742"/>
      <c r="I49" s="742"/>
      <c r="J49" s="742"/>
      <c r="K49" s="742"/>
      <c r="L49" s="742"/>
      <c r="M49" s="742"/>
      <c r="N49" s="742"/>
      <c r="O49" s="742"/>
      <c r="P49" s="742"/>
      <c r="Q49" s="742"/>
      <c r="AY49" s="475"/>
      <c r="AZ49" s="475"/>
      <c r="BA49" s="475"/>
      <c r="BB49" s="475"/>
      <c r="BC49" s="475"/>
      <c r="BD49" s="597"/>
      <c r="BE49" s="597"/>
      <c r="BF49" s="597"/>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54" customWidth="1"/>
    <col min="56" max="59" width="6.5546875" style="599" customWidth="1"/>
    <col min="60" max="62" width="6.5546875" style="354" customWidth="1"/>
    <col min="63" max="74" width="6.5546875" style="6" customWidth="1"/>
    <col min="75" max="16384" width="9.5546875" style="6"/>
  </cols>
  <sheetData>
    <row r="1" spans="1:74" ht="13.35" customHeight="1" x14ac:dyDescent="0.25">
      <c r="A1" s="766" t="s">
        <v>798</v>
      </c>
      <c r="B1" s="808" t="s">
        <v>1359</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85"/>
    </row>
    <row r="2" spans="1:74" s="72" customFormat="1"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208">
        <v>3.38714</v>
      </c>
      <c r="BE6" s="208">
        <v>3.98976</v>
      </c>
      <c r="BF6" s="208">
        <v>4.2287299999999997</v>
      </c>
      <c r="BG6" s="324">
        <v>4.2391199999999998</v>
      </c>
      <c r="BH6" s="324">
        <v>4.0521000000000003</v>
      </c>
      <c r="BI6" s="324">
        <v>4.1559999999999997</v>
      </c>
      <c r="BJ6" s="324">
        <v>4.2599</v>
      </c>
      <c r="BK6" s="324">
        <v>4.4157500000000001</v>
      </c>
      <c r="BL6" s="324">
        <v>4.3118499999999997</v>
      </c>
      <c r="BM6" s="324">
        <v>4.10405</v>
      </c>
      <c r="BN6" s="324">
        <v>3.4287000000000001</v>
      </c>
      <c r="BO6" s="324">
        <v>3.3767499999999999</v>
      </c>
      <c r="BP6" s="324">
        <v>3.4287000000000001</v>
      </c>
      <c r="BQ6" s="324">
        <v>3.4390900000000002</v>
      </c>
      <c r="BR6" s="324">
        <v>3.4390900000000002</v>
      </c>
      <c r="BS6" s="324">
        <v>3.27285</v>
      </c>
      <c r="BT6" s="324">
        <v>3.2832400000000002</v>
      </c>
      <c r="BU6" s="324">
        <v>3.3248000000000002</v>
      </c>
      <c r="BV6" s="324">
        <v>3.3975300000000002</v>
      </c>
    </row>
    <row r="7" spans="1:74" ht="11.1" customHeight="1" x14ac:dyDescent="0.2">
      <c r="A7" s="84"/>
      <c r="B7" s="88" t="s">
        <v>1014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14.41215483</v>
      </c>
      <c r="BA8" s="208">
        <v>14.91909193</v>
      </c>
      <c r="BB8" s="208">
        <v>15.58336237</v>
      </c>
      <c r="BC8" s="208">
        <v>16.33724449</v>
      </c>
      <c r="BD8" s="208">
        <v>17.77079136</v>
      </c>
      <c r="BE8" s="208">
        <v>18.997330000000002</v>
      </c>
      <c r="BF8" s="208">
        <v>19.279769999999999</v>
      </c>
      <c r="BG8" s="324">
        <v>18.481390000000001</v>
      </c>
      <c r="BH8" s="324">
        <v>15.60102</v>
      </c>
      <c r="BI8" s="324">
        <v>14.60488</v>
      </c>
      <c r="BJ8" s="324">
        <v>14.359959999999999</v>
      </c>
      <c r="BK8" s="324">
        <v>14.133509999999999</v>
      </c>
      <c r="BL8" s="324">
        <v>14.15795</v>
      </c>
      <c r="BM8" s="324">
        <v>14.21726</v>
      </c>
      <c r="BN8" s="324">
        <v>14.56887</v>
      </c>
      <c r="BO8" s="324">
        <v>15.15504</v>
      </c>
      <c r="BP8" s="324">
        <v>15.968310000000001</v>
      </c>
      <c r="BQ8" s="324">
        <v>17.573080000000001</v>
      </c>
      <c r="BR8" s="324">
        <v>17.980810000000002</v>
      </c>
      <c r="BS8" s="324">
        <v>17.251290000000001</v>
      </c>
      <c r="BT8" s="324">
        <v>14.39106</v>
      </c>
      <c r="BU8" s="324">
        <v>13.458830000000001</v>
      </c>
      <c r="BV8" s="324">
        <v>13.238989999999999</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10.22334437</v>
      </c>
      <c r="BA9" s="208">
        <v>10.845641970000001</v>
      </c>
      <c r="BB9" s="208">
        <v>12.323412510000001</v>
      </c>
      <c r="BC9" s="208">
        <v>13.54957849</v>
      </c>
      <c r="BD9" s="208">
        <v>16.115154319999998</v>
      </c>
      <c r="BE9" s="208">
        <v>17.270600000000002</v>
      </c>
      <c r="BF9" s="208">
        <v>17.972539999999999</v>
      </c>
      <c r="BG9" s="324">
        <v>17.43488</v>
      </c>
      <c r="BH9" s="324">
        <v>14.8027</v>
      </c>
      <c r="BI9" s="324">
        <v>12.099589999999999</v>
      </c>
      <c r="BJ9" s="324">
        <v>10.917809999999999</v>
      </c>
      <c r="BK9" s="324">
        <v>10.702590000000001</v>
      </c>
      <c r="BL9" s="324">
        <v>10.84694</v>
      </c>
      <c r="BM9" s="324">
        <v>11.224080000000001</v>
      </c>
      <c r="BN9" s="324">
        <v>11.703329999999999</v>
      </c>
      <c r="BO9" s="324">
        <v>13.542120000000001</v>
      </c>
      <c r="BP9" s="324">
        <v>16.240220000000001</v>
      </c>
      <c r="BQ9" s="324">
        <v>17.359010000000001</v>
      </c>
      <c r="BR9" s="324">
        <v>17.924309999999998</v>
      </c>
      <c r="BS9" s="324">
        <v>17.218859999999999</v>
      </c>
      <c r="BT9" s="324">
        <v>14.465909999999999</v>
      </c>
      <c r="BU9" s="324">
        <v>11.715439999999999</v>
      </c>
      <c r="BV9" s="324">
        <v>10.488110000000001</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7.0473110280000002</v>
      </c>
      <c r="BA10" s="208">
        <v>8.5525569380000004</v>
      </c>
      <c r="BB10" s="208">
        <v>10.47433225</v>
      </c>
      <c r="BC10" s="208">
        <v>12.9672915</v>
      </c>
      <c r="BD10" s="208">
        <v>19.973785459999998</v>
      </c>
      <c r="BE10" s="208">
        <v>21.237770000000001</v>
      </c>
      <c r="BF10" s="208">
        <v>21.22982</v>
      </c>
      <c r="BG10" s="324">
        <v>18.870190000000001</v>
      </c>
      <c r="BH10" s="324">
        <v>13.63142</v>
      </c>
      <c r="BI10" s="324">
        <v>10.85356</v>
      </c>
      <c r="BJ10" s="324">
        <v>9.798864</v>
      </c>
      <c r="BK10" s="324">
        <v>9.5196930000000002</v>
      </c>
      <c r="BL10" s="324">
        <v>9.4878940000000007</v>
      </c>
      <c r="BM10" s="324">
        <v>9.7681129999999996</v>
      </c>
      <c r="BN10" s="324">
        <v>10.51754</v>
      </c>
      <c r="BO10" s="324">
        <v>12.646089999999999</v>
      </c>
      <c r="BP10" s="324">
        <v>15.69825</v>
      </c>
      <c r="BQ10" s="324">
        <v>17.641380000000002</v>
      </c>
      <c r="BR10" s="324">
        <v>18.076920000000001</v>
      </c>
      <c r="BS10" s="324">
        <v>16.07705</v>
      </c>
      <c r="BT10" s="324">
        <v>11.173550000000001</v>
      </c>
      <c r="BU10" s="324">
        <v>8.6646190000000001</v>
      </c>
      <c r="BV10" s="324">
        <v>7.8296349999999997</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7.2810932270000004</v>
      </c>
      <c r="BA11" s="208">
        <v>8.4937596240000008</v>
      </c>
      <c r="BB11" s="208">
        <v>9.735352228</v>
      </c>
      <c r="BC11" s="208">
        <v>12.14364052</v>
      </c>
      <c r="BD11" s="208">
        <v>16.896652119999999</v>
      </c>
      <c r="BE11" s="208">
        <v>18.8308</v>
      </c>
      <c r="BF11" s="208">
        <v>19.286059999999999</v>
      </c>
      <c r="BG11" s="324">
        <v>17.657900000000001</v>
      </c>
      <c r="BH11" s="324">
        <v>13.71613</v>
      </c>
      <c r="BI11" s="324">
        <v>10.525550000000001</v>
      </c>
      <c r="BJ11" s="324">
        <v>9.3116020000000006</v>
      </c>
      <c r="BK11" s="324">
        <v>8.9404810000000001</v>
      </c>
      <c r="BL11" s="324">
        <v>9.1538509999999995</v>
      </c>
      <c r="BM11" s="324">
        <v>9.470205</v>
      </c>
      <c r="BN11" s="324">
        <v>10.465680000000001</v>
      </c>
      <c r="BO11" s="324">
        <v>12.259589999999999</v>
      </c>
      <c r="BP11" s="324">
        <v>15.7561</v>
      </c>
      <c r="BQ11" s="324">
        <v>17.930019999999999</v>
      </c>
      <c r="BR11" s="324">
        <v>18.40766</v>
      </c>
      <c r="BS11" s="324">
        <v>16.777450000000002</v>
      </c>
      <c r="BT11" s="324">
        <v>12.771979999999999</v>
      </c>
      <c r="BU11" s="324">
        <v>9.5779800000000002</v>
      </c>
      <c r="BV11" s="324">
        <v>8.3649489999999993</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11.436876010000001</v>
      </c>
      <c r="AZ12" s="208">
        <v>12.05572939</v>
      </c>
      <c r="BA12" s="208">
        <v>13.4014121</v>
      </c>
      <c r="BB12" s="208">
        <v>15.06529937</v>
      </c>
      <c r="BC12" s="208">
        <v>18.974750820000001</v>
      </c>
      <c r="BD12" s="208">
        <v>24.218631210000002</v>
      </c>
      <c r="BE12" s="208">
        <v>25.24586</v>
      </c>
      <c r="BF12" s="208">
        <v>25.299230000000001</v>
      </c>
      <c r="BG12" s="324">
        <v>24.343360000000001</v>
      </c>
      <c r="BH12" s="324">
        <v>19.24118</v>
      </c>
      <c r="BI12" s="324">
        <v>14.16877</v>
      </c>
      <c r="BJ12" s="324">
        <v>12.679510000000001</v>
      </c>
      <c r="BK12" s="324">
        <v>12.417249999999999</v>
      </c>
      <c r="BL12" s="324">
        <v>12.39593</v>
      </c>
      <c r="BM12" s="324">
        <v>12.812329999999999</v>
      </c>
      <c r="BN12" s="324">
        <v>14.82954</v>
      </c>
      <c r="BO12" s="324">
        <v>18.307469999999999</v>
      </c>
      <c r="BP12" s="324">
        <v>21.672180000000001</v>
      </c>
      <c r="BQ12" s="324">
        <v>23.240079999999999</v>
      </c>
      <c r="BR12" s="324">
        <v>23.59376</v>
      </c>
      <c r="BS12" s="324">
        <v>22.82507</v>
      </c>
      <c r="BT12" s="324">
        <v>17.86609</v>
      </c>
      <c r="BU12" s="324">
        <v>12.953200000000001</v>
      </c>
      <c r="BV12" s="324">
        <v>11.507379999999999</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8.8298822080000008</v>
      </c>
      <c r="BA13" s="208">
        <v>10.244122190000001</v>
      </c>
      <c r="BB13" s="208">
        <v>12.42955252</v>
      </c>
      <c r="BC13" s="208">
        <v>15.78264658</v>
      </c>
      <c r="BD13" s="208">
        <v>20.742163250000001</v>
      </c>
      <c r="BE13" s="208">
        <v>22.237490000000001</v>
      </c>
      <c r="BF13" s="208">
        <v>23.261880000000001</v>
      </c>
      <c r="BG13" s="324">
        <v>22.906860000000002</v>
      </c>
      <c r="BH13" s="324">
        <v>19.727160000000001</v>
      </c>
      <c r="BI13" s="324">
        <v>14.87745</v>
      </c>
      <c r="BJ13" s="324">
        <v>12.78748</v>
      </c>
      <c r="BK13" s="324">
        <v>11.46275</v>
      </c>
      <c r="BL13" s="324">
        <v>11.256970000000001</v>
      </c>
      <c r="BM13" s="324">
        <v>11.910450000000001</v>
      </c>
      <c r="BN13" s="324">
        <v>13.485429999999999</v>
      </c>
      <c r="BO13" s="324">
        <v>17.327220000000001</v>
      </c>
      <c r="BP13" s="324">
        <v>20.153130000000001</v>
      </c>
      <c r="BQ13" s="324">
        <v>21.90821</v>
      </c>
      <c r="BR13" s="324">
        <v>23.265740000000001</v>
      </c>
      <c r="BS13" s="324">
        <v>22.587599999999998</v>
      </c>
      <c r="BT13" s="324">
        <v>19.164280000000002</v>
      </c>
      <c r="BU13" s="324">
        <v>14.07307</v>
      </c>
      <c r="BV13" s="324">
        <v>11.981479999999999</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8.6203633699999997</v>
      </c>
      <c r="BA14" s="208">
        <v>9.2969076249999993</v>
      </c>
      <c r="BB14" s="208">
        <v>13.597533719999999</v>
      </c>
      <c r="BC14" s="208">
        <v>16.554252479999999</v>
      </c>
      <c r="BD14" s="208">
        <v>20.173759579999999</v>
      </c>
      <c r="BE14" s="208">
        <v>20.79879</v>
      </c>
      <c r="BF14" s="208">
        <v>22.30461</v>
      </c>
      <c r="BG14" s="324">
        <v>21.496110000000002</v>
      </c>
      <c r="BH14" s="324">
        <v>19.6981</v>
      </c>
      <c r="BI14" s="324">
        <v>13.86082</v>
      </c>
      <c r="BJ14" s="324">
        <v>10.420310000000001</v>
      </c>
      <c r="BK14" s="324">
        <v>9.6038820000000005</v>
      </c>
      <c r="BL14" s="324">
        <v>9.6999150000000007</v>
      </c>
      <c r="BM14" s="324">
        <v>10.703749999999999</v>
      </c>
      <c r="BN14" s="324">
        <v>13.452590000000001</v>
      </c>
      <c r="BO14" s="324">
        <v>16.247199999999999</v>
      </c>
      <c r="BP14" s="324">
        <v>18.49194</v>
      </c>
      <c r="BQ14" s="324">
        <v>20.107869999999998</v>
      </c>
      <c r="BR14" s="324">
        <v>21.675529999999998</v>
      </c>
      <c r="BS14" s="324">
        <v>20.78884</v>
      </c>
      <c r="BT14" s="324">
        <v>18.737839999999998</v>
      </c>
      <c r="BU14" s="324">
        <v>12.96564</v>
      </c>
      <c r="BV14" s="324">
        <v>9.4948569999999997</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7.8008461200000001</v>
      </c>
      <c r="BA15" s="208">
        <v>8.2802836630000005</v>
      </c>
      <c r="BB15" s="208">
        <v>9.4665296380000008</v>
      </c>
      <c r="BC15" s="208">
        <v>11.00497032</v>
      </c>
      <c r="BD15" s="208">
        <v>13.07255874</v>
      </c>
      <c r="BE15" s="208">
        <v>14.569470000000001</v>
      </c>
      <c r="BF15" s="208">
        <v>14.939</v>
      </c>
      <c r="BG15" s="324">
        <v>13.965730000000001</v>
      </c>
      <c r="BH15" s="324">
        <v>11.130269999999999</v>
      </c>
      <c r="BI15" s="324">
        <v>9.203125</v>
      </c>
      <c r="BJ15" s="324">
        <v>8.8421129999999994</v>
      </c>
      <c r="BK15" s="324">
        <v>8.64907</v>
      </c>
      <c r="BL15" s="324">
        <v>8.9382669999999997</v>
      </c>
      <c r="BM15" s="324">
        <v>9.1325800000000008</v>
      </c>
      <c r="BN15" s="324">
        <v>9.7250429999999994</v>
      </c>
      <c r="BO15" s="324">
        <v>10.63664</v>
      </c>
      <c r="BP15" s="324">
        <v>12.75869</v>
      </c>
      <c r="BQ15" s="324">
        <v>14.34721</v>
      </c>
      <c r="BR15" s="324">
        <v>14.62119</v>
      </c>
      <c r="BS15" s="324">
        <v>13.59521</v>
      </c>
      <c r="BT15" s="324">
        <v>10.667210000000001</v>
      </c>
      <c r="BU15" s="324">
        <v>8.7550329999999992</v>
      </c>
      <c r="BV15" s="324">
        <v>8.3640039999999996</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14.57689718</v>
      </c>
      <c r="AZ16" s="208">
        <v>13.95125702</v>
      </c>
      <c r="BA16" s="208">
        <v>14.25739577</v>
      </c>
      <c r="BB16" s="208">
        <v>14.885327630000001</v>
      </c>
      <c r="BC16" s="208">
        <v>15.005717730000001</v>
      </c>
      <c r="BD16" s="208">
        <v>15.64214851</v>
      </c>
      <c r="BE16" s="208">
        <v>15.577859999999999</v>
      </c>
      <c r="BF16" s="208">
        <v>15.688040000000001</v>
      </c>
      <c r="BG16" s="324">
        <v>15.44533</v>
      </c>
      <c r="BH16" s="324">
        <v>15.01496</v>
      </c>
      <c r="BI16" s="324">
        <v>14.09662</v>
      </c>
      <c r="BJ16" s="324">
        <v>14.42268</v>
      </c>
      <c r="BK16" s="324">
        <v>14.623670000000001</v>
      </c>
      <c r="BL16" s="324">
        <v>14.58057</v>
      </c>
      <c r="BM16" s="324">
        <v>14.637090000000001</v>
      </c>
      <c r="BN16" s="324">
        <v>14.771240000000001</v>
      </c>
      <c r="BO16" s="324">
        <v>15.46679</v>
      </c>
      <c r="BP16" s="324">
        <v>15.672230000000001</v>
      </c>
      <c r="BQ16" s="324">
        <v>15.760899999999999</v>
      </c>
      <c r="BR16" s="324">
        <v>15.888870000000001</v>
      </c>
      <c r="BS16" s="324">
        <v>15.627940000000001</v>
      </c>
      <c r="BT16" s="324">
        <v>15.156790000000001</v>
      </c>
      <c r="BU16" s="324">
        <v>14.23359</v>
      </c>
      <c r="BV16" s="324">
        <v>14.51694</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9.73</v>
      </c>
      <c r="AZ17" s="208">
        <v>9.3699999999999992</v>
      </c>
      <c r="BA17" s="208">
        <v>10.54</v>
      </c>
      <c r="BB17" s="208">
        <v>12.26</v>
      </c>
      <c r="BC17" s="208">
        <v>14.1</v>
      </c>
      <c r="BD17" s="208">
        <v>17.760000000000002</v>
      </c>
      <c r="BE17" s="208">
        <v>18.880279999999999</v>
      </c>
      <c r="BF17" s="208">
        <v>19.411010000000001</v>
      </c>
      <c r="BG17" s="324">
        <v>18.369579999999999</v>
      </c>
      <c r="BH17" s="324">
        <v>15.03692</v>
      </c>
      <c r="BI17" s="324">
        <v>12.222519999999999</v>
      </c>
      <c r="BJ17" s="324">
        <v>11.16316</v>
      </c>
      <c r="BK17" s="324">
        <v>10.83426</v>
      </c>
      <c r="BL17" s="324">
        <v>10.846</v>
      </c>
      <c r="BM17" s="324">
        <v>11.330780000000001</v>
      </c>
      <c r="BN17" s="324">
        <v>12.186210000000001</v>
      </c>
      <c r="BO17" s="324">
        <v>14.13646</v>
      </c>
      <c r="BP17" s="324">
        <v>16.58267</v>
      </c>
      <c r="BQ17" s="324">
        <v>17.930060000000001</v>
      </c>
      <c r="BR17" s="324">
        <v>18.518989999999999</v>
      </c>
      <c r="BS17" s="324">
        <v>17.46594</v>
      </c>
      <c r="BT17" s="324">
        <v>13.8979</v>
      </c>
      <c r="BU17" s="324">
        <v>11.09426</v>
      </c>
      <c r="BV17" s="324">
        <v>10.13449</v>
      </c>
    </row>
    <row r="18" spans="1:74" ht="11.1" customHeight="1" x14ac:dyDescent="0.2">
      <c r="A18" s="84"/>
      <c r="B18" s="88" t="s">
        <v>1015</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10.25568949</v>
      </c>
      <c r="AZ19" s="208">
        <v>10.32766578</v>
      </c>
      <c r="BA19" s="208">
        <v>10.621942349999999</v>
      </c>
      <c r="BB19" s="208">
        <v>10.85716045</v>
      </c>
      <c r="BC19" s="208">
        <v>11.016268119999999</v>
      </c>
      <c r="BD19" s="208">
        <v>12.034162050000001</v>
      </c>
      <c r="BE19" s="208">
        <v>11.96754</v>
      </c>
      <c r="BF19" s="208">
        <v>12.0564</v>
      </c>
      <c r="BG19" s="324">
        <v>11.819879999999999</v>
      </c>
      <c r="BH19" s="324">
        <v>11.18365</v>
      </c>
      <c r="BI19" s="324">
        <v>10.95097</v>
      </c>
      <c r="BJ19" s="324">
        <v>11.494020000000001</v>
      </c>
      <c r="BK19" s="324">
        <v>11.58361</v>
      </c>
      <c r="BL19" s="324">
        <v>11.55503</v>
      </c>
      <c r="BM19" s="324">
        <v>11.486190000000001</v>
      </c>
      <c r="BN19" s="324">
        <v>11.61341</v>
      </c>
      <c r="BO19" s="324">
        <v>11.384919999999999</v>
      </c>
      <c r="BP19" s="324">
        <v>11.020849999999999</v>
      </c>
      <c r="BQ19" s="324">
        <v>10.900230000000001</v>
      </c>
      <c r="BR19" s="324">
        <v>10.81345</v>
      </c>
      <c r="BS19" s="324">
        <v>10.69505</v>
      </c>
      <c r="BT19" s="324">
        <v>10.137230000000001</v>
      </c>
      <c r="BU19" s="324">
        <v>10.29838</v>
      </c>
      <c r="BV19" s="324">
        <v>10.532349999999999</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7.7916763390000003</v>
      </c>
      <c r="BA20" s="208">
        <v>8.1417411519999998</v>
      </c>
      <c r="BB20" s="208">
        <v>8.1680954860000003</v>
      </c>
      <c r="BC20" s="208">
        <v>7.8493245209999998</v>
      </c>
      <c r="BD20" s="208">
        <v>7.7442315490000002</v>
      </c>
      <c r="BE20" s="208">
        <v>7.505452</v>
      </c>
      <c r="BF20" s="208">
        <v>7.3768479999999998</v>
      </c>
      <c r="BG20" s="324">
        <v>7.5238829999999997</v>
      </c>
      <c r="BH20" s="324">
        <v>7.8658330000000003</v>
      </c>
      <c r="BI20" s="324">
        <v>8.0932619999999993</v>
      </c>
      <c r="BJ20" s="324">
        <v>8.3740020000000008</v>
      </c>
      <c r="BK20" s="324">
        <v>8.4520710000000001</v>
      </c>
      <c r="BL20" s="324">
        <v>8.6569339999999997</v>
      </c>
      <c r="BM20" s="324">
        <v>8.8597970000000004</v>
      </c>
      <c r="BN20" s="324">
        <v>8.4381570000000004</v>
      </c>
      <c r="BO20" s="324">
        <v>8.3710970000000007</v>
      </c>
      <c r="BP20" s="324">
        <v>8.172587</v>
      </c>
      <c r="BQ20" s="324">
        <v>7.8240449999999999</v>
      </c>
      <c r="BR20" s="324">
        <v>7.6422480000000004</v>
      </c>
      <c r="BS20" s="324">
        <v>7.6120989999999997</v>
      </c>
      <c r="BT20" s="324">
        <v>7.8238570000000003</v>
      </c>
      <c r="BU20" s="324">
        <v>7.9499139999999997</v>
      </c>
      <c r="BV20" s="324">
        <v>8.1365829999999999</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5.9586114239999999</v>
      </c>
      <c r="BA21" s="208">
        <v>6.7725968740000004</v>
      </c>
      <c r="BB21" s="208">
        <v>7.6557067920000001</v>
      </c>
      <c r="BC21" s="208">
        <v>8.983681872</v>
      </c>
      <c r="BD21" s="208">
        <v>10.866621650000001</v>
      </c>
      <c r="BE21" s="208">
        <v>10.843439999999999</v>
      </c>
      <c r="BF21" s="208">
        <v>10.90587</v>
      </c>
      <c r="BG21" s="324">
        <v>10.264200000000001</v>
      </c>
      <c r="BH21" s="324">
        <v>8.92258</v>
      </c>
      <c r="BI21" s="324">
        <v>8.2496659999999995</v>
      </c>
      <c r="BJ21" s="324">
        <v>8.0738690000000002</v>
      </c>
      <c r="BK21" s="324">
        <v>7.9910629999999996</v>
      </c>
      <c r="BL21" s="324">
        <v>7.9729049999999999</v>
      </c>
      <c r="BM21" s="324">
        <v>8.0176669999999994</v>
      </c>
      <c r="BN21" s="324">
        <v>8.2582280000000008</v>
      </c>
      <c r="BO21" s="324">
        <v>8.8353850000000005</v>
      </c>
      <c r="BP21" s="324">
        <v>9.4819479999999992</v>
      </c>
      <c r="BQ21" s="324">
        <v>9.6445419999999995</v>
      </c>
      <c r="BR21" s="324">
        <v>9.42408</v>
      </c>
      <c r="BS21" s="324">
        <v>8.7341619999999995</v>
      </c>
      <c r="BT21" s="324">
        <v>7.2920449999999999</v>
      </c>
      <c r="BU21" s="324">
        <v>6.8185380000000002</v>
      </c>
      <c r="BV21" s="324">
        <v>6.7571349999999999</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6.0149309940000002</v>
      </c>
      <c r="AZ22" s="208">
        <v>6.300007076</v>
      </c>
      <c r="BA22" s="208">
        <v>6.7375797549999996</v>
      </c>
      <c r="BB22" s="208">
        <v>7.1342464239999996</v>
      </c>
      <c r="BC22" s="208">
        <v>7.7218525490000003</v>
      </c>
      <c r="BD22" s="208">
        <v>8.9226831240000006</v>
      </c>
      <c r="BE22" s="208">
        <v>9.4185970000000001</v>
      </c>
      <c r="BF22" s="208">
        <v>9.8491330000000001</v>
      </c>
      <c r="BG22" s="324">
        <v>9.4890000000000008</v>
      </c>
      <c r="BH22" s="324">
        <v>8.4491399999999999</v>
      </c>
      <c r="BI22" s="324">
        <v>8.2249110000000005</v>
      </c>
      <c r="BJ22" s="324">
        <v>8.1015189999999997</v>
      </c>
      <c r="BK22" s="324">
        <v>8.0377130000000001</v>
      </c>
      <c r="BL22" s="324">
        <v>8.0988830000000007</v>
      </c>
      <c r="BM22" s="324">
        <v>8.2569689999999998</v>
      </c>
      <c r="BN22" s="324">
        <v>8.1783490000000008</v>
      </c>
      <c r="BO22" s="324">
        <v>8.2651769999999996</v>
      </c>
      <c r="BP22" s="324">
        <v>9.2421749999999996</v>
      </c>
      <c r="BQ22" s="324">
        <v>9.5642949999999995</v>
      </c>
      <c r="BR22" s="324">
        <v>9.5109259999999995</v>
      </c>
      <c r="BS22" s="324">
        <v>8.8710830000000005</v>
      </c>
      <c r="BT22" s="324">
        <v>7.628501</v>
      </c>
      <c r="BU22" s="324">
        <v>7.2895289999999999</v>
      </c>
      <c r="BV22" s="324">
        <v>7.082122</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8.458117068</v>
      </c>
      <c r="AZ23" s="208">
        <v>8.7504658190000004</v>
      </c>
      <c r="BA23" s="208">
        <v>9.4043586440000002</v>
      </c>
      <c r="BB23" s="208">
        <v>9.3813674089999992</v>
      </c>
      <c r="BC23" s="208">
        <v>9.9543285360000002</v>
      </c>
      <c r="BD23" s="208">
        <v>10.47890239</v>
      </c>
      <c r="BE23" s="208">
        <v>10.52032</v>
      </c>
      <c r="BF23" s="208">
        <v>10.579179999999999</v>
      </c>
      <c r="BG23" s="324">
        <v>10.626110000000001</v>
      </c>
      <c r="BH23" s="324">
        <v>10.24126</v>
      </c>
      <c r="BI23" s="324">
        <v>9.8339879999999997</v>
      </c>
      <c r="BJ23" s="324">
        <v>9.5840639999999997</v>
      </c>
      <c r="BK23" s="324">
        <v>9.5912740000000003</v>
      </c>
      <c r="BL23" s="324">
        <v>9.5617830000000001</v>
      </c>
      <c r="BM23" s="324">
        <v>9.5216790000000007</v>
      </c>
      <c r="BN23" s="324">
        <v>9.9550909999999995</v>
      </c>
      <c r="BO23" s="324">
        <v>10.20299</v>
      </c>
      <c r="BP23" s="324">
        <v>10.409179999999999</v>
      </c>
      <c r="BQ23" s="324">
        <v>10.28476</v>
      </c>
      <c r="BR23" s="324">
        <v>10.04698</v>
      </c>
      <c r="BS23" s="324">
        <v>9.9246200000000009</v>
      </c>
      <c r="BT23" s="324">
        <v>9.2928669999999993</v>
      </c>
      <c r="BU23" s="324">
        <v>8.8570810000000009</v>
      </c>
      <c r="BV23" s="324">
        <v>8.5339399999999994</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7.9954312889999999</v>
      </c>
      <c r="BA24" s="208">
        <v>8.6992210649999997</v>
      </c>
      <c r="BB24" s="208">
        <v>9.3287873040000004</v>
      </c>
      <c r="BC24" s="208">
        <v>10.068655290000001</v>
      </c>
      <c r="BD24" s="208">
        <v>10.547856639999999</v>
      </c>
      <c r="BE24" s="208">
        <v>10.72382</v>
      </c>
      <c r="BF24" s="208">
        <v>11.135490000000001</v>
      </c>
      <c r="BG24" s="324">
        <v>11.01281</v>
      </c>
      <c r="BH24" s="324">
        <v>10.78248</v>
      </c>
      <c r="BI24" s="324">
        <v>10.13771</v>
      </c>
      <c r="BJ24" s="324">
        <v>9.5292139999999996</v>
      </c>
      <c r="BK24" s="324">
        <v>9.3254830000000002</v>
      </c>
      <c r="BL24" s="324">
        <v>9.4097089999999994</v>
      </c>
      <c r="BM24" s="324">
        <v>9.5010159999999999</v>
      </c>
      <c r="BN24" s="324">
        <v>10.02882</v>
      </c>
      <c r="BO24" s="324">
        <v>10.33043</v>
      </c>
      <c r="BP24" s="324">
        <v>10.478440000000001</v>
      </c>
      <c r="BQ24" s="324">
        <v>10.576890000000001</v>
      </c>
      <c r="BR24" s="324">
        <v>10.588419999999999</v>
      </c>
      <c r="BS24" s="324">
        <v>10.307</v>
      </c>
      <c r="BT24" s="324">
        <v>9.9196150000000003</v>
      </c>
      <c r="BU24" s="324">
        <v>9.2971240000000002</v>
      </c>
      <c r="BV24" s="324">
        <v>8.6935950000000002</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6.7306685709999998</v>
      </c>
      <c r="BA25" s="208">
        <v>7.0122459729999997</v>
      </c>
      <c r="BB25" s="208">
        <v>7.2829220699999997</v>
      </c>
      <c r="BC25" s="208">
        <v>8.9732303009999992</v>
      </c>
      <c r="BD25" s="208">
        <v>9.1750806409999992</v>
      </c>
      <c r="BE25" s="208">
        <v>9.3122799999999994</v>
      </c>
      <c r="BF25" s="208">
        <v>9.5967500000000001</v>
      </c>
      <c r="BG25" s="324">
        <v>9.5060009999999995</v>
      </c>
      <c r="BH25" s="324">
        <v>9.5712910000000004</v>
      </c>
      <c r="BI25" s="324">
        <v>9.0431950000000008</v>
      </c>
      <c r="BJ25" s="324">
        <v>8.5550300000000004</v>
      </c>
      <c r="BK25" s="324">
        <v>8.1542320000000004</v>
      </c>
      <c r="BL25" s="324">
        <v>8.0917309999999993</v>
      </c>
      <c r="BM25" s="324">
        <v>8.1271229999999992</v>
      </c>
      <c r="BN25" s="324">
        <v>8.4571439999999996</v>
      </c>
      <c r="BO25" s="324">
        <v>8.5482750000000003</v>
      </c>
      <c r="BP25" s="324">
        <v>8.5184890000000006</v>
      </c>
      <c r="BQ25" s="324">
        <v>8.5991990000000005</v>
      </c>
      <c r="BR25" s="324">
        <v>8.634506</v>
      </c>
      <c r="BS25" s="324">
        <v>8.4986239999999995</v>
      </c>
      <c r="BT25" s="324">
        <v>8.3500549999999993</v>
      </c>
      <c r="BU25" s="324">
        <v>7.7519559999999998</v>
      </c>
      <c r="BV25" s="324">
        <v>7.1904320000000004</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6.4814370029999999</v>
      </c>
      <c r="BA26" s="208">
        <v>6.7258051349999999</v>
      </c>
      <c r="BB26" s="208">
        <v>7.3964622970000002</v>
      </c>
      <c r="BC26" s="208">
        <v>8.0057756560000009</v>
      </c>
      <c r="BD26" s="208">
        <v>8.2857257579999999</v>
      </c>
      <c r="BE26" s="208">
        <v>8.7013739999999995</v>
      </c>
      <c r="BF26" s="208">
        <v>9.0105830000000005</v>
      </c>
      <c r="BG26" s="324">
        <v>9.0334020000000006</v>
      </c>
      <c r="BH26" s="324">
        <v>8.5101899999999997</v>
      </c>
      <c r="BI26" s="324">
        <v>7.9599729999999997</v>
      </c>
      <c r="BJ26" s="324">
        <v>7.7748949999999999</v>
      </c>
      <c r="BK26" s="324">
        <v>7.7113209999999999</v>
      </c>
      <c r="BL26" s="324">
        <v>7.8413399999999998</v>
      </c>
      <c r="BM26" s="324">
        <v>7.8918889999999999</v>
      </c>
      <c r="BN26" s="324">
        <v>7.9937760000000004</v>
      </c>
      <c r="BO26" s="324">
        <v>8.0944400000000005</v>
      </c>
      <c r="BP26" s="324">
        <v>8.4695029999999996</v>
      </c>
      <c r="BQ26" s="324">
        <v>8.8468839999999993</v>
      </c>
      <c r="BR26" s="324">
        <v>8.8562899999999996</v>
      </c>
      <c r="BS26" s="324">
        <v>8.7067610000000002</v>
      </c>
      <c r="BT26" s="324">
        <v>8.0670359999999999</v>
      </c>
      <c r="BU26" s="324">
        <v>7.4973840000000003</v>
      </c>
      <c r="BV26" s="324">
        <v>7.2800159999999998</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10.181435609999999</v>
      </c>
      <c r="BA27" s="208">
        <v>10.6931771</v>
      </c>
      <c r="BB27" s="208">
        <v>10.22755804</v>
      </c>
      <c r="BC27" s="208">
        <v>10.218143469999999</v>
      </c>
      <c r="BD27" s="208">
        <v>10.94314771</v>
      </c>
      <c r="BE27" s="208">
        <v>10.90962</v>
      </c>
      <c r="BF27" s="208">
        <v>10.91539</v>
      </c>
      <c r="BG27" s="324">
        <v>10.751939999999999</v>
      </c>
      <c r="BH27" s="324">
        <v>10.33844</v>
      </c>
      <c r="BI27" s="324">
        <v>10.135199999999999</v>
      </c>
      <c r="BJ27" s="324">
        <v>10.275320000000001</v>
      </c>
      <c r="BK27" s="324">
        <v>10.110860000000001</v>
      </c>
      <c r="BL27" s="324">
        <v>10.165929999999999</v>
      </c>
      <c r="BM27" s="324">
        <v>10.2517</v>
      </c>
      <c r="BN27" s="324">
        <v>9.9382370000000009</v>
      </c>
      <c r="BO27" s="324">
        <v>9.6676540000000006</v>
      </c>
      <c r="BP27" s="324">
        <v>10.24933</v>
      </c>
      <c r="BQ27" s="324">
        <v>10.257429999999999</v>
      </c>
      <c r="BR27" s="324">
        <v>10.300509999999999</v>
      </c>
      <c r="BS27" s="324">
        <v>9.9519040000000007</v>
      </c>
      <c r="BT27" s="324">
        <v>9.6658410000000003</v>
      </c>
      <c r="BU27" s="324">
        <v>9.4792780000000008</v>
      </c>
      <c r="BV27" s="324">
        <v>9.708812</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7.42</v>
      </c>
      <c r="AZ28" s="208">
        <v>7.37</v>
      </c>
      <c r="BA28" s="208">
        <v>8</v>
      </c>
      <c r="BB28" s="208">
        <v>8.35</v>
      </c>
      <c r="BC28" s="208">
        <v>8.98</v>
      </c>
      <c r="BD28" s="208">
        <v>9.61</v>
      </c>
      <c r="BE28" s="208">
        <v>9.6314659999999996</v>
      </c>
      <c r="BF28" s="208">
        <v>9.7319469999999999</v>
      </c>
      <c r="BG28" s="324">
        <v>9.6184030000000007</v>
      </c>
      <c r="BH28" s="324">
        <v>9.1980889999999995</v>
      </c>
      <c r="BI28" s="324">
        <v>8.8483590000000003</v>
      </c>
      <c r="BJ28" s="324">
        <v>8.7627930000000003</v>
      </c>
      <c r="BK28" s="324">
        <v>8.6864609999999995</v>
      </c>
      <c r="BL28" s="324">
        <v>8.7116190000000007</v>
      </c>
      <c r="BM28" s="324">
        <v>8.8276959999999995</v>
      </c>
      <c r="BN28" s="324">
        <v>8.8875539999999997</v>
      </c>
      <c r="BO28" s="324">
        <v>9.0412490000000005</v>
      </c>
      <c r="BP28" s="324">
        <v>9.3110149999999994</v>
      </c>
      <c r="BQ28" s="324">
        <v>9.2839690000000008</v>
      </c>
      <c r="BR28" s="324">
        <v>9.1924379999999992</v>
      </c>
      <c r="BS28" s="324">
        <v>8.9347790000000007</v>
      </c>
      <c r="BT28" s="324">
        <v>8.3397579999999998</v>
      </c>
      <c r="BU28" s="324">
        <v>8.0174880000000002</v>
      </c>
      <c r="BV28" s="324">
        <v>7.901929</v>
      </c>
    </row>
    <row r="29" spans="1:74" ht="11.1" customHeight="1" x14ac:dyDescent="0.2">
      <c r="A29" s="84"/>
      <c r="B29" s="88" t="s">
        <v>1016</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8.6194337000000001</v>
      </c>
      <c r="BA30" s="253">
        <v>8.5926448190000002</v>
      </c>
      <c r="BB30" s="253">
        <v>9.2315559040000004</v>
      </c>
      <c r="BC30" s="253">
        <v>7.3943021509999998</v>
      </c>
      <c r="BD30" s="253">
        <v>7.211153017</v>
      </c>
      <c r="BE30" s="253">
        <v>7.1911569999999996</v>
      </c>
      <c r="BF30" s="253">
        <v>7.3020750000000003</v>
      </c>
      <c r="BG30" s="348">
        <v>7.4328760000000003</v>
      </c>
      <c r="BH30" s="348">
        <v>7.4608720000000002</v>
      </c>
      <c r="BI30" s="348">
        <v>8.5647359999999999</v>
      </c>
      <c r="BJ30" s="348">
        <v>9.3854319999999998</v>
      </c>
      <c r="BK30" s="348">
        <v>9.2500049999999998</v>
      </c>
      <c r="BL30" s="348">
        <v>9.291995</v>
      </c>
      <c r="BM30" s="348">
        <v>9.2026620000000001</v>
      </c>
      <c r="BN30" s="348">
        <v>9.2124760000000006</v>
      </c>
      <c r="BO30" s="348">
        <v>8.4044600000000003</v>
      </c>
      <c r="BP30" s="348">
        <v>7.5548089999999997</v>
      </c>
      <c r="BQ30" s="348">
        <v>7.3830489999999998</v>
      </c>
      <c r="BR30" s="348">
        <v>7.2061270000000004</v>
      </c>
      <c r="BS30" s="348">
        <v>7.0693140000000003</v>
      </c>
      <c r="BT30" s="348">
        <v>6.9080779999999997</v>
      </c>
      <c r="BU30" s="348">
        <v>7.9322670000000004</v>
      </c>
      <c r="BV30" s="348">
        <v>8.6759149999999998</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7.3995838540000003</v>
      </c>
      <c r="BA31" s="253">
        <v>7.9890191189999999</v>
      </c>
      <c r="BB31" s="253">
        <v>7.5382997989999998</v>
      </c>
      <c r="BC31" s="253">
        <v>7.4965149799999997</v>
      </c>
      <c r="BD31" s="253">
        <v>6.9396715499999999</v>
      </c>
      <c r="BE31" s="253">
        <v>7.5321300000000004</v>
      </c>
      <c r="BF31" s="253">
        <v>7.6554880000000001</v>
      </c>
      <c r="BG31" s="348">
        <v>7.728459</v>
      </c>
      <c r="BH31" s="348">
        <v>7.8456809999999999</v>
      </c>
      <c r="BI31" s="348">
        <v>8.3068209999999993</v>
      </c>
      <c r="BJ31" s="348">
        <v>8.508248</v>
      </c>
      <c r="BK31" s="348">
        <v>8.7127859999999995</v>
      </c>
      <c r="BL31" s="348">
        <v>8.9353379999999998</v>
      </c>
      <c r="BM31" s="348">
        <v>9.0638430000000003</v>
      </c>
      <c r="BN31" s="348">
        <v>8.5363380000000006</v>
      </c>
      <c r="BO31" s="348">
        <v>8.2939539999999994</v>
      </c>
      <c r="BP31" s="348">
        <v>8.1872019999999992</v>
      </c>
      <c r="BQ31" s="348">
        <v>8.0448260000000005</v>
      </c>
      <c r="BR31" s="348">
        <v>7.845173</v>
      </c>
      <c r="BS31" s="348">
        <v>7.8715279999999996</v>
      </c>
      <c r="BT31" s="348">
        <v>7.9129509999999996</v>
      </c>
      <c r="BU31" s="348">
        <v>8.2038899999999995</v>
      </c>
      <c r="BV31" s="348">
        <v>8.2306310000000007</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5.2858330159999998</v>
      </c>
      <c r="BA32" s="253">
        <v>5.8037298740000001</v>
      </c>
      <c r="BB32" s="253">
        <v>8.1483937520000005</v>
      </c>
      <c r="BC32" s="253">
        <v>7.9021674209999997</v>
      </c>
      <c r="BD32" s="253">
        <v>8.3627322129999992</v>
      </c>
      <c r="BE32" s="253">
        <v>7.4391679999999996</v>
      </c>
      <c r="BF32" s="253">
        <v>7.252319</v>
      </c>
      <c r="BG32" s="348">
        <v>7.1086080000000003</v>
      </c>
      <c r="BH32" s="348">
        <v>6.6937350000000002</v>
      </c>
      <c r="BI32" s="348">
        <v>6.775506</v>
      </c>
      <c r="BJ32" s="348">
        <v>6.7787600000000001</v>
      </c>
      <c r="BK32" s="348">
        <v>6.9726530000000002</v>
      </c>
      <c r="BL32" s="348">
        <v>7.0461210000000003</v>
      </c>
      <c r="BM32" s="348">
        <v>7.0172020000000002</v>
      </c>
      <c r="BN32" s="348">
        <v>6.7735779999999997</v>
      </c>
      <c r="BO32" s="348">
        <v>6.1578049999999998</v>
      </c>
      <c r="BP32" s="348">
        <v>6.177632</v>
      </c>
      <c r="BQ32" s="348">
        <v>6.1044080000000003</v>
      </c>
      <c r="BR32" s="348">
        <v>6.1284260000000002</v>
      </c>
      <c r="BS32" s="348">
        <v>5.7586680000000001</v>
      </c>
      <c r="BT32" s="348">
        <v>5.4635990000000003</v>
      </c>
      <c r="BU32" s="348">
        <v>5.7973420000000004</v>
      </c>
      <c r="BV32" s="348">
        <v>5.9180970000000004</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6.4110415249999999</v>
      </c>
      <c r="BA33" s="253">
        <v>4.9845502079999999</v>
      </c>
      <c r="BB33" s="253">
        <v>4.1984106629999998</v>
      </c>
      <c r="BC33" s="253">
        <v>4.3855928710000001</v>
      </c>
      <c r="BD33" s="253">
        <v>4.2596425079999998</v>
      </c>
      <c r="BE33" s="253">
        <v>4.6771000000000003</v>
      </c>
      <c r="BF33" s="253">
        <v>5.0290400000000002</v>
      </c>
      <c r="BG33" s="348">
        <v>5.3210819999999996</v>
      </c>
      <c r="BH33" s="348">
        <v>5.5749370000000003</v>
      </c>
      <c r="BI33" s="348">
        <v>5.79251</v>
      </c>
      <c r="BJ33" s="348">
        <v>6.242839</v>
      </c>
      <c r="BK33" s="348">
        <v>6.2434260000000004</v>
      </c>
      <c r="BL33" s="348">
        <v>6.3880949999999999</v>
      </c>
      <c r="BM33" s="348">
        <v>6.0795719999999998</v>
      </c>
      <c r="BN33" s="348">
        <v>5.5863319999999996</v>
      </c>
      <c r="BO33" s="348">
        <v>5.0736509999999999</v>
      </c>
      <c r="BP33" s="348">
        <v>4.9086439999999998</v>
      </c>
      <c r="BQ33" s="348">
        <v>4.8464679999999998</v>
      </c>
      <c r="BR33" s="348">
        <v>4.7616690000000004</v>
      </c>
      <c r="BS33" s="348">
        <v>4.762499</v>
      </c>
      <c r="BT33" s="348">
        <v>4.7683600000000004</v>
      </c>
      <c r="BU33" s="348">
        <v>5.046926</v>
      </c>
      <c r="BV33" s="348">
        <v>5.4207689999999999</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4.9394972089999998</v>
      </c>
      <c r="AZ34" s="253">
        <v>5.2357661789999996</v>
      </c>
      <c r="BA34" s="253">
        <v>5.0019344630000004</v>
      </c>
      <c r="BB34" s="253">
        <v>4.5572427370000002</v>
      </c>
      <c r="BC34" s="253">
        <v>4.6775649799999997</v>
      </c>
      <c r="BD34" s="253">
        <v>4.8538366069999999</v>
      </c>
      <c r="BE34" s="253">
        <v>5.2952300000000001</v>
      </c>
      <c r="BF34" s="253">
        <v>5.6846459999999999</v>
      </c>
      <c r="BG34" s="348">
        <v>5.9780230000000003</v>
      </c>
      <c r="BH34" s="348">
        <v>5.9904580000000003</v>
      </c>
      <c r="BI34" s="348">
        <v>6.1735670000000002</v>
      </c>
      <c r="BJ34" s="348">
        <v>6.4789409999999998</v>
      </c>
      <c r="BK34" s="348">
        <v>6.5738919999999998</v>
      </c>
      <c r="BL34" s="348">
        <v>6.5214369999999997</v>
      </c>
      <c r="BM34" s="348">
        <v>6.19529</v>
      </c>
      <c r="BN34" s="348">
        <v>5.7295059999999998</v>
      </c>
      <c r="BO34" s="348">
        <v>5.3081110000000002</v>
      </c>
      <c r="BP34" s="348">
        <v>5.0811029999999997</v>
      </c>
      <c r="BQ34" s="348">
        <v>5.115291</v>
      </c>
      <c r="BR34" s="348">
        <v>5.0317210000000001</v>
      </c>
      <c r="BS34" s="348">
        <v>4.9887090000000001</v>
      </c>
      <c r="BT34" s="348">
        <v>4.9077970000000004</v>
      </c>
      <c r="BU34" s="348">
        <v>5.0455439999999996</v>
      </c>
      <c r="BV34" s="348">
        <v>5.498812</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5.0294647929999998</v>
      </c>
      <c r="BA35" s="253">
        <v>4.4886564699999996</v>
      </c>
      <c r="BB35" s="253">
        <v>4.0383623780000004</v>
      </c>
      <c r="BC35" s="253">
        <v>4.2151134490000004</v>
      </c>
      <c r="BD35" s="253">
        <v>4.3543498359999999</v>
      </c>
      <c r="BE35" s="253">
        <v>4.8175150000000002</v>
      </c>
      <c r="BF35" s="253">
        <v>5.2724679999999999</v>
      </c>
      <c r="BG35" s="348">
        <v>5.6239100000000004</v>
      </c>
      <c r="BH35" s="348">
        <v>5.7454580000000002</v>
      </c>
      <c r="BI35" s="348">
        <v>5.8651330000000002</v>
      </c>
      <c r="BJ35" s="348">
        <v>6.1215400000000004</v>
      </c>
      <c r="BK35" s="348">
        <v>6.1659499999999996</v>
      </c>
      <c r="BL35" s="348">
        <v>6.191287</v>
      </c>
      <c r="BM35" s="348">
        <v>5.927181</v>
      </c>
      <c r="BN35" s="348">
        <v>5.4413400000000003</v>
      </c>
      <c r="BO35" s="348">
        <v>4.9972669999999999</v>
      </c>
      <c r="BP35" s="348">
        <v>4.8517729999999997</v>
      </c>
      <c r="BQ35" s="348">
        <v>4.7275609999999997</v>
      </c>
      <c r="BR35" s="348">
        <v>4.6321940000000001</v>
      </c>
      <c r="BS35" s="348">
        <v>4.5688079999999998</v>
      </c>
      <c r="BT35" s="348">
        <v>4.6044980000000004</v>
      </c>
      <c r="BU35" s="348">
        <v>4.7654339999999999</v>
      </c>
      <c r="BV35" s="348">
        <v>5.118258</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14.245804209999999</v>
      </c>
      <c r="BA36" s="253">
        <v>3.1008448190000002</v>
      </c>
      <c r="BB36" s="253">
        <v>2.8808111109999999</v>
      </c>
      <c r="BC36" s="253">
        <v>3.302627706</v>
      </c>
      <c r="BD36" s="253">
        <v>3.4430915249999998</v>
      </c>
      <c r="BE36" s="253">
        <v>3.9858020000000001</v>
      </c>
      <c r="BF36" s="253">
        <v>4.4194630000000004</v>
      </c>
      <c r="BG36" s="348">
        <v>4.4564380000000003</v>
      </c>
      <c r="BH36" s="348">
        <v>4.4511149999999997</v>
      </c>
      <c r="BI36" s="348">
        <v>4.16045</v>
      </c>
      <c r="BJ36" s="348">
        <v>4.5608620000000002</v>
      </c>
      <c r="BK36" s="348">
        <v>4.5285060000000001</v>
      </c>
      <c r="BL36" s="348">
        <v>4.5728400000000002</v>
      </c>
      <c r="BM36" s="348">
        <v>4.2493650000000001</v>
      </c>
      <c r="BN36" s="348">
        <v>3.9519229999999999</v>
      </c>
      <c r="BO36" s="348">
        <v>3.533935</v>
      </c>
      <c r="BP36" s="348">
        <v>3.5452509999999999</v>
      </c>
      <c r="BQ36" s="348">
        <v>3.6238570000000001</v>
      </c>
      <c r="BR36" s="348">
        <v>3.6497860000000002</v>
      </c>
      <c r="BS36" s="348">
        <v>3.4969739999999998</v>
      </c>
      <c r="BT36" s="348">
        <v>3.4274480000000001</v>
      </c>
      <c r="BU36" s="348">
        <v>3.3565969999999998</v>
      </c>
      <c r="BV36" s="348">
        <v>3.670963</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5.2026232229999998</v>
      </c>
      <c r="BA37" s="253">
        <v>5.0856500469999997</v>
      </c>
      <c r="BB37" s="253">
        <v>5.1633505629999998</v>
      </c>
      <c r="BC37" s="253">
        <v>5.650534597</v>
      </c>
      <c r="BD37" s="253">
        <v>5.8340703840000003</v>
      </c>
      <c r="BE37" s="253">
        <v>6.136139</v>
      </c>
      <c r="BF37" s="253">
        <v>6.3383580000000004</v>
      </c>
      <c r="BG37" s="348">
        <v>6.4839520000000004</v>
      </c>
      <c r="BH37" s="348">
        <v>6.6296749999999998</v>
      </c>
      <c r="BI37" s="348">
        <v>6.5540969999999996</v>
      </c>
      <c r="BJ37" s="348">
        <v>6.4885140000000003</v>
      </c>
      <c r="BK37" s="348">
        <v>6.512181</v>
      </c>
      <c r="BL37" s="348">
        <v>6.6909809999999998</v>
      </c>
      <c r="BM37" s="348">
        <v>6.7235630000000004</v>
      </c>
      <c r="BN37" s="348">
        <v>6.3492100000000002</v>
      </c>
      <c r="BO37" s="348">
        <v>6.1770620000000003</v>
      </c>
      <c r="BP37" s="348">
        <v>6.2589240000000004</v>
      </c>
      <c r="BQ37" s="348">
        <v>6.335934</v>
      </c>
      <c r="BR37" s="348">
        <v>6.224234</v>
      </c>
      <c r="BS37" s="348">
        <v>6.1107490000000002</v>
      </c>
      <c r="BT37" s="348">
        <v>6.1392030000000002</v>
      </c>
      <c r="BU37" s="348">
        <v>5.795147</v>
      </c>
      <c r="BV37" s="348">
        <v>5.8035389999999998</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8.1281760470000002</v>
      </c>
      <c r="BA38" s="253">
        <v>8.3310210950000005</v>
      </c>
      <c r="BB38" s="253">
        <v>7.4271096239999999</v>
      </c>
      <c r="BC38" s="253">
        <v>6.8943969899999997</v>
      </c>
      <c r="BD38" s="253">
        <v>7.3791579360000004</v>
      </c>
      <c r="BE38" s="253">
        <v>7.425643</v>
      </c>
      <c r="BF38" s="253">
        <v>7.6267899999999997</v>
      </c>
      <c r="BG38" s="348">
        <v>7.7556539999999998</v>
      </c>
      <c r="BH38" s="348">
        <v>7.5808419999999996</v>
      </c>
      <c r="BI38" s="348">
        <v>7.7638499999999997</v>
      </c>
      <c r="BJ38" s="348">
        <v>8.1556540000000002</v>
      </c>
      <c r="BK38" s="348">
        <v>8.0955270000000006</v>
      </c>
      <c r="BL38" s="348">
        <v>7.9448470000000002</v>
      </c>
      <c r="BM38" s="348">
        <v>7.906428</v>
      </c>
      <c r="BN38" s="348">
        <v>7.5488</v>
      </c>
      <c r="BO38" s="348">
        <v>7.243296</v>
      </c>
      <c r="BP38" s="348">
        <v>7.1925749999999997</v>
      </c>
      <c r="BQ38" s="348">
        <v>7.3129540000000004</v>
      </c>
      <c r="BR38" s="348">
        <v>7.2771249999999998</v>
      </c>
      <c r="BS38" s="348">
        <v>7.3497170000000001</v>
      </c>
      <c r="BT38" s="348">
        <v>6.9708870000000003</v>
      </c>
      <c r="BU38" s="348">
        <v>7.1654410000000004</v>
      </c>
      <c r="BV38" s="348">
        <v>7.3960299999999997</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9.34</v>
      </c>
      <c r="BA39" s="209">
        <v>4.37</v>
      </c>
      <c r="BB39" s="209">
        <v>3.97</v>
      </c>
      <c r="BC39" s="209">
        <v>4.09</v>
      </c>
      <c r="BD39" s="209">
        <v>4.1399999999999997</v>
      </c>
      <c r="BE39" s="209">
        <v>4.6104789999999998</v>
      </c>
      <c r="BF39" s="209">
        <v>4.9933439999999996</v>
      </c>
      <c r="BG39" s="350">
        <v>5.1263949999999996</v>
      </c>
      <c r="BH39" s="350">
        <v>5.2292880000000004</v>
      </c>
      <c r="BI39" s="350">
        <v>5.2242490000000004</v>
      </c>
      <c r="BJ39" s="350">
        <v>5.6594730000000002</v>
      </c>
      <c r="BK39" s="350">
        <v>5.7270440000000002</v>
      </c>
      <c r="BL39" s="350">
        <v>5.8503429999999996</v>
      </c>
      <c r="BM39" s="350">
        <v>5.4844790000000003</v>
      </c>
      <c r="BN39" s="350">
        <v>4.9883949999999997</v>
      </c>
      <c r="BO39" s="350">
        <v>4.4712329999999998</v>
      </c>
      <c r="BP39" s="350">
        <v>4.3346520000000002</v>
      </c>
      <c r="BQ39" s="350">
        <v>4.3690600000000002</v>
      </c>
      <c r="BR39" s="350">
        <v>4.3497399999999997</v>
      </c>
      <c r="BS39" s="350">
        <v>4.2622850000000003</v>
      </c>
      <c r="BT39" s="350">
        <v>4.2858340000000004</v>
      </c>
      <c r="BU39" s="350">
        <v>4.4223990000000004</v>
      </c>
      <c r="BV39" s="350">
        <v>4.8152889999999999</v>
      </c>
    </row>
    <row r="40" spans="1:74" s="269" customFormat="1" ht="12" customHeight="1" x14ac:dyDescent="0.25">
      <c r="A40" s="193"/>
      <c r="B40" s="762" t="s">
        <v>815</v>
      </c>
      <c r="C40" s="763"/>
      <c r="D40" s="763"/>
      <c r="E40" s="763"/>
      <c r="F40" s="763"/>
      <c r="G40" s="763"/>
      <c r="H40" s="763"/>
      <c r="I40" s="763"/>
      <c r="J40" s="763"/>
      <c r="K40" s="763"/>
      <c r="L40" s="763"/>
      <c r="M40" s="763"/>
      <c r="N40" s="763"/>
      <c r="O40" s="763"/>
      <c r="P40" s="763"/>
      <c r="Q40" s="763"/>
      <c r="AY40" s="470"/>
      <c r="AZ40" s="470"/>
      <c r="BA40" s="470"/>
      <c r="BB40" s="470"/>
      <c r="BC40" s="470"/>
      <c r="BD40" s="600"/>
      <c r="BE40" s="600"/>
      <c r="BF40" s="600"/>
      <c r="BG40" s="600"/>
      <c r="BH40" s="470"/>
      <c r="BI40" s="470"/>
      <c r="BJ40" s="470"/>
    </row>
    <row r="41" spans="1:74" s="409" customFormat="1" ht="12" customHeight="1" x14ac:dyDescent="0.25">
      <c r="A41" s="408"/>
      <c r="B41" s="783" t="str">
        <f>"Notes: "&amp;"EIA completed modeling and analysis for this report on " &amp;Dates!D2&amp;"."</f>
        <v>Notes: EIA completed modeling and analysis for this report on Thursday September 2, 2021.</v>
      </c>
      <c r="C41" s="805"/>
      <c r="D41" s="805"/>
      <c r="E41" s="805"/>
      <c r="F41" s="805"/>
      <c r="G41" s="805"/>
      <c r="H41" s="805"/>
      <c r="I41" s="805"/>
      <c r="J41" s="805"/>
      <c r="K41" s="805"/>
      <c r="L41" s="805"/>
      <c r="M41" s="805"/>
      <c r="N41" s="805"/>
      <c r="O41" s="805"/>
      <c r="P41" s="805"/>
      <c r="Q41" s="784"/>
      <c r="AY41" s="471"/>
      <c r="AZ41" s="471"/>
      <c r="BA41" s="471"/>
      <c r="BB41" s="471"/>
      <c r="BC41" s="471"/>
      <c r="BD41" s="601"/>
      <c r="BE41" s="601"/>
      <c r="BF41" s="601"/>
      <c r="BG41" s="601"/>
      <c r="BH41" s="471"/>
      <c r="BI41" s="471"/>
      <c r="BJ41" s="471"/>
    </row>
    <row r="42" spans="1:74" s="409" customFormat="1" ht="12" customHeight="1" x14ac:dyDescent="0.25">
      <c r="A42" s="408"/>
      <c r="B42" s="756" t="s">
        <v>353</v>
      </c>
      <c r="C42" s="755"/>
      <c r="D42" s="755"/>
      <c r="E42" s="755"/>
      <c r="F42" s="755"/>
      <c r="G42" s="755"/>
      <c r="H42" s="755"/>
      <c r="I42" s="755"/>
      <c r="J42" s="755"/>
      <c r="K42" s="755"/>
      <c r="L42" s="755"/>
      <c r="M42" s="755"/>
      <c r="N42" s="755"/>
      <c r="O42" s="755"/>
      <c r="P42" s="755"/>
      <c r="Q42" s="755"/>
      <c r="AY42" s="471"/>
      <c r="AZ42" s="471"/>
      <c r="BA42" s="471"/>
      <c r="BB42" s="471"/>
      <c r="BC42" s="471"/>
      <c r="BD42" s="601"/>
      <c r="BE42" s="601"/>
      <c r="BF42" s="601"/>
      <c r="BG42" s="601"/>
      <c r="BH42" s="471"/>
      <c r="BI42" s="471"/>
      <c r="BJ42" s="471"/>
    </row>
    <row r="43" spans="1:74" s="269" customFormat="1" ht="12" customHeight="1" x14ac:dyDescent="0.25">
      <c r="A43" s="193"/>
      <c r="B43" s="764" t="s">
        <v>129</v>
      </c>
      <c r="C43" s="763"/>
      <c r="D43" s="763"/>
      <c r="E43" s="763"/>
      <c r="F43" s="763"/>
      <c r="G43" s="763"/>
      <c r="H43" s="763"/>
      <c r="I43" s="763"/>
      <c r="J43" s="763"/>
      <c r="K43" s="763"/>
      <c r="L43" s="763"/>
      <c r="M43" s="763"/>
      <c r="N43" s="763"/>
      <c r="O43" s="763"/>
      <c r="P43" s="763"/>
      <c r="Q43" s="763"/>
      <c r="AY43" s="470"/>
      <c r="AZ43" s="470"/>
      <c r="BA43" s="470"/>
      <c r="BB43" s="470"/>
      <c r="BC43" s="470"/>
      <c r="BD43" s="600"/>
      <c r="BE43" s="600"/>
      <c r="BF43" s="600"/>
      <c r="BG43" s="600"/>
      <c r="BH43" s="470"/>
      <c r="BI43" s="470"/>
      <c r="BJ43" s="470"/>
    </row>
    <row r="44" spans="1:74" s="409" customFormat="1" ht="12" customHeight="1" x14ac:dyDescent="0.25">
      <c r="A44" s="408"/>
      <c r="B44" s="751" t="s">
        <v>865</v>
      </c>
      <c r="C44" s="748"/>
      <c r="D44" s="748"/>
      <c r="E44" s="748"/>
      <c r="F44" s="748"/>
      <c r="G44" s="748"/>
      <c r="H44" s="748"/>
      <c r="I44" s="748"/>
      <c r="J44" s="748"/>
      <c r="K44" s="748"/>
      <c r="L44" s="748"/>
      <c r="M44" s="748"/>
      <c r="N44" s="748"/>
      <c r="O44" s="748"/>
      <c r="P44" s="748"/>
      <c r="Q44" s="742"/>
      <c r="AY44" s="471"/>
      <c r="AZ44" s="471"/>
      <c r="BA44" s="471"/>
      <c r="BB44" s="471"/>
      <c r="BC44" s="471"/>
      <c r="BD44" s="601"/>
      <c r="BE44" s="601"/>
      <c r="BF44" s="601"/>
      <c r="BG44" s="601"/>
      <c r="BH44" s="471"/>
      <c r="BI44" s="471"/>
      <c r="BJ44" s="471"/>
    </row>
    <row r="45" spans="1:74" s="409" customFormat="1" ht="12" customHeight="1" x14ac:dyDescent="0.25">
      <c r="A45" s="408"/>
      <c r="B45" s="801" t="s">
        <v>866</v>
      </c>
      <c r="C45" s="742"/>
      <c r="D45" s="742"/>
      <c r="E45" s="742"/>
      <c r="F45" s="742"/>
      <c r="G45" s="742"/>
      <c r="H45" s="742"/>
      <c r="I45" s="742"/>
      <c r="J45" s="742"/>
      <c r="K45" s="742"/>
      <c r="L45" s="742"/>
      <c r="M45" s="742"/>
      <c r="N45" s="742"/>
      <c r="O45" s="742"/>
      <c r="P45" s="742"/>
      <c r="Q45" s="742"/>
      <c r="AY45" s="471"/>
      <c r="AZ45" s="471"/>
      <c r="BA45" s="471"/>
      <c r="BB45" s="471"/>
      <c r="BC45" s="471"/>
      <c r="BD45" s="601"/>
      <c r="BE45" s="601"/>
      <c r="BF45" s="601"/>
      <c r="BG45" s="601"/>
      <c r="BH45" s="471"/>
      <c r="BI45" s="471"/>
      <c r="BJ45" s="471"/>
    </row>
    <row r="46" spans="1:74" s="409" customFormat="1" ht="12" customHeight="1" x14ac:dyDescent="0.25">
      <c r="A46" s="410"/>
      <c r="B46" s="749" t="s">
        <v>867</v>
      </c>
      <c r="C46" s="748"/>
      <c r="D46" s="748"/>
      <c r="E46" s="748"/>
      <c r="F46" s="748"/>
      <c r="G46" s="748"/>
      <c r="H46" s="748"/>
      <c r="I46" s="748"/>
      <c r="J46" s="748"/>
      <c r="K46" s="748"/>
      <c r="L46" s="748"/>
      <c r="M46" s="748"/>
      <c r="N46" s="748"/>
      <c r="O46" s="748"/>
      <c r="P46" s="748"/>
      <c r="Q46" s="742"/>
      <c r="AY46" s="471"/>
      <c r="AZ46" s="471"/>
      <c r="BA46" s="471"/>
      <c r="BB46" s="471"/>
      <c r="BC46" s="471"/>
      <c r="BD46" s="601"/>
      <c r="BE46" s="601"/>
      <c r="BF46" s="601"/>
      <c r="BG46" s="601"/>
      <c r="BH46" s="471"/>
      <c r="BI46" s="471"/>
      <c r="BJ46" s="471"/>
    </row>
    <row r="47" spans="1:74" s="409" customFormat="1" ht="12" customHeight="1" x14ac:dyDescent="0.25">
      <c r="A47" s="410"/>
      <c r="B47" s="774" t="s">
        <v>178</v>
      </c>
      <c r="C47" s="742"/>
      <c r="D47" s="742"/>
      <c r="E47" s="742"/>
      <c r="F47" s="742"/>
      <c r="G47" s="742"/>
      <c r="H47" s="742"/>
      <c r="I47" s="742"/>
      <c r="J47" s="742"/>
      <c r="K47" s="742"/>
      <c r="L47" s="742"/>
      <c r="M47" s="742"/>
      <c r="N47" s="742"/>
      <c r="O47" s="742"/>
      <c r="P47" s="742"/>
      <c r="Q47" s="742"/>
      <c r="AY47" s="471"/>
      <c r="AZ47" s="471"/>
      <c r="BA47" s="471"/>
      <c r="BB47" s="471"/>
      <c r="BC47" s="471"/>
      <c r="BD47" s="601"/>
      <c r="BE47" s="601"/>
      <c r="BF47" s="601"/>
      <c r="BG47" s="601"/>
      <c r="BH47" s="471"/>
      <c r="BI47" s="471"/>
      <c r="BJ47" s="471"/>
    </row>
    <row r="48" spans="1:74" s="409" customFormat="1" ht="12" customHeight="1" x14ac:dyDescent="0.25">
      <c r="A48" s="410"/>
      <c r="B48" s="751" t="s">
        <v>838</v>
      </c>
      <c r="C48" s="752"/>
      <c r="D48" s="752"/>
      <c r="E48" s="752"/>
      <c r="F48" s="752"/>
      <c r="G48" s="752"/>
      <c r="H48" s="752"/>
      <c r="I48" s="752"/>
      <c r="J48" s="752"/>
      <c r="K48" s="752"/>
      <c r="L48" s="752"/>
      <c r="M48" s="752"/>
      <c r="N48" s="752"/>
      <c r="O48" s="752"/>
      <c r="P48" s="752"/>
      <c r="Q48" s="742"/>
      <c r="AY48" s="471"/>
      <c r="AZ48" s="471"/>
      <c r="BA48" s="471"/>
      <c r="BB48" s="471"/>
      <c r="BC48" s="471"/>
      <c r="BD48" s="601"/>
      <c r="BE48" s="601"/>
      <c r="BF48" s="601"/>
      <c r="BG48" s="601"/>
      <c r="BH48" s="471"/>
      <c r="BI48" s="471"/>
      <c r="BJ48" s="471"/>
    </row>
    <row r="49" spans="1:74" s="411" customFormat="1" ht="12" customHeight="1" x14ac:dyDescent="0.25">
      <c r="A49" s="393"/>
      <c r="B49" s="771" t="s">
        <v>1380</v>
      </c>
      <c r="C49" s="742"/>
      <c r="D49" s="742"/>
      <c r="E49" s="742"/>
      <c r="F49" s="742"/>
      <c r="G49" s="742"/>
      <c r="H49" s="742"/>
      <c r="I49" s="742"/>
      <c r="J49" s="742"/>
      <c r="K49" s="742"/>
      <c r="L49" s="742"/>
      <c r="M49" s="742"/>
      <c r="N49" s="742"/>
      <c r="O49" s="742"/>
      <c r="P49" s="742"/>
      <c r="Q49" s="742"/>
      <c r="AY49" s="472"/>
      <c r="AZ49" s="472"/>
      <c r="BA49" s="472"/>
      <c r="BB49" s="472"/>
      <c r="BC49" s="472"/>
      <c r="BD49" s="602"/>
      <c r="BE49" s="602"/>
      <c r="BF49" s="602"/>
      <c r="BG49" s="602"/>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51" customWidth="1"/>
    <col min="56" max="58" width="6.5546875" style="603" customWidth="1"/>
    <col min="59" max="62" width="6.5546875" style="351" customWidth="1"/>
    <col min="63" max="74" width="6.5546875" style="89" customWidth="1"/>
    <col min="75" max="16384" width="9.5546875" style="89"/>
  </cols>
  <sheetData>
    <row r="1" spans="1:74" ht="14.85" customHeight="1" x14ac:dyDescent="0.25">
      <c r="A1" s="766" t="s">
        <v>798</v>
      </c>
      <c r="B1" s="809" t="s">
        <v>237</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277"/>
    </row>
    <row r="2" spans="1:74" s="72" customFormat="1"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55.656337999999998</v>
      </c>
      <c r="AN6" s="250">
        <v>47.416158000000003</v>
      </c>
      <c r="AO6" s="250">
        <v>46.097239000000002</v>
      </c>
      <c r="AP6" s="250">
        <v>39.333956999999998</v>
      </c>
      <c r="AQ6" s="250">
        <v>37.250770000000003</v>
      </c>
      <c r="AR6" s="250">
        <v>39.595498999999997</v>
      </c>
      <c r="AS6" s="250">
        <v>43.207604000000003</v>
      </c>
      <c r="AT6" s="250">
        <v>47.512340000000002</v>
      </c>
      <c r="AU6" s="250">
        <v>45.131293999999997</v>
      </c>
      <c r="AV6" s="250">
        <v>44.982326999999998</v>
      </c>
      <c r="AW6" s="250">
        <v>44.339050999999998</v>
      </c>
      <c r="AX6" s="250">
        <v>44.797727000000002</v>
      </c>
      <c r="AY6" s="250">
        <v>48.556348999999997</v>
      </c>
      <c r="AZ6" s="250">
        <v>40.868284000000003</v>
      </c>
      <c r="BA6" s="250">
        <v>50.881473</v>
      </c>
      <c r="BB6" s="250">
        <v>48.324120999999998</v>
      </c>
      <c r="BC6" s="250">
        <v>51.888615000000001</v>
      </c>
      <c r="BD6" s="250">
        <v>52.111660999999998</v>
      </c>
      <c r="BE6" s="250">
        <v>50.334138000000003</v>
      </c>
      <c r="BF6" s="250">
        <v>51.600844809999998</v>
      </c>
      <c r="BG6" s="316">
        <v>49.310110000000002</v>
      </c>
      <c r="BH6" s="316">
        <v>52.228569999999998</v>
      </c>
      <c r="BI6" s="316">
        <v>51.949069999999999</v>
      </c>
      <c r="BJ6" s="316">
        <v>53.088999999999999</v>
      </c>
      <c r="BK6" s="316">
        <v>55.04269</v>
      </c>
      <c r="BL6" s="316">
        <v>51.900129999999997</v>
      </c>
      <c r="BM6" s="316">
        <v>56.967840000000002</v>
      </c>
      <c r="BN6" s="316">
        <v>52.318919999999999</v>
      </c>
      <c r="BO6" s="316">
        <v>52.717500000000001</v>
      </c>
      <c r="BP6" s="316">
        <v>52.955460000000002</v>
      </c>
      <c r="BQ6" s="316">
        <v>53.90645</v>
      </c>
      <c r="BR6" s="316">
        <v>57.848959999999998</v>
      </c>
      <c r="BS6" s="316">
        <v>53.529780000000002</v>
      </c>
      <c r="BT6" s="316">
        <v>54.840609999999998</v>
      </c>
      <c r="BU6" s="316">
        <v>52.978700000000003</v>
      </c>
      <c r="BV6" s="316">
        <v>52.858930000000001</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14.842579000000001</v>
      </c>
      <c r="AN7" s="250">
        <v>12.645051</v>
      </c>
      <c r="AO7" s="250">
        <v>12.293361000000001</v>
      </c>
      <c r="AP7" s="250">
        <v>9.9952249999999996</v>
      </c>
      <c r="AQ7" s="250">
        <v>9.4658440000000006</v>
      </c>
      <c r="AR7" s="250">
        <v>10.061688999999999</v>
      </c>
      <c r="AS7" s="250">
        <v>10.779282</v>
      </c>
      <c r="AT7" s="250">
        <v>11.853191000000001</v>
      </c>
      <c r="AU7" s="250">
        <v>11.259171</v>
      </c>
      <c r="AV7" s="250">
        <v>11.903445</v>
      </c>
      <c r="AW7" s="250">
        <v>11.733255</v>
      </c>
      <c r="AX7" s="250">
        <v>11.854644</v>
      </c>
      <c r="AY7" s="250">
        <v>14.132167000000001</v>
      </c>
      <c r="AZ7" s="250">
        <v>11.894594</v>
      </c>
      <c r="BA7" s="250">
        <v>14.808906</v>
      </c>
      <c r="BB7" s="250">
        <v>11.850405</v>
      </c>
      <c r="BC7" s="250">
        <v>12.785451</v>
      </c>
      <c r="BD7" s="250">
        <v>13.484885999999999</v>
      </c>
      <c r="BE7" s="250">
        <v>13.092048999999999</v>
      </c>
      <c r="BF7" s="250">
        <v>13.396121524</v>
      </c>
      <c r="BG7" s="316">
        <v>12.632960000000001</v>
      </c>
      <c r="BH7" s="316">
        <v>13.547330000000001</v>
      </c>
      <c r="BI7" s="316">
        <v>13.766640000000001</v>
      </c>
      <c r="BJ7" s="316">
        <v>14.29692</v>
      </c>
      <c r="BK7" s="316">
        <v>14.96758</v>
      </c>
      <c r="BL7" s="316">
        <v>14.267289999999999</v>
      </c>
      <c r="BM7" s="316">
        <v>16.079830000000001</v>
      </c>
      <c r="BN7" s="316">
        <v>15.278460000000001</v>
      </c>
      <c r="BO7" s="316">
        <v>15.44816</v>
      </c>
      <c r="BP7" s="316">
        <v>15.571870000000001</v>
      </c>
      <c r="BQ7" s="316">
        <v>13.96514</v>
      </c>
      <c r="BR7" s="316">
        <v>15.08525</v>
      </c>
      <c r="BS7" s="316">
        <v>13.94539</v>
      </c>
      <c r="BT7" s="316">
        <v>14.57255</v>
      </c>
      <c r="BU7" s="316">
        <v>14.47495</v>
      </c>
      <c r="BV7" s="316">
        <v>14.72419</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9.6094539999999995</v>
      </c>
      <c r="AN8" s="250">
        <v>8.1867249999999991</v>
      </c>
      <c r="AO8" s="250">
        <v>7.9589869999999996</v>
      </c>
      <c r="AP8" s="250">
        <v>6.7596309999999997</v>
      </c>
      <c r="AQ8" s="250">
        <v>6.4016320000000002</v>
      </c>
      <c r="AR8" s="250">
        <v>6.8045540000000004</v>
      </c>
      <c r="AS8" s="250">
        <v>7.3654719999999996</v>
      </c>
      <c r="AT8" s="250">
        <v>8.0993139999999997</v>
      </c>
      <c r="AU8" s="250">
        <v>7.6934060000000004</v>
      </c>
      <c r="AV8" s="250">
        <v>7.3280960000000004</v>
      </c>
      <c r="AW8" s="250">
        <v>7.223287</v>
      </c>
      <c r="AX8" s="250">
        <v>7.2979849999999997</v>
      </c>
      <c r="AY8" s="250">
        <v>8.6405250000000002</v>
      </c>
      <c r="AZ8" s="250">
        <v>7.2724409999999997</v>
      </c>
      <c r="BA8" s="250">
        <v>9.0542920000000002</v>
      </c>
      <c r="BB8" s="250">
        <v>7.9082160000000004</v>
      </c>
      <c r="BC8" s="250">
        <v>8.537528</v>
      </c>
      <c r="BD8" s="250">
        <v>8.8092240000000004</v>
      </c>
      <c r="BE8" s="250">
        <v>8.3991849999999992</v>
      </c>
      <c r="BF8" s="250">
        <v>8.6416958094999998</v>
      </c>
      <c r="BG8" s="316">
        <v>8.2542329999999993</v>
      </c>
      <c r="BH8" s="316">
        <v>8.6846130000000006</v>
      </c>
      <c r="BI8" s="316">
        <v>8.8681979999999996</v>
      </c>
      <c r="BJ8" s="316">
        <v>9.3294979999999992</v>
      </c>
      <c r="BK8" s="316">
        <v>9.7232789999999998</v>
      </c>
      <c r="BL8" s="316">
        <v>9.2335849999999997</v>
      </c>
      <c r="BM8" s="316">
        <v>10.13433</v>
      </c>
      <c r="BN8" s="316">
        <v>9.3732659999999992</v>
      </c>
      <c r="BO8" s="316">
        <v>9.6953560000000003</v>
      </c>
      <c r="BP8" s="316">
        <v>9.7849710000000005</v>
      </c>
      <c r="BQ8" s="316">
        <v>9.6692520000000002</v>
      </c>
      <c r="BR8" s="316">
        <v>10.46297</v>
      </c>
      <c r="BS8" s="316">
        <v>9.7481390000000001</v>
      </c>
      <c r="BT8" s="316">
        <v>9.8877989999999993</v>
      </c>
      <c r="BU8" s="316">
        <v>9.7686840000000004</v>
      </c>
      <c r="BV8" s="316">
        <v>9.9836189999999991</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31.204305000000002</v>
      </c>
      <c r="AN9" s="250">
        <v>26.584382000000002</v>
      </c>
      <c r="AO9" s="250">
        <v>25.844891000000001</v>
      </c>
      <c r="AP9" s="250">
        <v>22.579101000000001</v>
      </c>
      <c r="AQ9" s="250">
        <v>21.383293999999999</v>
      </c>
      <c r="AR9" s="250">
        <v>22.729255999999999</v>
      </c>
      <c r="AS9" s="250">
        <v>25.062850000000001</v>
      </c>
      <c r="AT9" s="250">
        <v>27.559835</v>
      </c>
      <c r="AU9" s="250">
        <v>26.178716999999999</v>
      </c>
      <c r="AV9" s="250">
        <v>25.750786000000002</v>
      </c>
      <c r="AW9" s="250">
        <v>25.382508999999999</v>
      </c>
      <c r="AX9" s="250">
        <v>25.645098000000001</v>
      </c>
      <c r="AY9" s="250">
        <v>25.783657000000002</v>
      </c>
      <c r="AZ9" s="250">
        <v>21.701249000000001</v>
      </c>
      <c r="BA9" s="250">
        <v>27.018274999999999</v>
      </c>
      <c r="BB9" s="250">
        <v>28.5655</v>
      </c>
      <c r="BC9" s="250">
        <v>30.565636000000001</v>
      </c>
      <c r="BD9" s="250">
        <v>29.817551000000002</v>
      </c>
      <c r="BE9" s="250">
        <v>28.842904000000001</v>
      </c>
      <c r="BF9" s="250">
        <v>29.563027475999998</v>
      </c>
      <c r="BG9" s="316">
        <v>28.422920000000001</v>
      </c>
      <c r="BH9" s="316">
        <v>29.99662</v>
      </c>
      <c r="BI9" s="316">
        <v>29.314229999999998</v>
      </c>
      <c r="BJ9" s="316">
        <v>29.462579999999999</v>
      </c>
      <c r="BK9" s="316">
        <v>30.351839999999999</v>
      </c>
      <c r="BL9" s="316">
        <v>28.399249999999999</v>
      </c>
      <c r="BM9" s="316">
        <v>30.753679999999999</v>
      </c>
      <c r="BN9" s="316">
        <v>27.667200000000001</v>
      </c>
      <c r="BO9" s="316">
        <v>27.573989999999998</v>
      </c>
      <c r="BP9" s="316">
        <v>27.59862</v>
      </c>
      <c r="BQ9" s="316">
        <v>30.27206</v>
      </c>
      <c r="BR9" s="316">
        <v>32.300739999999998</v>
      </c>
      <c r="BS9" s="316">
        <v>29.83625</v>
      </c>
      <c r="BT9" s="316">
        <v>30.38026</v>
      </c>
      <c r="BU9" s="316">
        <v>28.735060000000001</v>
      </c>
      <c r="BV9" s="316">
        <v>28.151129999999998</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-0.51400000000000001</v>
      </c>
      <c r="BA10" s="250">
        <v>0.16700000000000001</v>
      </c>
      <c r="BB10" s="250">
        <v>-0.39300000000000002</v>
      </c>
      <c r="BC10" s="250">
        <v>-0.32200000000000001</v>
      </c>
      <c r="BD10" s="250">
        <v>2.7970000000000002</v>
      </c>
      <c r="BE10" s="250">
        <v>1.556101</v>
      </c>
      <c r="BF10" s="250">
        <v>-6.0168800000000001E-2</v>
      </c>
      <c r="BG10" s="316">
        <v>0.76092789999999999</v>
      </c>
      <c r="BH10" s="316">
        <v>-1.0225109999999999</v>
      </c>
      <c r="BI10" s="316">
        <v>-0.13085369999999999</v>
      </c>
      <c r="BJ10" s="316">
        <v>-0.72972990000000004</v>
      </c>
      <c r="BK10" s="316">
        <v>0.54246079999999997</v>
      </c>
      <c r="BL10" s="316">
        <v>-1.3167979999999999</v>
      </c>
      <c r="BM10" s="316">
        <v>-0.32707079999999999</v>
      </c>
      <c r="BN10" s="316">
        <v>-1.285083</v>
      </c>
      <c r="BO10" s="316">
        <v>-1.503627</v>
      </c>
      <c r="BP10" s="316">
        <v>0.94426690000000002</v>
      </c>
      <c r="BQ10" s="316">
        <v>0.98278889999999997</v>
      </c>
      <c r="BR10" s="316">
        <v>-0.64682680000000004</v>
      </c>
      <c r="BS10" s="316">
        <v>-0.92004799999999998</v>
      </c>
      <c r="BT10" s="316">
        <v>-2.1372909999999998</v>
      </c>
      <c r="BU10" s="316">
        <v>-1.1486479999999999</v>
      </c>
      <c r="BV10" s="316">
        <v>-1.709849</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0.50926800000000005</v>
      </c>
      <c r="BC11" s="250">
        <v>0.51217800000000002</v>
      </c>
      <c r="BD11" s="250">
        <v>0.50891799999999998</v>
      </c>
      <c r="BE11" s="250">
        <v>0.53800060000000005</v>
      </c>
      <c r="BF11" s="250">
        <v>0.44633460000000003</v>
      </c>
      <c r="BG11" s="316">
        <v>0.42689680000000002</v>
      </c>
      <c r="BH11" s="316">
        <v>0.4239404</v>
      </c>
      <c r="BI11" s="316">
        <v>0.41764180000000001</v>
      </c>
      <c r="BJ11" s="316">
        <v>0.390957</v>
      </c>
      <c r="BK11" s="316">
        <v>0.42760690000000001</v>
      </c>
      <c r="BL11" s="316">
        <v>0.2366538</v>
      </c>
      <c r="BM11" s="316">
        <v>0.2635478</v>
      </c>
      <c r="BN11" s="316">
        <v>0.257934</v>
      </c>
      <c r="BO11" s="316">
        <v>0.31182989999999999</v>
      </c>
      <c r="BP11" s="316">
        <v>0.34911959999999997</v>
      </c>
      <c r="BQ11" s="316">
        <v>0.41608440000000002</v>
      </c>
      <c r="BR11" s="316">
        <v>0.35631970000000002</v>
      </c>
      <c r="BS11" s="316">
        <v>0.36258000000000001</v>
      </c>
      <c r="BT11" s="316">
        <v>0.3748707</v>
      </c>
      <c r="BU11" s="316">
        <v>0.382581</v>
      </c>
      <c r="BV11" s="316">
        <v>0.36420789999999997</v>
      </c>
    </row>
    <row r="12" spans="1:74" ht="11.1" customHeight="1" x14ac:dyDescent="0.2">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6.8109859999999998</v>
      </c>
      <c r="BC12" s="250">
        <v>7.486726</v>
      </c>
      <c r="BD12" s="250">
        <v>7.8357190000000001</v>
      </c>
      <c r="BE12" s="250">
        <v>8.1980609999999992</v>
      </c>
      <c r="BF12" s="250">
        <v>6.4431240000000001</v>
      </c>
      <c r="BG12" s="316">
        <v>7.481865</v>
      </c>
      <c r="BH12" s="316">
        <v>6.9217659999999999</v>
      </c>
      <c r="BI12" s="316">
        <v>9.8218110000000003</v>
      </c>
      <c r="BJ12" s="316">
        <v>8.7657640000000008</v>
      </c>
      <c r="BK12" s="316">
        <v>8.7783350000000002</v>
      </c>
      <c r="BL12" s="316">
        <v>9.4676310000000008</v>
      </c>
      <c r="BM12" s="316">
        <v>9.8463969999999996</v>
      </c>
      <c r="BN12" s="316">
        <v>7.6306050000000001</v>
      </c>
      <c r="BO12" s="316">
        <v>6.1927070000000004</v>
      </c>
      <c r="BP12" s="316">
        <v>6.0525989999999998</v>
      </c>
      <c r="BQ12" s="316">
        <v>7.1370969999999998</v>
      </c>
      <c r="BR12" s="316">
        <v>5.9096599999999997</v>
      </c>
      <c r="BS12" s="316">
        <v>7.2561609999999996</v>
      </c>
      <c r="BT12" s="316">
        <v>6.8476249999999999</v>
      </c>
      <c r="BU12" s="316">
        <v>9.9515239999999991</v>
      </c>
      <c r="BV12" s="316">
        <v>8.9174760000000006</v>
      </c>
    </row>
    <row r="13" spans="1:74" ht="11.1" customHeight="1" x14ac:dyDescent="0.2">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3.713409</v>
      </c>
      <c r="BC13" s="250">
        <v>3.7224400000000002</v>
      </c>
      <c r="BD13" s="250">
        <v>4.2543939999999996</v>
      </c>
      <c r="BE13" s="250">
        <v>5.4269590000000001</v>
      </c>
      <c r="BF13" s="250">
        <v>3.9784769999999998</v>
      </c>
      <c r="BG13" s="316">
        <v>4.7548570000000003</v>
      </c>
      <c r="BH13" s="316">
        <v>4.4287999999999998</v>
      </c>
      <c r="BI13" s="316">
        <v>4.8023889999999998</v>
      </c>
      <c r="BJ13" s="316">
        <v>4.7567159999999999</v>
      </c>
      <c r="BK13" s="316">
        <v>4.9531869999999998</v>
      </c>
      <c r="BL13" s="316">
        <v>4.5882259999999997</v>
      </c>
      <c r="BM13" s="316">
        <v>5.7237939999999998</v>
      </c>
      <c r="BN13" s="316">
        <v>4.5879779999999997</v>
      </c>
      <c r="BO13" s="316">
        <v>3.7319979999999999</v>
      </c>
      <c r="BP13" s="316">
        <v>3.0933570000000001</v>
      </c>
      <c r="BQ13" s="316">
        <v>4.7173660000000002</v>
      </c>
      <c r="BR13" s="316">
        <v>3.5094560000000001</v>
      </c>
      <c r="BS13" s="316">
        <v>4.4790679999999998</v>
      </c>
      <c r="BT13" s="316">
        <v>4.2786140000000001</v>
      </c>
      <c r="BU13" s="316">
        <v>4.7617089999999997</v>
      </c>
      <c r="BV13" s="316">
        <v>4.7477549999999997</v>
      </c>
    </row>
    <row r="14" spans="1:74" ht="11.1" customHeight="1" x14ac:dyDescent="0.2">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3.0975769999999998</v>
      </c>
      <c r="BC14" s="250">
        <v>3.7642859999999998</v>
      </c>
      <c r="BD14" s="250">
        <v>3.5813250000000001</v>
      </c>
      <c r="BE14" s="250">
        <v>2.771102</v>
      </c>
      <c r="BF14" s="250">
        <v>2.4646460000000001</v>
      </c>
      <c r="BG14" s="316">
        <v>2.7270080000000001</v>
      </c>
      <c r="BH14" s="316">
        <v>2.492966</v>
      </c>
      <c r="BI14" s="316">
        <v>5.0194210000000004</v>
      </c>
      <c r="BJ14" s="316">
        <v>4.0090479999999999</v>
      </c>
      <c r="BK14" s="316">
        <v>3.8251469999999999</v>
      </c>
      <c r="BL14" s="316">
        <v>4.8794050000000002</v>
      </c>
      <c r="BM14" s="316">
        <v>4.1226029999999998</v>
      </c>
      <c r="BN14" s="316">
        <v>3.0426280000000001</v>
      </c>
      <c r="BO14" s="316">
        <v>2.4607079999999999</v>
      </c>
      <c r="BP14" s="316">
        <v>2.9592420000000002</v>
      </c>
      <c r="BQ14" s="316">
        <v>2.4197299999999999</v>
      </c>
      <c r="BR14" s="316">
        <v>2.400204</v>
      </c>
      <c r="BS14" s="316">
        <v>2.777094</v>
      </c>
      <c r="BT14" s="316">
        <v>2.5690119999999999</v>
      </c>
      <c r="BU14" s="316">
        <v>5.1898150000000003</v>
      </c>
      <c r="BV14" s="316">
        <v>4.169721</v>
      </c>
    </row>
    <row r="15" spans="1:74" ht="11.1" customHeight="1" x14ac:dyDescent="0.2">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49.895085999999999</v>
      </c>
      <c r="AN15" s="250">
        <v>40.509653999999998</v>
      </c>
      <c r="AO15" s="250">
        <v>40.618526000000003</v>
      </c>
      <c r="AP15" s="250">
        <v>33.879925</v>
      </c>
      <c r="AQ15" s="250">
        <v>32.674830999999998</v>
      </c>
      <c r="AR15" s="250">
        <v>37.312452999999998</v>
      </c>
      <c r="AS15" s="250">
        <v>40.115977000000001</v>
      </c>
      <c r="AT15" s="250">
        <v>42.881673999999997</v>
      </c>
      <c r="AU15" s="250">
        <v>40.862707</v>
      </c>
      <c r="AV15" s="250">
        <v>38.711880999999998</v>
      </c>
      <c r="AW15" s="250">
        <v>37.833168000000001</v>
      </c>
      <c r="AX15" s="250">
        <v>38.888010000000001</v>
      </c>
      <c r="AY15" s="250">
        <v>44.037474000000003</v>
      </c>
      <c r="AZ15" s="250">
        <v>33.267552000000002</v>
      </c>
      <c r="BA15" s="250">
        <v>43.708264</v>
      </c>
      <c r="BB15" s="250">
        <v>41.629403000000003</v>
      </c>
      <c r="BC15" s="250">
        <v>44.592067</v>
      </c>
      <c r="BD15" s="250">
        <v>47.581859999999999</v>
      </c>
      <c r="BE15" s="250">
        <v>44.230179100000001</v>
      </c>
      <c r="BF15" s="250">
        <v>45.543887179999999</v>
      </c>
      <c r="BG15" s="316">
        <v>43.016069999999999</v>
      </c>
      <c r="BH15" s="316">
        <v>44.70823</v>
      </c>
      <c r="BI15" s="316">
        <v>42.41404</v>
      </c>
      <c r="BJ15" s="316">
        <v>43.984459999999999</v>
      </c>
      <c r="BK15" s="316">
        <v>47.234430000000003</v>
      </c>
      <c r="BL15" s="316">
        <v>41.352350000000001</v>
      </c>
      <c r="BM15" s="316">
        <v>47.057920000000003</v>
      </c>
      <c r="BN15" s="316">
        <v>43.661160000000002</v>
      </c>
      <c r="BO15" s="316">
        <v>45.332999999999998</v>
      </c>
      <c r="BP15" s="316">
        <v>48.196240000000003</v>
      </c>
      <c r="BQ15" s="316">
        <v>48.168230000000001</v>
      </c>
      <c r="BR15" s="316">
        <v>51.648800000000001</v>
      </c>
      <c r="BS15" s="316">
        <v>45.716149999999999</v>
      </c>
      <c r="BT15" s="316">
        <v>46.230559999999997</v>
      </c>
      <c r="BU15" s="316">
        <v>42.261099999999999</v>
      </c>
      <c r="BV15" s="316">
        <v>42.595820000000003</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-4.2316079999999996</v>
      </c>
      <c r="AW17" s="250">
        <v>-2.636053</v>
      </c>
      <c r="AX17" s="250">
        <v>3.555536</v>
      </c>
      <c r="AY17" s="250">
        <v>7.4647639999999997</v>
      </c>
      <c r="AZ17" s="250">
        <v>15.82253</v>
      </c>
      <c r="BA17" s="250">
        <v>-1.9573199999999999</v>
      </c>
      <c r="BB17" s="250">
        <v>-7.2706951000000002</v>
      </c>
      <c r="BC17" s="250">
        <v>-2.6036907999999999</v>
      </c>
      <c r="BD17" s="250">
        <v>9.0470343999999994</v>
      </c>
      <c r="BE17" s="250">
        <v>13.5953047</v>
      </c>
      <c r="BF17" s="250">
        <v>11.697911400000001</v>
      </c>
      <c r="BG17" s="316">
        <v>8.3595559999999995</v>
      </c>
      <c r="BH17" s="316">
        <v>0.81348370000000003</v>
      </c>
      <c r="BI17" s="316">
        <v>1.6543760000000001</v>
      </c>
      <c r="BJ17" s="316">
        <v>13.9489</v>
      </c>
      <c r="BK17" s="316">
        <v>6.825952</v>
      </c>
      <c r="BL17" s="316">
        <v>7.4493220000000004</v>
      </c>
      <c r="BM17" s="316">
        <v>-2.9094769999999999</v>
      </c>
      <c r="BN17" s="316">
        <v>-7.7031510000000001</v>
      </c>
      <c r="BO17" s="316">
        <v>-4.6220889999999999</v>
      </c>
      <c r="BP17" s="316">
        <v>4.4245070000000002</v>
      </c>
      <c r="BQ17" s="316">
        <v>7.1229550000000001</v>
      </c>
      <c r="BR17" s="316">
        <v>2.3607209999999998</v>
      </c>
      <c r="BS17" s="316">
        <v>-0.25080989999999997</v>
      </c>
      <c r="BT17" s="316">
        <v>-5.8998549999999996</v>
      </c>
      <c r="BU17" s="316">
        <v>-5.7404000000000002</v>
      </c>
      <c r="BV17" s="316">
        <v>8.472842</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250">
        <v>0.66698924999999998</v>
      </c>
      <c r="BE18" s="250">
        <v>0.66698924999999998</v>
      </c>
      <c r="BF18" s="250">
        <v>0.66698924999999998</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44.552077998999998</v>
      </c>
      <c r="AN19" s="250">
        <v>36.399835000000003</v>
      </c>
      <c r="AO19" s="250">
        <v>35.360747005</v>
      </c>
      <c r="AP19" s="250">
        <v>27.93783599</v>
      </c>
      <c r="AQ19" s="250">
        <v>30.907143007999998</v>
      </c>
      <c r="AR19" s="250">
        <v>41.501714010000001</v>
      </c>
      <c r="AS19" s="250">
        <v>53.252160005</v>
      </c>
      <c r="AT19" s="250">
        <v>51.933225000999997</v>
      </c>
      <c r="AU19" s="250">
        <v>42.125346989999997</v>
      </c>
      <c r="AV19" s="250">
        <v>35.242822996999998</v>
      </c>
      <c r="AW19" s="250">
        <v>35.959665000000001</v>
      </c>
      <c r="AX19" s="250">
        <v>43.206096000000002</v>
      </c>
      <c r="AY19" s="250">
        <v>52.169227249999999</v>
      </c>
      <c r="AZ19" s="250">
        <v>49.757071250000003</v>
      </c>
      <c r="BA19" s="250">
        <v>42.417933249999997</v>
      </c>
      <c r="BB19" s="250">
        <v>35.025697149999999</v>
      </c>
      <c r="BC19" s="250">
        <v>42.655365449999998</v>
      </c>
      <c r="BD19" s="250">
        <v>57.29588365</v>
      </c>
      <c r="BE19" s="250">
        <v>58.492473050000001</v>
      </c>
      <c r="BF19" s="250">
        <v>57.908787830000001</v>
      </c>
      <c r="BG19" s="316">
        <v>52.042619999999999</v>
      </c>
      <c r="BH19" s="316">
        <v>46.18871</v>
      </c>
      <c r="BI19" s="316">
        <v>44.735410000000002</v>
      </c>
      <c r="BJ19" s="316">
        <v>58.600349999999999</v>
      </c>
      <c r="BK19" s="316">
        <v>54.676929999999999</v>
      </c>
      <c r="BL19" s="316">
        <v>49.418230000000001</v>
      </c>
      <c r="BM19" s="316">
        <v>44.765000000000001</v>
      </c>
      <c r="BN19" s="316">
        <v>36.574570000000001</v>
      </c>
      <c r="BO19" s="316">
        <v>41.327460000000002</v>
      </c>
      <c r="BP19" s="316">
        <v>53.237310000000001</v>
      </c>
      <c r="BQ19" s="316">
        <v>55.907739999999997</v>
      </c>
      <c r="BR19" s="316">
        <v>54.626069999999999</v>
      </c>
      <c r="BS19" s="316">
        <v>46.081890000000001</v>
      </c>
      <c r="BT19" s="316">
        <v>40.94726</v>
      </c>
      <c r="BU19" s="316">
        <v>37.137259999999998</v>
      </c>
      <c r="BV19" s="316">
        <v>51.685209999999998</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258"/>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1.4914740150000001</v>
      </c>
      <c r="AZ22" s="250">
        <v>1.3505880079999999</v>
      </c>
      <c r="BA22" s="250">
        <v>1.5192010039999999</v>
      </c>
      <c r="BB22" s="250">
        <v>1.717128</v>
      </c>
      <c r="BC22" s="250">
        <v>1.6456040000000001</v>
      </c>
      <c r="BD22" s="250">
        <v>1.6991989999999999</v>
      </c>
      <c r="BE22" s="250">
        <v>1.4162710000000001</v>
      </c>
      <c r="BF22" s="250">
        <v>1.4187080000000001</v>
      </c>
      <c r="BG22" s="316">
        <v>1.404512</v>
      </c>
      <c r="BH22" s="316">
        <v>1.5243370000000001</v>
      </c>
      <c r="BI22" s="316">
        <v>1.536551</v>
      </c>
      <c r="BJ22" s="316">
        <v>1.581223</v>
      </c>
      <c r="BK22" s="316">
        <v>1.8879600000000001</v>
      </c>
      <c r="BL22" s="316">
        <v>1.8107530000000001</v>
      </c>
      <c r="BM22" s="316">
        <v>1.8551960000000001</v>
      </c>
      <c r="BN22" s="316">
        <v>1.593154</v>
      </c>
      <c r="BO22" s="316">
        <v>1.437422</v>
      </c>
      <c r="BP22" s="316">
        <v>1.616852</v>
      </c>
      <c r="BQ22" s="316">
        <v>1.378101</v>
      </c>
      <c r="BR22" s="316">
        <v>1.4516230000000001</v>
      </c>
      <c r="BS22" s="316">
        <v>1.422876</v>
      </c>
      <c r="BT22" s="316">
        <v>1.5416840000000001</v>
      </c>
      <c r="BU22" s="316">
        <v>1.550721</v>
      </c>
      <c r="BV22" s="316">
        <v>1.590074</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45.497868672999999</v>
      </c>
      <c r="AZ23" s="250">
        <v>48.100852128</v>
      </c>
      <c r="BA23" s="250">
        <v>34.550936943000004</v>
      </c>
      <c r="BB23" s="250">
        <v>30.10371108</v>
      </c>
      <c r="BC23" s="250">
        <v>35.621477007999999</v>
      </c>
      <c r="BD23" s="250">
        <v>48.053016085000003</v>
      </c>
      <c r="BE23" s="250">
        <v>54.825749999999999</v>
      </c>
      <c r="BF23" s="250">
        <v>54.175910000000002</v>
      </c>
      <c r="BG23" s="316">
        <v>48.296559999999999</v>
      </c>
      <c r="BH23" s="316">
        <v>42.314300000000003</v>
      </c>
      <c r="BI23" s="316">
        <v>40.726289999999999</v>
      </c>
      <c r="BJ23" s="316">
        <v>54.615070000000003</v>
      </c>
      <c r="BK23" s="316">
        <v>50.234470000000002</v>
      </c>
      <c r="BL23" s="316">
        <v>45.20458</v>
      </c>
      <c r="BM23" s="316">
        <v>40.51641</v>
      </c>
      <c r="BN23" s="316">
        <v>32.468600000000002</v>
      </c>
      <c r="BO23" s="316">
        <v>37.645060000000001</v>
      </c>
      <c r="BP23" s="316">
        <v>49.337069999999997</v>
      </c>
      <c r="BQ23" s="316">
        <v>52.230559999999997</v>
      </c>
      <c r="BR23" s="316">
        <v>50.839320000000001</v>
      </c>
      <c r="BS23" s="316">
        <v>42.315989999999999</v>
      </c>
      <c r="BT23" s="316">
        <v>37.052979999999998</v>
      </c>
      <c r="BU23" s="316">
        <v>33.121699999999997</v>
      </c>
      <c r="BV23" s="316">
        <v>47.708889999999997</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2.479409016</v>
      </c>
      <c r="AN24" s="250">
        <v>2.4810590110000001</v>
      </c>
      <c r="AO24" s="250">
        <v>2.4131379910000001</v>
      </c>
      <c r="AP24" s="250">
        <v>1.8886229999999999</v>
      </c>
      <c r="AQ24" s="250">
        <v>1.8965090099999999</v>
      </c>
      <c r="AR24" s="250">
        <v>1.955112</v>
      </c>
      <c r="AS24" s="250">
        <v>2.0016410150000001</v>
      </c>
      <c r="AT24" s="250">
        <v>2.0366149980000001</v>
      </c>
      <c r="AU24" s="250">
        <v>2.0419509900000001</v>
      </c>
      <c r="AV24" s="250">
        <v>2.3576960100000002</v>
      </c>
      <c r="AW24" s="250">
        <v>2.3879750099999999</v>
      </c>
      <c r="AX24" s="250">
        <v>2.437566983</v>
      </c>
      <c r="AY24" s="250">
        <v>2.3231209970000002</v>
      </c>
      <c r="AZ24" s="250">
        <v>2.2304609879999999</v>
      </c>
      <c r="BA24" s="250">
        <v>2.2942880209999998</v>
      </c>
      <c r="BB24" s="250">
        <v>2.4750453000000001</v>
      </c>
      <c r="BC24" s="250">
        <v>2.181058878</v>
      </c>
      <c r="BD24" s="250">
        <v>2.2023356999999999</v>
      </c>
      <c r="BE24" s="250">
        <v>2.2504459300000001</v>
      </c>
      <c r="BF24" s="250">
        <v>2.3141692200000001</v>
      </c>
      <c r="BG24" s="316">
        <v>2.3415499999999998</v>
      </c>
      <c r="BH24" s="316">
        <v>2.3500649999999998</v>
      </c>
      <c r="BI24" s="316">
        <v>2.4725730000000001</v>
      </c>
      <c r="BJ24" s="316">
        <v>2.404058</v>
      </c>
      <c r="BK24" s="316">
        <v>2.5544989999999999</v>
      </c>
      <c r="BL24" s="316">
        <v>2.4028960000000001</v>
      </c>
      <c r="BM24" s="316">
        <v>2.3933909999999998</v>
      </c>
      <c r="BN24" s="316">
        <v>2.5128110000000001</v>
      </c>
      <c r="BO24" s="316">
        <v>2.2449849999999998</v>
      </c>
      <c r="BP24" s="316">
        <v>2.2833800000000002</v>
      </c>
      <c r="BQ24" s="316">
        <v>2.2990789999999999</v>
      </c>
      <c r="BR24" s="316">
        <v>2.335127</v>
      </c>
      <c r="BS24" s="316">
        <v>2.3430279999999999</v>
      </c>
      <c r="BT24" s="316">
        <v>2.3525960000000001</v>
      </c>
      <c r="BU24" s="316">
        <v>2.464839</v>
      </c>
      <c r="BV24" s="316">
        <v>2.3862489999999998</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8.6730002E-2</v>
      </c>
      <c r="AZ25" s="250">
        <v>0.105994</v>
      </c>
      <c r="BA25" s="250">
        <v>7.9758009000000005E-2</v>
      </c>
      <c r="BB25" s="250">
        <v>5.4831299999999999E-2</v>
      </c>
      <c r="BC25" s="250">
        <v>5.1806890000000001E-2</v>
      </c>
      <c r="BD25" s="250">
        <v>4.9730799999999999E-2</v>
      </c>
      <c r="BE25" s="250">
        <v>6.2651999999999999E-2</v>
      </c>
      <c r="BF25" s="250">
        <v>6.4164299999999994E-2</v>
      </c>
      <c r="BG25" s="316">
        <v>6.4241900000000005E-2</v>
      </c>
      <c r="BH25" s="316">
        <v>6.6035899999999995E-2</v>
      </c>
      <c r="BI25" s="316">
        <v>7.7615799999999999E-2</v>
      </c>
      <c r="BJ25" s="316">
        <v>9.6258700000000003E-2</v>
      </c>
      <c r="BK25" s="316">
        <v>7.7392699999999995E-2</v>
      </c>
      <c r="BL25" s="316">
        <v>6.6281300000000001E-2</v>
      </c>
      <c r="BM25" s="316">
        <v>6.0442500000000003E-2</v>
      </c>
      <c r="BN25" s="316">
        <v>5.8852399999999999E-2</v>
      </c>
      <c r="BO25" s="316">
        <v>5.3956499999999998E-2</v>
      </c>
      <c r="BP25" s="316">
        <v>4.9713E-2</v>
      </c>
      <c r="BQ25" s="316">
        <v>6.08864E-2</v>
      </c>
      <c r="BR25" s="316">
        <v>6.18533E-2</v>
      </c>
      <c r="BS25" s="316">
        <v>6.1818499999999998E-2</v>
      </c>
      <c r="BT25" s="316">
        <v>6.4742599999999997E-2</v>
      </c>
      <c r="BU25" s="316">
        <v>7.5616799999999998E-2</v>
      </c>
      <c r="BV25" s="316">
        <v>9.3507999999999994E-2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2.3014670009999998</v>
      </c>
      <c r="AW26" s="250">
        <v>2.3296320000000001</v>
      </c>
      <c r="AX26" s="250">
        <v>2.3559619939999998</v>
      </c>
      <c r="AY26" s="250">
        <v>2.2363909949999998</v>
      </c>
      <c r="AZ26" s="250">
        <v>2.124466988</v>
      </c>
      <c r="BA26" s="250">
        <v>2.214530012</v>
      </c>
      <c r="BB26" s="250">
        <v>2.4202140000000001</v>
      </c>
      <c r="BC26" s="250">
        <v>2.129251988</v>
      </c>
      <c r="BD26" s="250">
        <v>2.1526049999999999</v>
      </c>
      <c r="BE26" s="250">
        <v>2.1877939999999998</v>
      </c>
      <c r="BF26" s="250">
        <v>2.2500048000000001</v>
      </c>
      <c r="BG26" s="316">
        <v>2.2773080000000001</v>
      </c>
      <c r="BH26" s="316">
        <v>2.2840289999999999</v>
      </c>
      <c r="BI26" s="316">
        <v>2.3949569999999998</v>
      </c>
      <c r="BJ26" s="316">
        <v>2.3077999999999999</v>
      </c>
      <c r="BK26" s="316">
        <v>2.4771070000000002</v>
      </c>
      <c r="BL26" s="316">
        <v>2.3366150000000001</v>
      </c>
      <c r="BM26" s="316">
        <v>2.332948</v>
      </c>
      <c r="BN26" s="316">
        <v>2.4539589999999998</v>
      </c>
      <c r="BO26" s="316">
        <v>2.1910289999999999</v>
      </c>
      <c r="BP26" s="316">
        <v>2.2336670000000001</v>
      </c>
      <c r="BQ26" s="316">
        <v>2.2381929999999999</v>
      </c>
      <c r="BR26" s="316">
        <v>2.2732739999999998</v>
      </c>
      <c r="BS26" s="316">
        <v>2.2812100000000002</v>
      </c>
      <c r="BT26" s="316">
        <v>2.2878539999999998</v>
      </c>
      <c r="BU26" s="316">
        <v>2.3892220000000002</v>
      </c>
      <c r="BV26" s="316">
        <v>2.2927409999999999</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40.721643213999997</v>
      </c>
      <c r="AN27" s="250">
        <v>35.981930177000002</v>
      </c>
      <c r="AO27" s="250">
        <v>32.799766472999998</v>
      </c>
      <c r="AP27" s="250">
        <v>26.704142910000002</v>
      </c>
      <c r="AQ27" s="250">
        <v>29.821122824</v>
      </c>
      <c r="AR27" s="250">
        <v>39.909196979999997</v>
      </c>
      <c r="AS27" s="250">
        <v>52.950167024000002</v>
      </c>
      <c r="AT27" s="250">
        <v>53.712463999000001</v>
      </c>
      <c r="AU27" s="250">
        <v>41.888119830000001</v>
      </c>
      <c r="AV27" s="250">
        <v>37.507379755999999</v>
      </c>
      <c r="AW27" s="250">
        <v>38.028566939999997</v>
      </c>
      <c r="AX27" s="250">
        <v>47.290498047</v>
      </c>
      <c r="AY27" s="250">
        <v>49.312463684999997</v>
      </c>
      <c r="AZ27" s="250">
        <v>51.681901123999999</v>
      </c>
      <c r="BA27" s="250">
        <v>38.364425967999999</v>
      </c>
      <c r="BB27" s="250">
        <v>34.295884379999997</v>
      </c>
      <c r="BC27" s="250">
        <v>39.448139886</v>
      </c>
      <c r="BD27" s="250">
        <v>51.954551785</v>
      </c>
      <c r="BE27" s="250">
        <v>58.492481130000002</v>
      </c>
      <c r="BF27" s="250">
        <v>57.908788020000003</v>
      </c>
      <c r="BG27" s="316">
        <v>52.042619999999999</v>
      </c>
      <c r="BH27" s="316">
        <v>46.18871</v>
      </c>
      <c r="BI27" s="316">
        <v>44.735410000000002</v>
      </c>
      <c r="BJ27" s="316">
        <v>58.600349999999999</v>
      </c>
      <c r="BK27" s="316">
        <v>54.676929999999999</v>
      </c>
      <c r="BL27" s="316">
        <v>49.418230000000001</v>
      </c>
      <c r="BM27" s="316">
        <v>44.765000000000001</v>
      </c>
      <c r="BN27" s="316">
        <v>36.574570000000001</v>
      </c>
      <c r="BO27" s="316">
        <v>41.327460000000002</v>
      </c>
      <c r="BP27" s="316">
        <v>53.237310000000001</v>
      </c>
      <c r="BQ27" s="316">
        <v>55.907739999999997</v>
      </c>
      <c r="BR27" s="316">
        <v>54.626069999999999</v>
      </c>
      <c r="BS27" s="316">
        <v>46.081890000000001</v>
      </c>
      <c r="BT27" s="316">
        <v>40.94726</v>
      </c>
      <c r="BU27" s="316">
        <v>37.137259999999998</v>
      </c>
      <c r="BV27" s="316">
        <v>51.685209999999998</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3.830434785</v>
      </c>
      <c r="AN29" s="250">
        <v>0.41790482299999998</v>
      </c>
      <c r="AO29" s="250">
        <v>2.5609805319999999</v>
      </c>
      <c r="AP29" s="250">
        <v>1.2336930800000001</v>
      </c>
      <c r="AQ29" s="250">
        <v>1.0860201840000001</v>
      </c>
      <c r="AR29" s="250">
        <v>1.59251703</v>
      </c>
      <c r="AS29" s="250">
        <v>0.30199298099999999</v>
      </c>
      <c r="AT29" s="250">
        <v>-1.7792389980000001</v>
      </c>
      <c r="AU29" s="250">
        <v>0.23722715999999999</v>
      </c>
      <c r="AV29" s="250">
        <v>-2.264556759</v>
      </c>
      <c r="AW29" s="250">
        <v>-2.0689019399999999</v>
      </c>
      <c r="AX29" s="250">
        <v>-4.0844020470000002</v>
      </c>
      <c r="AY29" s="250">
        <v>2.8567635650000001</v>
      </c>
      <c r="AZ29" s="250">
        <v>-1.9248298740000001</v>
      </c>
      <c r="BA29" s="250">
        <v>4.053507282</v>
      </c>
      <c r="BB29" s="250">
        <v>0.72981277</v>
      </c>
      <c r="BC29" s="250">
        <v>3.2072255639999998</v>
      </c>
      <c r="BD29" s="250">
        <v>5.3413318649999999</v>
      </c>
      <c r="BE29" s="250">
        <v>-8.0800000188000002E-6</v>
      </c>
      <c r="BF29" s="250">
        <v>-1.9047616906E-7</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227"/>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28.312999999999999</v>
      </c>
      <c r="BA32" s="250">
        <v>28.146000000000001</v>
      </c>
      <c r="BB32" s="250">
        <v>28.539000000000001</v>
      </c>
      <c r="BC32" s="250">
        <v>28.861000000000001</v>
      </c>
      <c r="BD32" s="250">
        <v>26.064</v>
      </c>
      <c r="BE32" s="250">
        <v>24.507899999999999</v>
      </c>
      <c r="BF32" s="250">
        <v>24.568069999999999</v>
      </c>
      <c r="BG32" s="316">
        <v>23.80714</v>
      </c>
      <c r="BH32" s="316">
        <v>24.829650000000001</v>
      </c>
      <c r="BI32" s="316">
        <v>24.960509999999999</v>
      </c>
      <c r="BJ32" s="316">
        <v>25.690239999999999</v>
      </c>
      <c r="BK32" s="316">
        <v>25.147780000000001</v>
      </c>
      <c r="BL32" s="316">
        <v>26.464569999999998</v>
      </c>
      <c r="BM32" s="316">
        <v>26.791640000000001</v>
      </c>
      <c r="BN32" s="316">
        <v>28.076730000000001</v>
      </c>
      <c r="BO32" s="316">
        <v>29.580349999999999</v>
      </c>
      <c r="BP32" s="316">
        <v>28.636089999999999</v>
      </c>
      <c r="BQ32" s="316">
        <v>27.653300000000002</v>
      </c>
      <c r="BR32" s="316">
        <v>28.300129999999999</v>
      </c>
      <c r="BS32" s="316">
        <v>29.22017</v>
      </c>
      <c r="BT32" s="316">
        <v>31.35746</v>
      </c>
      <c r="BU32" s="316">
        <v>32.50611</v>
      </c>
      <c r="BV32" s="316">
        <v>34.215960000000003</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138.39354800000001</v>
      </c>
      <c r="AW33" s="250">
        <v>141.02960100000001</v>
      </c>
      <c r="AX33" s="250">
        <v>137.474065</v>
      </c>
      <c r="AY33" s="250">
        <v>130.00930099999999</v>
      </c>
      <c r="AZ33" s="250">
        <v>114.18677099999999</v>
      </c>
      <c r="BA33" s="250">
        <v>116.144091</v>
      </c>
      <c r="BB33" s="250">
        <v>123.4147861</v>
      </c>
      <c r="BC33" s="250">
        <v>126.0184769</v>
      </c>
      <c r="BD33" s="250">
        <v>116.97144249999999</v>
      </c>
      <c r="BE33" s="250">
        <v>103.3761378</v>
      </c>
      <c r="BF33" s="250">
        <v>91.6782264</v>
      </c>
      <c r="BG33" s="316">
        <v>83.318669999999997</v>
      </c>
      <c r="BH33" s="316">
        <v>82.505189999999999</v>
      </c>
      <c r="BI33" s="316">
        <v>80.850809999999996</v>
      </c>
      <c r="BJ33" s="316">
        <v>66.901910000000001</v>
      </c>
      <c r="BK33" s="316">
        <v>60.075960000000002</v>
      </c>
      <c r="BL33" s="316">
        <v>52.626629999999999</v>
      </c>
      <c r="BM33" s="316">
        <v>55.536110000000001</v>
      </c>
      <c r="BN33" s="316">
        <v>63.239260000000002</v>
      </c>
      <c r="BO33" s="316">
        <v>67.861350000000002</v>
      </c>
      <c r="BP33" s="316">
        <v>63.436839999999997</v>
      </c>
      <c r="BQ33" s="316">
        <v>56.313890000000001</v>
      </c>
      <c r="BR33" s="316">
        <v>53.95317</v>
      </c>
      <c r="BS33" s="316">
        <v>54.203980000000001</v>
      </c>
      <c r="BT33" s="316">
        <v>60.103830000000002</v>
      </c>
      <c r="BU33" s="316">
        <v>65.844229999999996</v>
      </c>
      <c r="BV33" s="316">
        <v>57.371389999999998</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111.815095</v>
      </c>
      <c r="BB34" s="250">
        <v>117.83478100000001</v>
      </c>
      <c r="BC34" s="250">
        <v>120.342822</v>
      </c>
      <c r="BD34" s="250">
        <v>111.209065</v>
      </c>
      <c r="BE34" s="250">
        <v>97.615610000000004</v>
      </c>
      <c r="BF34" s="250">
        <v>85.875209999999996</v>
      </c>
      <c r="BG34" s="316">
        <v>77.469080000000005</v>
      </c>
      <c r="BH34" s="316">
        <v>76.740110000000001</v>
      </c>
      <c r="BI34" s="316">
        <v>75.171769999999995</v>
      </c>
      <c r="BJ34" s="316">
        <v>61.303019999999997</v>
      </c>
      <c r="BK34" s="316">
        <v>54.391039999999997</v>
      </c>
      <c r="BL34" s="316">
        <v>47.399279999999997</v>
      </c>
      <c r="BM34" s="316">
        <v>50.051209999999998</v>
      </c>
      <c r="BN34" s="316">
        <v>57.662669999999999</v>
      </c>
      <c r="BO34" s="316">
        <v>62.198979999999999</v>
      </c>
      <c r="BP34" s="316">
        <v>57.688079999999999</v>
      </c>
      <c r="BQ34" s="316">
        <v>50.565399999999997</v>
      </c>
      <c r="BR34" s="316">
        <v>48.156869999999998</v>
      </c>
      <c r="BS34" s="316">
        <v>48.35772</v>
      </c>
      <c r="BT34" s="316">
        <v>54.33907</v>
      </c>
      <c r="BU34" s="316">
        <v>60.163159999999998</v>
      </c>
      <c r="BV34" s="316">
        <v>51.768979999999999</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2.8649200000000001</v>
      </c>
      <c r="AW35" s="250">
        <v>2.8562180000000001</v>
      </c>
      <c r="AX35" s="250">
        <v>2.847515</v>
      </c>
      <c r="AY35" s="250">
        <v>2.7499579999999999</v>
      </c>
      <c r="AZ35" s="250">
        <v>2.6524000000000001</v>
      </c>
      <c r="BA35" s="250">
        <v>2.554843</v>
      </c>
      <c r="BB35" s="250">
        <v>3.7137540000000002</v>
      </c>
      <c r="BC35" s="250">
        <v>3.6548579999999999</v>
      </c>
      <c r="BD35" s="250">
        <v>3.5996610000000002</v>
      </c>
      <c r="BE35" s="250">
        <v>3.5821019999999999</v>
      </c>
      <c r="BF35" s="250">
        <v>3.5703130000000001</v>
      </c>
      <c r="BG35" s="316">
        <v>3.5617909999999999</v>
      </c>
      <c r="BH35" s="316">
        <v>3.4993319999999999</v>
      </c>
      <c r="BI35" s="316">
        <v>3.4428049999999999</v>
      </c>
      <c r="BJ35" s="316">
        <v>3.386368</v>
      </c>
      <c r="BK35" s="316">
        <v>3.5160079999999998</v>
      </c>
      <c r="BL35" s="316">
        <v>3.2579980000000002</v>
      </c>
      <c r="BM35" s="316">
        <v>3.6585809999999999</v>
      </c>
      <c r="BN35" s="316">
        <v>3.6123240000000001</v>
      </c>
      <c r="BO35" s="316">
        <v>3.5607549999999999</v>
      </c>
      <c r="BP35" s="316">
        <v>3.51336</v>
      </c>
      <c r="BQ35" s="316">
        <v>3.5019529999999999</v>
      </c>
      <c r="BR35" s="316">
        <v>3.4949840000000001</v>
      </c>
      <c r="BS35" s="316">
        <v>3.4903149999999998</v>
      </c>
      <c r="BT35" s="316">
        <v>3.4315120000000001</v>
      </c>
      <c r="BU35" s="316">
        <v>3.378091</v>
      </c>
      <c r="BV35" s="316">
        <v>3.3242600000000002</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1.6176219999999999</v>
      </c>
      <c r="AZ36" s="250">
        <v>1.581378</v>
      </c>
      <c r="BA36" s="250">
        <v>1.5451349999999999</v>
      </c>
      <c r="BB36" s="250">
        <v>1.6875249999999999</v>
      </c>
      <c r="BC36" s="250">
        <v>1.8348800000000001</v>
      </c>
      <c r="BD36" s="250">
        <v>1.978926</v>
      </c>
      <c r="BE36" s="250">
        <v>1.9941169999999999</v>
      </c>
      <c r="BF36" s="250">
        <v>2.0481120000000002</v>
      </c>
      <c r="BG36" s="316">
        <v>2.1033369999999998</v>
      </c>
      <c r="BH36" s="316">
        <v>2.081321</v>
      </c>
      <c r="BI36" s="316">
        <v>2.0590600000000001</v>
      </c>
      <c r="BJ36" s="316">
        <v>2.0422660000000001</v>
      </c>
      <c r="BK36" s="316">
        <v>1.9870699999999999</v>
      </c>
      <c r="BL36" s="316">
        <v>1.798325</v>
      </c>
      <c r="BM36" s="316">
        <v>1.6514390000000001</v>
      </c>
      <c r="BN36" s="316">
        <v>1.7922439999999999</v>
      </c>
      <c r="BO36" s="316">
        <v>1.9225909999999999</v>
      </c>
      <c r="BP36" s="316">
        <v>2.058602</v>
      </c>
      <c r="BQ36" s="316">
        <v>2.0692170000000001</v>
      </c>
      <c r="BR36" s="316">
        <v>2.123691</v>
      </c>
      <c r="BS36" s="316">
        <v>2.1784140000000001</v>
      </c>
      <c r="BT36" s="316">
        <v>2.1557940000000002</v>
      </c>
      <c r="BU36" s="316">
        <v>2.1327560000000001</v>
      </c>
      <c r="BV36" s="316">
        <v>2.1148020000000001</v>
      </c>
    </row>
    <row r="37" spans="1:74" ht="11.1" customHeight="1" x14ac:dyDescent="0.2">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0.24307899999999999</v>
      </c>
      <c r="AZ37" s="250">
        <v>0.23604800000000001</v>
      </c>
      <c r="BA37" s="250">
        <v>0.229018</v>
      </c>
      <c r="BB37" s="250">
        <v>0.1787261</v>
      </c>
      <c r="BC37" s="250">
        <v>0.1859169</v>
      </c>
      <c r="BD37" s="250">
        <v>0.1837905</v>
      </c>
      <c r="BE37" s="250">
        <v>0.18430879999999999</v>
      </c>
      <c r="BF37" s="250">
        <v>0.18459139999999999</v>
      </c>
      <c r="BG37" s="316">
        <v>0.1844623</v>
      </c>
      <c r="BH37" s="316">
        <v>0.18442159999999999</v>
      </c>
      <c r="BI37" s="316">
        <v>0.177178</v>
      </c>
      <c r="BJ37" s="316">
        <v>0.17025009999999999</v>
      </c>
      <c r="BK37" s="316">
        <v>0.1818379</v>
      </c>
      <c r="BL37" s="316">
        <v>0.17103289999999999</v>
      </c>
      <c r="BM37" s="316">
        <v>0.17488139999999999</v>
      </c>
      <c r="BN37" s="316">
        <v>0.17202819999999999</v>
      </c>
      <c r="BO37" s="316">
        <v>0.1790223</v>
      </c>
      <c r="BP37" s="316">
        <v>0.17680489999999999</v>
      </c>
      <c r="BQ37" s="316">
        <v>0.17731859999999999</v>
      </c>
      <c r="BR37" s="316">
        <v>0.1776239</v>
      </c>
      <c r="BS37" s="316">
        <v>0.1775274</v>
      </c>
      <c r="BT37" s="316">
        <v>0.17745910000000001</v>
      </c>
      <c r="BU37" s="316">
        <v>0.17022619999999999</v>
      </c>
      <c r="BV37" s="316">
        <v>0.1633433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253">
        <v>6.3206500269000001</v>
      </c>
      <c r="BE41" s="253">
        <v>6.3206500269000001</v>
      </c>
      <c r="BF41" s="253">
        <v>6.3206500269000001</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0.25752073733000003</v>
      </c>
      <c r="BD43" s="262">
        <v>0.26249523809999997</v>
      </c>
      <c r="BE43" s="262">
        <v>0.26594930876</v>
      </c>
      <c r="BF43" s="262">
        <v>0.26753571429</v>
      </c>
      <c r="BG43" s="334">
        <v>0.29073909999999997</v>
      </c>
      <c r="BH43" s="334">
        <v>0.30957639999999997</v>
      </c>
      <c r="BI43" s="334">
        <v>0.32654109999999997</v>
      </c>
      <c r="BJ43" s="334">
        <v>0.35150870000000001</v>
      </c>
      <c r="BK43" s="334">
        <v>0.34066590000000002</v>
      </c>
      <c r="BL43" s="334">
        <v>0.33066889999999999</v>
      </c>
      <c r="BM43" s="334">
        <v>0.31639149999999999</v>
      </c>
      <c r="BN43" s="334">
        <v>0.3005004</v>
      </c>
      <c r="BO43" s="334">
        <v>0.29018480000000002</v>
      </c>
      <c r="BP43" s="334">
        <v>0.28346070000000001</v>
      </c>
      <c r="BQ43" s="334">
        <v>0.2830722</v>
      </c>
      <c r="BR43" s="334">
        <v>0.286354</v>
      </c>
      <c r="BS43" s="334">
        <v>0.29515619999999998</v>
      </c>
      <c r="BT43" s="334">
        <v>0.2994984</v>
      </c>
      <c r="BU43" s="334">
        <v>0.30256359999999999</v>
      </c>
      <c r="BV43" s="334">
        <v>0.30303649999999999</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1.9</v>
      </c>
      <c r="AZ45" s="209">
        <v>1.93</v>
      </c>
      <c r="BA45" s="209">
        <v>1.9</v>
      </c>
      <c r="BB45" s="209">
        <v>1.9</v>
      </c>
      <c r="BC45" s="209">
        <v>1.8908988338999999</v>
      </c>
      <c r="BD45" s="209">
        <v>1.9525891071000001</v>
      </c>
      <c r="BE45" s="209">
        <v>1.966823</v>
      </c>
      <c r="BF45" s="209">
        <v>1.9753369999999999</v>
      </c>
      <c r="BG45" s="350">
        <v>2.000839</v>
      </c>
      <c r="BH45" s="350">
        <v>1.969379</v>
      </c>
      <c r="BI45" s="350">
        <v>1.9980009999999999</v>
      </c>
      <c r="BJ45" s="350">
        <v>2.0059070000000001</v>
      </c>
      <c r="BK45" s="350">
        <v>2.0078429999999998</v>
      </c>
      <c r="BL45" s="350">
        <v>2.0287299999999999</v>
      </c>
      <c r="BM45" s="350">
        <v>2.0393430000000001</v>
      </c>
      <c r="BN45" s="350">
        <v>2.0587330000000001</v>
      </c>
      <c r="BO45" s="350">
        <v>2.0294059999999998</v>
      </c>
      <c r="BP45" s="350">
        <v>1.9943420000000001</v>
      </c>
      <c r="BQ45" s="350">
        <v>2.0010089999999998</v>
      </c>
      <c r="BR45" s="350">
        <v>1.9838309999999999</v>
      </c>
      <c r="BS45" s="350">
        <v>1.9952110000000001</v>
      </c>
      <c r="BT45" s="350">
        <v>1.949479</v>
      </c>
      <c r="BU45" s="350">
        <v>1.9657549999999999</v>
      </c>
      <c r="BV45" s="350">
        <v>1.9604140000000001</v>
      </c>
    </row>
    <row r="46" spans="1:74" s="413" customFormat="1" ht="12" customHeight="1" x14ac:dyDescent="0.25">
      <c r="A46" s="412"/>
      <c r="B46" s="811" t="s">
        <v>868</v>
      </c>
      <c r="C46" s="748"/>
      <c r="D46" s="748"/>
      <c r="E46" s="748"/>
      <c r="F46" s="748"/>
      <c r="G46" s="748"/>
      <c r="H46" s="748"/>
      <c r="I46" s="748"/>
      <c r="J46" s="748"/>
      <c r="K46" s="748"/>
      <c r="L46" s="748"/>
      <c r="M46" s="748"/>
      <c r="N46" s="748"/>
      <c r="O46" s="748"/>
      <c r="P46" s="748"/>
      <c r="Q46" s="742"/>
      <c r="AY46" s="468"/>
      <c r="AZ46" s="468"/>
      <c r="BA46" s="468"/>
      <c r="BB46" s="468"/>
      <c r="BC46" s="468"/>
      <c r="BD46" s="605"/>
      <c r="BE46" s="605"/>
      <c r="BF46" s="605"/>
      <c r="BG46" s="468"/>
      <c r="BH46" s="468"/>
      <c r="BI46" s="468"/>
      <c r="BJ46" s="468"/>
    </row>
    <row r="47" spans="1:74" s="413" customFormat="1" ht="12" customHeight="1" x14ac:dyDescent="0.25">
      <c r="A47" s="412"/>
      <c r="B47" s="806" t="s">
        <v>869</v>
      </c>
      <c r="C47" s="748"/>
      <c r="D47" s="748"/>
      <c r="E47" s="748"/>
      <c r="F47" s="748"/>
      <c r="G47" s="748"/>
      <c r="H47" s="748"/>
      <c r="I47" s="748"/>
      <c r="J47" s="748"/>
      <c r="K47" s="748"/>
      <c r="L47" s="748"/>
      <c r="M47" s="748"/>
      <c r="N47" s="748"/>
      <c r="O47" s="748"/>
      <c r="P47" s="748"/>
      <c r="Q47" s="742"/>
      <c r="AY47" s="468"/>
      <c r="AZ47" s="468"/>
      <c r="BA47" s="468"/>
      <c r="BB47" s="468"/>
      <c r="BC47" s="468"/>
      <c r="BD47" s="605"/>
      <c r="BE47" s="605"/>
      <c r="BF47" s="605"/>
      <c r="BG47" s="468"/>
      <c r="BH47" s="468"/>
      <c r="BI47" s="468"/>
      <c r="BJ47" s="468"/>
    </row>
    <row r="48" spans="1:74" s="413" customFormat="1" ht="12" customHeight="1" x14ac:dyDescent="0.25">
      <c r="A48" s="412"/>
      <c r="B48" s="811" t="s">
        <v>870</v>
      </c>
      <c r="C48" s="748"/>
      <c r="D48" s="748"/>
      <c r="E48" s="748"/>
      <c r="F48" s="748"/>
      <c r="G48" s="748"/>
      <c r="H48" s="748"/>
      <c r="I48" s="748"/>
      <c r="J48" s="748"/>
      <c r="K48" s="748"/>
      <c r="L48" s="748"/>
      <c r="M48" s="748"/>
      <c r="N48" s="748"/>
      <c r="O48" s="748"/>
      <c r="P48" s="748"/>
      <c r="Q48" s="742"/>
      <c r="AY48" s="468"/>
      <c r="AZ48" s="468"/>
      <c r="BA48" s="468"/>
      <c r="BB48" s="468"/>
      <c r="BC48" s="468"/>
      <c r="BD48" s="605"/>
      <c r="BE48" s="605"/>
      <c r="BF48" s="605"/>
      <c r="BG48" s="468"/>
      <c r="BH48" s="468"/>
      <c r="BI48" s="468"/>
      <c r="BJ48" s="468"/>
    </row>
    <row r="49" spans="1:74" s="413" customFormat="1" ht="12" customHeight="1" x14ac:dyDescent="0.25">
      <c r="A49" s="412"/>
      <c r="B49" s="811" t="s">
        <v>92</v>
      </c>
      <c r="C49" s="748"/>
      <c r="D49" s="748"/>
      <c r="E49" s="748"/>
      <c r="F49" s="748"/>
      <c r="G49" s="748"/>
      <c r="H49" s="748"/>
      <c r="I49" s="748"/>
      <c r="J49" s="748"/>
      <c r="K49" s="748"/>
      <c r="L49" s="748"/>
      <c r="M49" s="748"/>
      <c r="N49" s="748"/>
      <c r="O49" s="748"/>
      <c r="P49" s="748"/>
      <c r="Q49" s="742"/>
      <c r="AY49" s="468"/>
      <c r="AZ49" s="468"/>
      <c r="BA49" s="468"/>
      <c r="BB49" s="468"/>
      <c r="BC49" s="468"/>
      <c r="BD49" s="605"/>
      <c r="BE49" s="605"/>
      <c r="BF49" s="605"/>
      <c r="BG49" s="468"/>
      <c r="BH49" s="468"/>
      <c r="BI49" s="468"/>
      <c r="BJ49" s="468"/>
    </row>
    <row r="50" spans="1:74" s="270" customFormat="1" ht="12" customHeight="1" x14ac:dyDescent="0.25">
      <c r="A50" s="93"/>
      <c r="B50" s="762" t="s">
        <v>815</v>
      </c>
      <c r="C50" s="763"/>
      <c r="D50" s="763"/>
      <c r="E50" s="763"/>
      <c r="F50" s="763"/>
      <c r="G50" s="763"/>
      <c r="H50" s="763"/>
      <c r="I50" s="763"/>
      <c r="J50" s="763"/>
      <c r="K50" s="763"/>
      <c r="L50" s="763"/>
      <c r="M50" s="763"/>
      <c r="N50" s="763"/>
      <c r="O50" s="763"/>
      <c r="P50" s="763"/>
      <c r="Q50" s="763"/>
      <c r="AY50" s="467"/>
      <c r="AZ50" s="467"/>
      <c r="BA50" s="467"/>
      <c r="BB50" s="467"/>
      <c r="BC50" s="467"/>
      <c r="BD50" s="604"/>
      <c r="BE50" s="604"/>
      <c r="BF50" s="604"/>
      <c r="BG50" s="467"/>
      <c r="BH50" s="467"/>
      <c r="BI50" s="467"/>
      <c r="BJ50" s="467"/>
    </row>
    <row r="51" spans="1:74" s="413" customFormat="1" ht="12" customHeight="1" x14ac:dyDescent="0.25">
      <c r="A51" s="412"/>
      <c r="B51" s="783" t="str">
        <f>"Notes: "&amp;"EIA completed modeling and analysis for this report on " &amp;Dates!D2&amp;"."</f>
        <v>Notes: EIA completed modeling and analysis for this report on Thursday September 2, 2021.</v>
      </c>
      <c r="C51" s="805"/>
      <c r="D51" s="805"/>
      <c r="E51" s="805"/>
      <c r="F51" s="805"/>
      <c r="G51" s="805"/>
      <c r="H51" s="805"/>
      <c r="I51" s="805"/>
      <c r="J51" s="805"/>
      <c r="K51" s="805"/>
      <c r="L51" s="805"/>
      <c r="M51" s="805"/>
      <c r="N51" s="805"/>
      <c r="O51" s="805"/>
      <c r="P51" s="805"/>
      <c r="Q51" s="784"/>
      <c r="AY51" s="468"/>
      <c r="AZ51" s="468"/>
      <c r="BA51" s="468"/>
      <c r="BB51" s="468"/>
      <c r="BC51" s="468"/>
      <c r="BD51" s="605"/>
      <c r="BE51" s="605"/>
      <c r="BF51" s="605"/>
      <c r="BG51" s="468"/>
      <c r="BH51" s="468"/>
      <c r="BI51" s="468"/>
      <c r="BJ51" s="468"/>
    </row>
    <row r="52" spans="1:74" s="413" customFormat="1" ht="12" customHeight="1" x14ac:dyDescent="0.25">
      <c r="A52" s="412"/>
      <c r="B52" s="756" t="s">
        <v>353</v>
      </c>
      <c r="C52" s="755"/>
      <c r="D52" s="755"/>
      <c r="E52" s="755"/>
      <c r="F52" s="755"/>
      <c r="G52" s="755"/>
      <c r="H52" s="755"/>
      <c r="I52" s="755"/>
      <c r="J52" s="755"/>
      <c r="K52" s="755"/>
      <c r="L52" s="755"/>
      <c r="M52" s="755"/>
      <c r="N52" s="755"/>
      <c r="O52" s="755"/>
      <c r="P52" s="755"/>
      <c r="Q52" s="755"/>
      <c r="AY52" s="468"/>
      <c r="AZ52" s="468"/>
      <c r="BA52" s="468"/>
      <c r="BB52" s="468"/>
      <c r="BC52" s="468"/>
      <c r="BD52" s="605"/>
      <c r="BE52" s="605"/>
      <c r="BF52" s="605"/>
      <c r="BG52" s="468"/>
      <c r="BH52" s="468"/>
      <c r="BI52" s="468"/>
      <c r="BJ52" s="468"/>
    </row>
    <row r="53" spans="1:74" s="413" customFormat="1" ht="12" customHeight="1" x14ac:dyDescent="0.25">
      <c r="A53" s="412"/>
      <c r="B53" s="749" t="s">
        <v>871</v>
      </c>
      <c r="C53" s="748"/>
      <c r="D53" s="748"/>
      <c r="E53" s="748"/>
      <c r="F53" s="748"/>
      <c r="G53" s="748"/>
      <c r="H53" s="748"/>
      <c r="I53" s="748"/>
      <c r="J53" s="748"/>
      <c r="K53" s="748"/>
      <c r="L53" s="748"/>
      <c r="M53" s="748"/>
      <c r="N53" s="748"/>
      <c r="O53" s="748"/>
      <c r="P53" s="748"/>
      <c r="Q53" s="742"/>
      <c r="AY53" s="468"/>
      <c r="AZ53" s="468"/>
      <c r="BA53" s="468"/>
      <c r="BB53" s="468"/>
      <c r="BC53" s="468"/>
      <c r="BD53" s="605"/>
      <c r="BE53" s="605"/>
      <c r="BF53" s="605"/>
      <c r="BG53" s="468"/>
      <c r="BH53" s="468"/>
      <c r="BI53" s="468"/>
      <c r="BJ53" s="468"/>
    </row>
    <row r="54" spans="1:74" s="413" customFormat="1" ht="12" customHeight="1" x14ac:dyDescent="0.25">
      <c r="A54" s="412"/>
      <c r="B54" s="751" t="s">
        <v>838</v>
      </c>
      <c r="C54" s="752"/>
      <c r="D54" s="752"/>
      <c r="E54" s="752"/>
      <c r="F54" s="752"/>
      <c r="G54" s="752"/>
      <c r="H54" s="752"/>
      <c r="I54" s="752"/>
      <c r="J54" s="752"/>
      <c r="K54" s="752"/>
      <c r="L54" s="752"/>
      <c r="M54" s="752"/>
      <c r="N54" s="752"/>
      <c r="O54" s="752"/>
      <c r="P54" s="752"/>
      <c r="Q54" s="742"/>
      <c r="AY54" s="468"/>
      <c r="AZ54" s="468"/>
      <c r="BA54" s="468"/>
      <c r="BB54" s="468"/>
      <c r="BC54" s="468"/>
      <c r="BD54" s="605"/>
      <c r="BE54" s="605"/>
      <c r="BF54" s="605"/>
      <c r="BG54" s="468"/>
      <c r="BH54" s="468"/>
      <c r="BI54" s="468"/>
      <c r="BJ54" s="468"/>
    </row>
    <row r="55" spans="1:74" s="414" customFormat="1" ht="12" customHeight="1" x14ac:dyDescent="0.25">
      <c r="A55" s="393"/>
      <c r="B55" s="771" t="s">
        <v>1380</v>
      </c>
      <c r="C55" s="742"/>
      <c r="D55" s="742"/>
      <c r="E55" s="742"/>
      <c r="F55" s="742"/>
      <c r="G55" s="742"/>
      <c r="H55" s="742"/>
      <c r="I55" s="742"/>
      <c r="J55" s="742"/>
      <c r="K55" s="742"/>
      <c r="L55" s="742"/>
      <c r="M55" s="742"/>
      <c r="N55" s="742"/>
      <c r="O55" s="742"/>
      <c r="P55" s="742"/>
      <c r="Q55" s="742"/>
      <c r="AY55" s="469"/>
      <c r="AZ55" s="469"/>
      <c r="BA55" s="469"/>
      <c r="BB55" s="469"/>
      <c r="BC55" s="469"/>
      <c r="BD55" s="606"/>
      <c r="BE55" s="606"/>
      <c r="BF55" s="606"/>
      <c r="BG55" s="469"/>
      <c r="BH55" s="469"/>
      <c r="BI55" s="469"/>
      <c r="BJ55" s="469"/>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44" customWidth="1"/>
    <col min="56" max="58" width="6.5546875" style="607" customWidth="1"/>
    <col min="59" max="62" width="6.5546875" style="344" customWidth="1"/>
    <col min="63" max="74" width="6.5546875" style="100" customWidth="1"/>
    <col min="75" max="16384" width="11" style="100"/>
  </cols>
  <sheetData>
    <row r="1" spans="1:74" ht="15.6" customHeight="1" x14ac:dyDescent="0.25">
      <c r="A1" s="766" t="s">
        <v>798</v>
      </c>
      <c r="B1" s="813" t="s">
        <v>812</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6"/>
    </row>
    <row r="2" spans="1:74" ht="14.1" customHeight="1"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1126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1120</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350.81534146000001</v>
      </c>
      <c r="AZ6" s="266">
        <v>327.01871023000001</v>
      </c>
      <c r="BA6" s="266">
        <v>310.70055400000001</v>
      </c>
      <c r="BB6" s="266">
        <v>292.39162356000003</v>
      </c>
      <c r="BC6" s="266">
        <v>317.42509503000002</v>
      </c>
      <c r="BD6" s="266">
        <v>374.20550935</v>
      </c>
      <c r="BE6" s="266">
        <v>409.4076</v>
      </c>
      <c r="BF6" s="266">
        <v>404.06729999999999</v>
      </c>
      <c r="BG6" s="309">
        <v>343.03879999999998</v>
      </c>
      <c r="BH6" s="309">
        <v>313.71620000000001</v>
      </c>
      <c r="BI6" s="309">
        <v>306.76420000000002</v>
      </c>
      <c r="BJ6" s="309">
        <v>354.4941</v>
      </c>
      <c r="BK6" s="309">
        <v>354.30439999999999</v>
      </c>
      <c r="BL6" s="309">
        <v>311.7088</v>
      </c>
      <c r="BM6" s="309">
        <v>319.67270000000002</v>
      </c>
      <c r="BN6" s="309">
        <v>299.11759999999998</v>
      </c>
      <c r="BO6" s="309">
        <v>330.49790000000002</v>
      </c>
      <c r="BP6" s="309">
        <v>372.0949</v>
      </c>
      <c r="BQ6" s="309">
        <v>416.57159999999999</v>
      </c>
      <c r="BR6" s="309">
        <v>400.36759999999998</v>
      </c>
      <c r="BS6" s="309">
        <v>340.59870000000001</v>
      </c>
      <c r="BT6" s="309">
        <v>318.5659</v>
      </c>
      <c r="BU6" s="309">
        <v>310.92039999999997</v>
      </c>
      <c r="BV6" s="309">
        <v>358.90530000000001</v>
      </c>
    </row>
    <row r="7" spans="1:74" ht="11.1" customHeight="1" x14ac:dyDescent="0.2">
      <c r="A7" s="101" t="s">
        <v>1121</v>
      </c>
      <c r="B7" s="130" t="s">
        <v>1331</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337.09246146999999</v>
      </c>
      <c r="AZ7" s="266">
        <v>315.90521732000002</v>
      </c>
      <c r="BA7" s="266">
        <v>298.75672171999997</v>
      </c>
      <c r="BB7" s="266">
        <v>280.87717941</v>
      </c>
      <c r="BC7" s="266">
        <v>305.32366045999999</v>
      </c>
      <c r="BD7" s="266">
        <v>361.55551288999999</v>
      </c>
      <c r="BE7" s="266">
        <v>395.7516</v>
      </c>
      <c r="BF7" s="266">
        <v>390.28100000000001</v>
      </c>
      <c r="BG7" s="309">
        <v>330.17950000000002</v>
      </c>
      <c r="BH7" s="309">
        <v>301.15359999999998</v>
      </c>
      <c r="BI7" s="309">
        <v>293.92880000000002</v>
      </c>
      <c r="BJ7" s="309">
        <v>340.78190000000001</v>
      </c>
      <c r="BK7" s="309">
        <v>340.65499999999997</v>
      </c>
      <c r="BL7" s="309">
        <v>299.6909</v>
      </c>
      <c r="BM7" s="309">
        <v>306.83690000000001</v>
      </c>
      <c r="BN7" s="309">
        <v>286.9683</v>
      </c>
      <c r="BO7" s="309">
        <v>317.82729999999998</v>
      </c>
      <c r="BP7" s="309">
        <v>359.07909999999998</v>
      </c>
      <c r="BQ7" s="309">
        <v>402.59300000000002</v>
      </c>
      <c r="BR7" s="309">
        <v>386.33139999999997</v>
      </c>
      <c r="BS7" s="309">
        <v>327.53629999999998</v>
      </c>
      <c r="BT7" s="309">
        <v>305.80829999999997</v>
      </c>
      <c r="BU7" s="309">
        <v>297.91379999999998</v>
      </c>
      <c r="BV7" s="309">
        <v>345.03949999999998</v>
      </c>
    </row>
    <row r="8" spans="1:74" ht="11.1" customHeight="1" x14ac:dyDescent="0.2">
      <c r="A8" s="101" t="s">
        <v>1332</v>
      </c>
      <c r="B8" s="130" t="s">
        <v>1333</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12.602117550999999</v>
      </c>
      <c r="AZ8" s="266">
        <v>10.100902140000001</v>
      </c>
      <c r="BA8" s="266">
        <v>10.900206452999999</v>
      </c>
      <c r="BB8" s="266">
        <v>10.51370994</v>
      </c>
      <c r="BC8" s="266">
        <v>11.062589606</v>
      </c>
      <c r="BD8" s="266">
        <v>11.541853178</v>
      </c>
      <c r="BE8" s="266">
        <v>12.407690000000001</v>
      </c>
      <c r="BF8" s="266">
        <v>12.54419</v>
      </c>
      <c r="BG8" s="309">
        <v>11.730969999999999</v>
      </c>
      <c r="BH8" s="309">
        <v>11.47531</v>
      </c>
      <c r="BI8" s="309">
        <v>11.78425</v>
      </c>
      <c r="BJ8" s="309">
        <v>12.58446</v>
      </c>
      <c r="BK8" s="309">
        <v>12.50015</v>
      </c>
      <c r="BL8" s="309">
        <v>10.982989999999999</v>
      </c>
      <c r="BM8" s="309">
        <v>11.72059</v>
      </c>
      <c r="BN8" s="309">
        <v>11.09674</v>
      </c>
      <c r="BO8" s="309">
        <v>11.575229999999999</v>
      </c>
      <c r="BP8" s="309">
        <v>11.87898</v>
      </c>
      <c r="BQ8" s="309">
        <v>12.68182</v>
      </c>
      <c r="BR8" s="309">
        <v>12.75788</v>
      </c>
      <c r="BS8" s="309">
        <v>11.90591</v>
      </c>
      <c r="BT8" s="309">
        <v>11.64841</v>
      </c>
      <c r="BU8" s="309">
        <v>11.94</v>
      </c>
      <c r="BV8" s="309">
        <v>12.724690000000001</v>
      </c>
    </row>
    <row r="9" spans="1:74" ht="11.1" customHeight="1" x14ac:dyDescent="0.2">
      <c r="A9" s="101" t="s">
        <v>1334</v>
      </c>
      <c r="B9" s="130" t="s">
        <v>1335</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1.120762437</v>
      </c>
      <c r="AZ9" s="266">
        <v>1.0125907679999999</v>
      </c>
      <c r="BA9" s="266">
        <v>1.0436258190000001</v>
      </c>
      <c r="BB9" s="266">
        <v>1.0007342100000001</v>
      </c>
      <c r="BC9" s="266">
        <v>1.0388449609999999</v>
      </c>
      <c r="BD9" s="266">
        <v>1.1081432840000001</v>
      </c>
      <c r="BE9" s="266">
        <v>1.2482930000000001</v>
      </c>
      <c r="BF9" s="266">
        <v>1.2421789999999999</v>
      </c>
      <c r="BG9" s="309">
        <v>1.128342</v>
      </c>
      <c r="BH9" s="309">
        <v>1.087307</v>
      </c>
      <c r="BI9" s="309">
        <v>1.051207</v>
      </c>
      <c r="BJ9" s="309">
        <v>1.1277779999999999</v>
      </c>
      <c r="BK9" s="309">
        <v>1.1492659999999999</v>
      </c>
      <c r="BL9" s="309">
        <v>1.0349680000000001</v>
      </c>
      <c r="BM9" s="309">
        <v>1.115254</v>
      </c>
      <c r="BN9" s="309">
        <v>1.052508</v>
      </c>
      <c r="BO9" s="309">
        <v>1.0953120000000001</v>
      </c>
      <c r="BP9" s="309">
        <v>1.136844</v>
      </c>
      <c r="BQ9" s="309">
        <v>1.2967820000000001</v>
      </c>
      <c r="BR9" s="309">
        <v>1.278292</v>
      </c>
      <c r="BS9" s="309">
        <v>1.1565430000000001</v>
      </c>
      <c r="BT9" s="309">
        <v>1.109235</v>
      </c>
      <c r="BU9" s="309">
        <v>1.066667</v>
      </c>
      <c r="BV9" s="309">
        <v>1.1410709999999999</v>
      </c>
    </row>
    <row r="10" spans="1:74" ht="11.1" customHeight="1" x14ac:dyDescent="0.2">
      <c r="A10" s="104" t="s">
        <v>1122</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4.1452130189999998</v>
      </c>
      <c r="AZ10" s="266">
        <v>2.9268679999999998</v>
      </c>
      <c r="BA10" s="266">
        <v>3.8262280099999999</v>
      </c>
      <c r="BB10" s="266">
        <v>3.3243200100000001</v>
      </c>
      <c r="BC10" s="266">
        <v>3.8227474462000002</v>
      </c>
      <c r="BD10" s="266">
        <v>4.4416799999999999</v>
      </c>
      <c r="BE10" s="266">
        <v>4.9670209999999999</v>
      </c>
      <c r="BF10" s="266">
        <v>4.9457579999999997</v>
      </c>
      <c r="BG10" s="309">
        <v>3.6566909999999999</v>
      </c>
      <c r="BH10" s="309">
        <v>3.179224</v>
      </c>
      <c r="BI10" s="309">
        <v>3.3685429999999998</v>
      </c>
      <c r="BJ10" s="309">
        <v>3.5782150000000001</v>
      </c>
      <c r="BK10" s="309">
        <v>4.2371270000000001</v>
      </c>
      <c r="BL10" s="309">
        <v>3.427807</v>
      </c>
      <c r="BM10" s="309">
        <v>3.8130609999999998</v>
      </c>
      <c r="BN10" s="309">
        <v>3.5949879999999999</v>
      </c>
      <c r="BO10" s="309">
        <v>4.1632480000000003</v>
      </c>
      <c r="BP10" s="309">
        <v>4.53613</v>
      </c>
      <c r="BQ10" s="309">
        <v>5.2003500000000003</v>
      </c>
      <c r="BR10" s="309">
        <v>5.2194039999999999</v>
      </c>
      <c r="BS10" s="309">
        <v>3.95356</v>
      </c>
      <c r="BT10" s="309">
        <v>3.4403199999999998</v>
      </c>
      <c r="BU10" s="309">
        <v>3.6281889999999999</v>
      </c>
      <c r="BV10" s="309">
        <v>3.8400439999999998</v>
      </c>
    </row>
    <row r="11" spans="1:74" ht="11.1" customHeight="1" x14ac:dyDescent="0.2">
      <c r="A11" s="104" t="s">
        <v>1123</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354.96055447999998</v>
      </c>
      <c r="AZ11" s="266">
        <v>329.94557823000002</v>
      </c>
      <c r="BA11" s="266">
        <v>314.52678200999998</v>
      </c>
      <c r="BB11" s="266">
        <v>295.71594356999998</v>
      </c>
      <c r="BC11" s="266">
        <v>321.24784247999997</v>
      </c>
      <c r="BD11" s="266">
        <v>378.64718935000002</v>
      </c>
      <c r="BE11" s="266">
        <v>414.37459999999999</v>
      </c>
      <c r="BF11" s="266">
        <v>409.01310000000001</v>
      </c>
      <c r="BG11" s="309">
        <v>346.69549999999998</v>
      </c>
      <c r="BH11" s="309">
        <v>316.89550000000003</v>
      </c>
      <c r="BI11" s="309">
        <v>310.13279999999997</v>
      </c>
      <c r="BJ11" s="309">
        <v>358.07229999999998</v>
      </c>
      <c r="BK11" s="309">
        <v>358.54149999999998</v>
      </c>
      <c r="BL11" s="309">
        <v>315.13659999999999</v>
      </c>
      <c r="BM11" s="309">
        <v>323.48579999999998</v>
      </c>
      <c r="BN11" s="309">
        <v>302.71249999999998</v>
      </c>
      <c r="BO11" s="309">
        <v>334.66109999999998</v>
      </c>
      <c r="BP11" s="309">
        <v>376.6311</v>
      </c>
      <c r="BQ11" s="309">
        <v>421.77199999999999</v>
      </c>
      <c r="BR11" s="309">
        <v>405.58699999999999</v>
      </c>
      <c r="BS11" s="309">
        <v>344.5523</v>
      </c>
      <c r="BT11" s="309">
        <v>322.00619999999998</v>
      </c>
      <c r="BU11" s="309">
        <v>314.54860000000002</v>
      </c>
      <c r="BV11" s="309">
        <v>362.74529999999999</v>
      </c>
    </row>
    <row r="12" spans="1:74" ht="11.1" customHeight="1" x14ac:dyDescent="0.2">
      <c r="A12" s="104" t="s">
        <v>1124</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21.606533945999999</v>
      </c>
      <c r="AZ12" s="266">
        <v>21.067293240000001</v>
      </c>
      <c r="BA12" s="266">
        <v>10.224102188</v>
      </c>
      <c r="BB12" s="266">
        <v>13.72712241</v>
      </c>
      <c r="BC12" s="266">
        <v>21.403440802999999</v>
      </c>
      <c r="BD12" s="266">
        <v>30.018930772000001</v>
      </c>
      <c r="BE12" s="266">
        <v>26.682320000000001</v>
      </c>
      <c r="BF12" s="266">
        <v>25.296869999999998</v>
      </c>
      <c r="BG12" s="309">
        <v>10.63527</v>
      </c>
      <c r="BH12" s="309">
        <v>10.162229999999999</v>
      </c>
      <c r="BI12" s="309">
        <v>18.24869</v>
      </c>
      <c r="BJ12" s="309">
        <v>26.58924</v>
      </c>
      <c r="BK12" s="309">
        <v>19.41535</v>
      </c>
      <c r="BL12" s="309">
        <v>9.65306</v>
      </c>
      <c r="BM12" s="309">
        <v>15.88809</v>
      </c>
      <c r="BN12" s="309">
        <v>14.17216</v>
      </c>
      <c r="BO12" s="309">
        <v>26.999839999999999</v>
      </c>
      <c r="BP12" s="309">
        <v>26.895759999999999</v>
      </c>
      <c r="BQ12" s="309">
        <v>29.89162</v>
      </c>
      <c r="BR12" s="309">
        <v>22.634450000000001</v>
      </c>
      <c r="BS12" s="309">
        <v>5.288322</v>
      </c>
      <c r="BT12" s="309">
        <v>10.219139999999999</v>
      </c>
      <c r="BU12" s="309">
        <v>18.33925</v>
      </c>
      <c r="BV12" s="309">
        <v>26.923639999999999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8"/>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1125</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1127</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293.74061954000001</v>
      </c>
      <c r="BB15" s="266">
        <v>271.80647421999998</v>
      </c>
      <c r="BC15" s="266">
        <v>289.14297404000001</v>
      </c>
      <c r="BD15" s="266">
        <v>337.44173665</v>
      </c>
      <c r="BE15" s="266">
        <v>375.61615870000003</v>
      </c>
      <c r="BF15" s="266">
        <v>371.52477650999998</v>
      </c>
      <c r="BG15" s="309">
        <v>324.68860000000001</v>
      </c>
      <c r="BH15" s="309">
        <v>295.62400000000002</v>
      </c>
      <c r="BI15" s="309">
        <v>280.53359999999998</v>
      </c>
      <c r="BJ15" s="309">
        <v>319.35719999999998</v>
      </c>
      <c r="BK15" s="309">
        <v>327.05579999999998</v>
      </c>
      <c r="BL15" s="309">
        <v>294.85590000000002</v>
      </c>
      <c r="BM15" s="309">
        <v>296.24680000000001</v>
      </c>
      <c r="BN15" s="309">
        <v>277.79669999999999</v>
      </c>
      <c r="BO15" s="309">
        <v>296.45659999999998</v>
      </c>
      <c r="BP15" s="309">
        <v>338.2253</v>
      </c>
      <c r="BQ15" s="309">
        <v>379.51889999999997</v>
      </c>
      <c r="BR15" s="309">
        <v>370.54020000000003</v>
      </c>
      <c r="BS15" s="309">
        <v>327.71269999999998</v>
      </c>
      <c r="BT15" s="309">
        <v>300.50540000000001</v>
      </c>
      <c r="BU15" s="309">
        <v>284.70740000000001</v>
      </c>
      <c r="BV15" s="309">
        <v>323.56</v>
      </c>
    </row>
    <row r="16" spans="1:74" ht="11.1" customHeight="1" x14ac:dyDescent="0.2">
      <c r="A16" s="104" t="s">
        <v>1128</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114.59753719</v>
      </c>
      <c r="BB16" s="266">
        <v>94.210755469999995</v>
      </c>
      <c r="BC16" s="266">
        <v>101.49566853</v>
      </c>
      <c r="BD16" s="266">
        <v>132.71131481</v>
      </c>
      <c r="BE16" s="266">
        <v>159.79906073000001</v>
      </c>
      <c r="BF16" s="266">
        <v>156.57011276</v>
      </c>
      <c r="BG16" s="309">
        <v>127.29430000000001</v>
      </c>
      <c r="BH16" s="309">
        <v>103.57389999999999</v>
      </c>
      <c r="BI16" s="309">
        <v>101.92910000000001</v>
      </c>
      <c r="BJ16" s="309">
        <v>132.42420000000001</v>
      </c>
      <c r="BK16" s="309">
        <v>136.7226</v>
      </c>
      <c r="BL16" s="309">
        <v>117.76220000000001</v>
      </c>
      <c r="BM16" s="309">
        <v>110.9075</v>
      </c>
      <c r="BN16" s="309">
        <v>94.66189</v>
      </c>
      <c r="BO16" s="309">
        <v>102.8848</v>
      </c>
      <c r="BP16" s="309">
        <v>129.8364</v>
      </c>
      <c r="BQ16" s="309">
        <v>159.30799999999999</v>
      </c>
      <c r="BR16" s="309">
        <v>153.71340000000001</v>
      </c>
      <c r="BS16" s="309">
        <v>127.6463</v>
      </c>
      <c r="BT16" s="309">
        <v>105.5446</v>
      </c>
      <c r="BU16" s="309">
        <v>103.7105</v>
      </c>
      <c r="BV16" s="309">
        <v>134.60390000000001</v>
      </c>
    </row>
    <row r="17" spans="1:74" ht="11.1" customHeight="1" x14ac:dyDescent="0.2">
      <c r="A17" s="104" t="s">
        <v>1129</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102.26983359</v>
      </c>
      <c r="BB17" s="266">
        <v>98.288516529999995</v>
      </c>
      <c r="BC17" s="266">
        <v>104.42846692000001</v>
      </c>
      <c r="BD17" s="266">
        <v>118.84316936</v>
      </c>
      <c r="BE17" s="266">
        <v>126.76339607</v>
      </c>
      <c r="BF17" s="266">
        <v>125.30962443</v>
      </c>
      <c r="BG17" s="309">
        <v>114.56019999999999</v>
      </c>
      <c r="BH17" s="309">
        <v>108.6288</v>
      </c>
      <c r="BI17" s="309">
        <v>99.324680000000001</v>
      </c>
      <c r="BJ17" s="309">
        <v>107.0855</v>
      </c>
      <c r="BK17" s="309">
        <v>107.60809999999999</v>
      </c>
      <c r="BL17" s="309">
        <v>99.16677</v>
      </c>
      <c r="BM17" s="309">
        <v>105.14619999999999</v>
      </c>
      <c r="BN17" s="309">
        <v>100.9121</v>
      </c>
      <c r="BO17" s="309">
        <v>107.67310000000001</v>
      </c>
      <c r="BP17" s="309">
        <v>119.87220000000001</v>
      </c>
      <c r="BQ17" s="309">
        <v>128.8537</v>
      </c>
      <c r="BR17" s="309">
        <v>125.2821</v>
      </c>
      <c r="BS17" s="309">
        <v>115.5911</v>
      </c>
      <c r="BT17" s="309">
        <v>109.93899999999999</v>
      </c>
      <c r="BU17" s="309">
        <v>100.24469999999999</v>
      </c>
      <c r="BV17" s="309">
        <v>107.7651</v>
      </c>
    </row>
    <row r="18" spans="1:74" ht="11.1" customHeight="1" x14ac:dyDescent="0.2">
      <c r="A18" s="104" t="s">
        <v>1130</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76.330638759999999</v>
      </c>
      <c r="BB18" s="266">
        <v>78.805722220000007</v>
      </c>
      <c r="BC18" s="266">
        <v>82.746651589999999</v>
      </c>
      <c r="BD18" s="266">
        <v>85.382828480000001</v>
      </c>
      <c r="BE18" s="266">
        <v>88.503867798000002</v>
      </c>
      <c r="BF18" s="266">
        <v>89.103623541000005</v>
      </c>
      <c r="BG18" s="309">
        <v>82.306650000000005</v>
      </c>
      <c r="BH18" s="309">
        <v>82.909959999999998</v>
      </c>
      <c r="BI18" s="309">
        <v>78.778139999999993</v>
      </c>
      <c r="BJ18" s="309">
        <v>79.299250000000001</v>
      </c>
      <c r="BK18" s="309">
        <v>82.156400000000005</v>
      </c>
      <c r="BL18" s="309">
        <v>77.372259999999997</v>
      </c>
      <c r="BM18" s="309">
        <v>79.658140000000003</v>
      </c>
      <c r="BN18" s="309">
        <v>81.717969999999994</v>
      </c>
      <c r="BO18" s="309">
        <v>85.404129999999995</v>
      </c>
      <c r="BP18" s="309">
        <v>88.000429999999994</v>
      </c>
      <c r="BQ18" s="309">
        <v>90.823859999999996</v>
      </c>
      <c r="BR18" s="309">
        <v>91.017960000000002</v>
      </c>
      <c r="BS18" s="309">
        <v>83.956519999999998</v>
      </c>
      <c r="BT18" s="309">
        <v>84.519310000000004</v>
      </c>
      <c r="BU18" s="309">
        <v>80.258319999999998</v>
      </c>
      <c r="BV18" s="309">
        <v>80.650059999999996</v>
      </c>
    </row>
    <row r="19" spans="1:74" ht="11.1" customHeight="1" x14ac:dyDescent="0.2">
      <c r="A19" s="104" t="s">
        <v>1131</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0.54261000000000004</v>
      </c>
      <c r="BB19" s="266">
        <v>0.50148000000000004</v>
      </c>
      <c r="BC19" s="266">
        <v>0.47218700000000002</v>
      </c>
      <c r="BD19" s="266">
        <v>0.50442399999999998</v>
      </c>
      <c r="BE19" s="266">
        <v>0.54983409783000003</v>
      </c>
      <c r="BF19" s="266">
        <v>0.54141578195999995</v>
      </c>
      <c r="BG19" s="309">
        <v>0.52750229999999998</v>
      </c>
      <c r="BH19" s="309">
        <v>0.51125489999999996</v>
      </c>
      <c r="BI19" s="309">
        <v>0.50162600000000002</v>
      </c>
      <c r="BJ19" s="309">
        <v>0.54829939999999999</v>
      </c>
      <c r="BK19" s="309">
        <v>0.56872339999999999</v>
      </c>
      <c r="BL19" s="309">
        <v>0.55476809999999999</v>
      </c>
      <c r="BM19" s="309">
        <v>0.53493539999999995</v>
      </c>
      <c r="BN19" s="309">
        <v>0.50466889999999998</v>
      </c>
      <c r="BO19" s="309">
        <v>0.49447829999999998</v>
      </c>
      <c r="BP19" s="309">
        <v>0.51619809999999999</v>
      </c>
      <c r="BQ19" s="309">
        <v>0.53327469999999999</v>
      </c>
      <c r="BR19" s="309">
        <v>0.52677890000000005</v>
      </c>
      <c r="BS19" s="309">
        <v>0.51869100000000001</v>
      </c>
      <c r="BT19" s="309">
        <v>0.50248630000000005</v>
      </c>
      <c r="BU19" s="309">
        <v>0.49389569999999999</v>
      </c>
      <c r="BV19" s="309">
        <v>0.54098840000000004</v>
      </c>
    </row>
    <row r="20" spans="1:74" ht="11.1" customHeight="1" x14ac:dyDescent="0.2">
      <c r="A20" s="104" t="s">
        <v>1132</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12.13529181</v>
      </c>
      <c r="AZ20" s="266">
        <v>9.82778156</v>
      </c>
      <c r="BA20" s="266">
        <v>10.562060247</v>
      </c>
      <c r="BB20" s="266">
        <v>10.18234694</v>
      </c>
      <c r="BC20" s="266">
        <v>10.701427635</v>
      </c>
      <c r="BD20" s="266">
        <v>11.186521929</v>
      </c>
      <c r="BE20" s="266">
        <v>12.076129999999999</v>
      </c>
      <c r="BF20" s="266">
        <v>12.19144</v>
      </c>
      <c r="BG20" s="309">
        <v>11.37163</v>
      </c>
      <c r="BH20" s="309">
        <v>11.109249999999999</v>
      </c>
      <c r="BI20" s="309">
        <v>11.350529999999999</v>
      </c>
      <c r="BJ20" s="309">
        <v>12.12588</v>
      </c>
      <c r="BK20" s="309">
        <v>12.07033</v>
      </c>
      <c r="BL20" s="309">
        <v>10.627610000000001</v>
      </c>
      <c r="BM20" s="309">
        <v>11.35088</v>
      </c>
      <c r="BN20" s="309">
        <v>10.74371</v>
      </c>
      <c r="BO20" s="309">
        <v>11.204700000000001</v>
      </c>
      <c r="BP20" s="309">
        <v>11.51003</v>
      </c>
      <c r="BQ20" s="309">
        <v>12.36143</v>
      </c>
      <c r="BR20" s="309">
        <v>12.41234</v>
      </c>
      <c r="BS20" s="309">
        <v>11.551270000000001</v>
      </c>
      <c r="BT20" s="309">
        <v>11.28172</v>
      </c>
      <c r="BU20" s="309">
        <v>11.501939999999999</v>
      </c>
      <c r="BV20" s="309">
        <v>12.26164</v>
      </c>
    </row>
    <row r="21" spans="1:74" ht="11.1" customHeight="1" x14ac:dyDescent="0.2">
      <c r="A21" s="107" t="s">
        <v>1133</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333.35402049999999</v>
      </c>
      <c r="AZ21" s="266">
        <v>308.87828495999997</v>
      </c>
      <c r="BA21" s="266">
        <v>304.30267979000001</v>
      </c>
      <c r="BB21" s="266">
        <v>281.98882115999999</v>
      </c>
      <c r="BC21" s="266">
        <v>299.84440167999998</v>
      </c>
      <c r="BD21" s="266">
        <v>348.62825858000002</v>
      </c>
      <c r="BE21" s="266">
        <v>387.69229999999999</v>
      </c>
      <c r="BF21" s="266">
        <v>383.71620000000001</v>
      </c>
      <c r="BG21" s="309">
        <v>336.06029999999998</v>
      </c>
      <c r="BH21" s="309">
        <v>306.73320000000001</v>
      </c>
      <c r="BI21" s="309">
        <v>291.88409999999999</v>
      </c>
      <c r="BJ21" s="309">
        <v>331.48309999999998</v>
      </c>
      <c r="BK21" s="309">
        <v>339.12619999999998</v>
      </c>
      <c r="BL21" s="309">
        <v>305.48360000000002</v>
      </c>
      <c r="BM21" s="309">
        <v>307.59769999999997</v>
      </c>
      <c r="BN21" s="309">
        <v>288.54039999999998</v>
      </c>
      <c r="BO21" s="309">
        <v>307.66129999999998</v>
      </c>
      <c r="BP21" s="309">
        <v>349.7353</v>
      </c>
      <c r="BQ21" s="309">
        <v>391.88029999999998</v>
      </c>
      <c r="BR21" s="309">
        <v>382.95260000000002</v>
      </c>
      <c r="BS21" s="309">
        <v>339.26389999999998</v>
      </c>
      <c r="BT21" s="309">
        <v>311.78710000000001</v>
      </c>
      <c r="BU21" s="309">
        <v>296.20940000000002</v>
      </c>
      <c r="BV21" s="309">
        <v>335.82170000000002</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993.81511380999996</v>
      </c>
      <c r="AZ23" s="266">
        <v>920.19281561000003</v>
      </c>
      <c r="BA23" s="266">
        <v>829.83399128999997</v>
      </c>
      <c r="BB23" s="266">
        <v>682.20739424999999</v>
      </c>
      <c r="BC23" s="266">
        <v>734.95956157000001</v>
      </c>
      <c r="BD23" s="266">
        <v>961.00110663999999</v>
      </c>
      <c r="BE23" s="266">
        <v>1157.1510000000001</v>
      </c>
      <c r="BF23" s="266">
        <v>1133.77</v>
      </c>
      <c r="BG23" s="309">
        <v>921.77470000000005</v>
      </c>
      <c r="BH23" s="309">
        <v>750.00879999999995</v>
      </c>
      <c r="BI23" s="309">
        <v>738.09820000000002</v>
      </c>
      <c r="BJ23" s="309">
        <v>958.92190000000005</v>
      </c>
      <c r="BK23" s="309">
        <v>977.62980000000005</v>
      </c>
      <c r="BL23" s="309">
        <v>842.05380000000002</v>
      </c>
      <c r="BM23" s="309">
        <v>793.04010000000005</v>
      </c>
      <c r="BN23" s="309">
        <v>676.87630000000001</v>
      </c>
      <c r="BO23" s="309">
        <v>735.67409999999995</v>
      </c>
      <c r="BP23" s="309">
        <v>928.39059999999995</v>
      </c>
      <c r="BQ23" s="309">
        <v>1139.126</v>
      </c>
      <c r="BR23" s="309">
        <v>1099.1220000000001</v>
      </c>
      <c r="BS23" s="309">
        <v>912.73019999999997</v>
      </c>
      <c r="BT23" s="309">
        <v>754.69259999999997</v>
      </c>
      <c r="BU23" s="309">
        <v>741.57809999999995</v>
      </c>
      <c r="BV23" s="309">
        <v>962.48019999999997</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111.815095</v>
      </c>
      <c r="BB26" s="250">
        <v>117.83478100000001</v>
      </c>
      <c r="BC26" s="250">
        <v>120.342822</v>
      </c>
      <c r="BD26" s="250">
        <v>111.209065</v>
      </c>
      <c r="BE26" s="250">
        <v>97.615610000000004</v>
      </c>
      <c r="BF26" s="250">
        <v>85.875209999999996</v>
      </c>
      <c r="BG26" s="316">
        <v>77.469080000000005</v>
      </c>
      <c r="BH26" s="316">
        <v>76.740110000000001</v>
      </c>
      <c r="BI26" s="316">
        <v>75.171769999999995</v>
      </c>
      <c r="BJ26" s="316">
        <v>61.303019999999997</v>
      </c>
      <c r="BK26" s="316">
        <v>54.391039999999997</v>
      </c>
      <c r="BL26" s="316">
        <v>47.399279999999997</v>
      </c>
      <c r="BM26" s="316">
        <v>50.051209999999998</v>
      </c>
      <c r="BN26" s="316">
        <v>57.662669999999999</v>
      </c>
      <c r="BO26" s="316">
        <v>62.198979999999999</v>
      </c>
      <c r="BP26" s="316">
        <v>57.688079999999999</v>
      </c>
      <c r="BQ26" s="316">
        <v>50.565399999999997</v>
      </c>
      <c r="BR26" s="316">
        <v>48.156869999999998</v>
      </c>
      <c r="BS26" s="316">
        <v>48.35772</v>
      </c>
      <c r="BT26" s="316">
        <v>54.33907</v>
      </c>
      <c r="BU26" s="316">
        <v>60.163159999999998</v>
      </c>
      <c r="BV26" s="316">
        <v>51.768979999999999</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8.0035740000000004</v>
      </c>
      <c r="BB27" s="250">
        <v>7.8196409999999998</v>
      </c>
      <c r="BC27" s="250">
        <v>7.6507269999999998</v>
      </c>
      <c r="BD27" s="250">
        <v>7.4645929999999998</v>
      </c>
      <c r="BE27" s="250">
        <v>7.3017580000000004</v>
      </c>
      <c r="BF27" s="250">
        <v>7.5040190000000004</v>
      </c>
      <c r="BG27" s="316">
        <v>7.848312</v>
      </c>
      <c r="BH27" s="316">
        <v>8.1505790000000005</v>
      </c>
      <c r="BI27" s="316">
        <v>8.3402919999999998</v>
      </c>
      <c r="BJ27" s="316">
        <v>8.2467489999999994</v>
      </c>
      <c r="BK27" s="316">
        <v>7.6441970000000001</v>
      </c>
      <c r="BL27" s="316">
        <v>7.5179850000000004</v>
      </c>
      <c r="BM27" s="316">
        <v>7.8188700000000004</v>
      </c>
      <c r="BN27" s="316">
        <v>7.6980409999999999</v>
      </c>
      <c r="BO27" s="316">
        <v>7.6982189999999999</v>
      </c>
      <c r="BP27" s="316">
        <v>7.7947769999999998</v>
      </c>
      <c r="BQ27" s="316">
        <v>7.4851200000000002</v>
      </c>
      <c r="BR27" s="316">
        <v>7.5639440000000002</v>
      </c>
      <c r="BS27" s="316">
        <v>7.8429209999999996</v>
      </c>
      <c r="BT27" s="316">
        <v>8.1256330000000005</v>
      </c>
      <c r="BU27" s="316">
        <v>8.317183</v>
      </c>
      <c r="BV27" s="316">
        <v>8.227252</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15.936415</v>
      </c>
      <c r="BB28" s="250">
        <v>15.578006</v>
      </c>
      <c r="BC28" s="250">
        <v>15.470656999999999</v>
      </c>
      <c r="BD28" s="250">
        <v>15.33405</v>
      </c>
      <c r="BE28" s="250">
        <v>15.29993</v>
      </c>
      <c r="BF28" s="250">
        <v>15.31819</v>
      </c>
      <c r="BG28" s="316">
        <v>15.36031</v>
      </c>
      <c r="BH28" s="316">
        <v>15.459059999999999</v>
      </c>
      <c r="BI28" s="316">
        <v>15.64762</v>
      </c>
      <c r="BJ28" s="316">
        <v>15.68718</v>
      </c>
      <c r="BK28" s="316">
        <v>15.754619999999999</v>
      </c>
      <c r="BL28" s="316">
        <v>15.698449999999999</v>
      </c>
      <c r="BM28" s="316">
        <v>15.5932</v>
      </c>
      <c r="BN28" s="316">
        <v>15.46763</v>
      </c>
      <c r="BO28" s="316">
        <v>15.40915</v>
      </c>
      <c r="BP28" s="316">
        <v>15.49784</v>
      </c>
      <c r="BQ28" s="316">
        <v>15.45411</v>
      </c>
      <c r="BR28" s="316">
        <v>15.45993</v>
      </c>
      <c r="BS28" s="316">
        <v>15.49762</v>
      </c>
      <c r="BT28" s="316">
        <v>15.594659999999999</v>
      </c>
      <c r="BU28" s="316">
        <v>15.78393</v>
      </c>
      <c r="BV28" s="316">
        <v>15.822290000000001</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229"/>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229"/>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229"/>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1.9</v>
      </c>
      <c r="AZ32" s="208">
        <v>1.93</v>
      </c>
      <c r="BA32" s="208">
        <v>1.9</v>
      </c>
      <c r="BB32" s="208">
        <v>1.9</v>
      </c>
      <c r="BC32" s="208">
        <v>1.8908988338999999</v>
      </c>
      <c r="BD32" s="208">
        <v>1.9525891071000001</v>
      </c>
      <c r="BE32" s="208">
        <v>1.966823</v>
      </c>
      <c r="BF32" s="208">
        <v>1.9753369999999999</v>
      </c>
      <c r="BG32" s="324">
        <v>2.000839</v>
      </c>
      <c r="BH32" s="324">
        <v>1.969379</v>
      </c>
      <c r="BI32" s="324">
        <v>1.9980009999999999</v>
      </c>
      <c r="BJ32" s="324">
        <v>2.0059070000000001</v>
      </c>
      <c r="BK32" s="324">
        <v>2.0078429999999998</v>
      </c>
      <c r="BL32" s="324">
        <v>2.0287299999999999</v>
      </c>
      <c r="BM32" s="324">
        <v>2.0393430000000001</v>
      </c>
      <c r="BN32" s="324">
        <v>2.0587330000000001</v>
      </c>
      <c r="BO32" s="324">
        <v>2.0294059999999998</v>
      </c>
      <c r="BP32" s="324">
        <v>1.9943420000000001</v>
      </c>
      <c r="BQ32" s="324">
        <v>2.0010089999999998</v>
      </c>
      <c r="BR32" s="324">
        <v>1.9838309999999999</v>
      </c>
      <c r="BS32" s="324">
        <v>1.9952110000000001</v>
      </c>
      <c r="BT32" s="324">
        <v>1.949479</v>
      </c>
      <c r="BU32" s="324">
        <v>1.9657549999999999</v>
      </c>
      <c r="BV32" s="324">
        <v>1.9604140000000001</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3.19</v>
      </c>
      <c r="AZ33" s="208">
        <v>15.52</v>
      </c>
      <c r="BA33" s="208">
        <v>3.26</v>
      </c>
      <c r="BB33" s="208">
        <v>3.01</v>
      </c>
      <c r="BC33" s="208">
        <v>3.2479278789000001</v>
      </c>
      <c r="BD33" s="208">
        <v>3.4601063431000001</v>
      </c>
      <c r="BE33" s="208">
        <v>4.0088020000000002</v>
      </c>
      <c r="BF33" s="208">
        <v>4.2374720000000003</v>
      </c>
      <c r="BG33" s="324">
        <v>4.2607309999999998</v>
      </c>
      <c r="BH33" s="324">
        <v>4.1709779999999999</v>
      </c>
      <c r="BI33" s="324">
        <v>4.411003</v>
      </c>
      <c r="BJ33" s="324">
        <v>4.6814289999999996</v>
      </c>
      <c r="BK33" s="324">
        <v>4.9608270000000001</v>
      </c>
      <c r="BL33" s="324">
        <v>4.8114530000000002</v>
      </c>
      <c r="BM33" s="324">
        <v>4.4387160000000003</v>
      </c>
      <c r="BN33" s="324">
        <v>3.650344</v>
      </c>
      <c r="BO33" s="324">
        <v>3.5149629999999998</v>
      </c>
      <c r="BP33" s="324">
        <v>3.4498340000000001</v>
      </c>
      <c r="BQ33" s="324">
        <v>3.4558580000000001</v>
      </c>
      <c r="BR33" s="324">
        <v>3.4743629999999999</v>
      </c>
      <c r="BS33" s="324">
        <v>3.3165990000000001</v>
      </c>
      <c r="BT33" s="324">
        <v>3.381024</v>
      </c>
      <c r="BU33" s="324">
        <v>3.5353409999999998</v>
      </c>
      <c r="BV33" s="324">
        <v>3.7754669999999999</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11.37</v>
      </c>
      <c r="BA34" s="208">
        <v>12.41</v>
      </c>
      <c r="BB34" s="208">
        <v>12.81</v>
      </c>
      <c r="BC34" s="208">
        <v>12.82</v>
      </c>
      <c r="BD34" s="208">
        <v>13.30939</v>
      </c>
      <c r="BE34" s="208">
        <v>13.25651</v>
      </c>
      <c r="BF34" s="208">
        <v>13.20266</v>
      </c>
      <c r="BG34" s="324">
        <v>12.79679</v>
      </c>
      <c r="BH34" s="324">
        <v>12.781280000000001</v>
      </c>
      <c r="BI34" s="324">
        <v>12.825480000000001</v>
      </c>
      <c r="BJ34" s="324">
        <v>13.22143</v>
      </c>
      <c r="BK34" s="324">
        <v>13.156319999999999</v>
      </c>
      <c r="BL34" s="324">
        <v>12.72762</v>
      </c>
      <c r="BM34" s="324">
        <v>12.99784</v>
      </c>
      <c r="BN34" s="324">
        <v>13.54007</v>
      </c>
      <c r="BO34" s="324">
        <v>13.089869999999999</v>
      </c>
      <c r="BP34" s="324">
        <v>13.345370000000001</v>
      </c>
      <c r="BQ34" s="324">
        <v>12.826639999999999</v>
      </c>
      <c r="BR34" s="324">
        <v>12.336970000000001</v>
      </c>
      <c r="BS34" s="324">
        <v>11.98462</v>
      </c>
      <c r="BT34" s="324">
        <v>11.813639999999999</v>
      </c>
      <c r="BU34" s="324">
        <v>11.74071</v>
      </c>
      <c r="BV34" s="324">
        <v>11.974919999999999</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13.69</v>
      </c>
      <c r="BA35" s="208">
        <v>14.74</v>
      </c>
      <c r="BB35" s="208">
        <v>14.76</v>
      </c>
      <c r="BC35" s="208">
        <v>15.09</v>
      </c>
      <c r="BD35" s="208">
        <v>16.344010000000001</v>
      </c>
      <c r="BE35" s="208">
        <v>16.623670000000001</v>
      </c>
      <c r="BF35" s="208">
        <v>16.13739</v>
      </c>
      <c r="BG35" s="324">
        <v>16.087199999999999</v>
      </c>
      <c r="BH35" s="324">
        <v>16.489809999999999</v>
      </c>
      <c r="BI35" s="324">
        <v>17.03059</v>
      </c>
      <c r="BJ35" s="324">
        <v>16.30734</v>
      </c>
      <c r="BK35" s="324">
        <v>16.018090000000001</v>
      </c>
      <c r="BL35" s="324">
        <v>16.128309999999999</v>
      </c>
      <c r="BM35" s="324">
        <v>16.258959999999998</v>
      </c>
      <c r="BN35" s="324">
        <v>15.992290000000001</v>
      </c>
      <c r="BO35" s="324">
        <v>15.810779999999999</v>
      </c>
      <c r="BP35" s="324">
        <v>15.88954</v>
      </c>
      <c r="BQ35" s="324">
        <v>15.866569999999999</v>
      </c>
      <c r="BR35" s="324">
        <v>15.56545</v>
      </c>
      <c r="BS35" s="324">
        <v>15.2052</v>
      </c>
      <c r="BT35" s="324">
        <v>15.47913</v>
      </c>
      <c r="BU35" s="324">
        <v>15.69477</v>
      </c>
      <c r="BV35" s="324">
        <v>14.85183</v>
      </c>
    </row>
    <row r="36" spans="1:74" ht="11.1" customHeight="1" x14ac:dyDescent="0.2">
      <c r="A36" s="56"/>
      <c r="B36" s="55" t="s">
        <v>1017</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13.29</v>
      </c>
      <c r="BB37" s="208">
        <v>13.76</v>
      </c>
      <c r="BC37" s="208">
        <v>13.71</v>
      </c>
      <c r="BD37" s="208">
        <v>13.85</v>
      </c>
      <c r="BE37" s="208">
        <v>13.802479999999999</v>
      </c>
      <c r="BF37" s="208">
        <v>13.850580000000001</v>
      </c>
      <c r="BG37" s="324">
        <v>14.03909</v>
      </c>
      <c r="BH37" s="324">
        <v>14.19619</v>
      </c>
      <c r="BI37" s="324">
        <v>13.88514</v>
      </c>
      <c r="BJ37" s="324">
        <v>13.32131</v>
      </c>
      <c r="BK37" s="324">
        <v>13.24724</v>
      </c>
      <c r="BL37" s="324">
        <v>14.03224</v>
      </c>
      <c r="BM37" s="324">
        <v>13.82879</v>
      </c>
      <c r="BN37" s="324">
        <v>14.286659999999999</v>
      </c>
      <c r="BO37" s="324">
        <v>14.04368</v>
      </c>
      <c r="BP37" s="324">
        <v>14.100479999999999</v>
      </c>
      <c r="BQ37" s="324">
        <v>13.939</v>
      </c>
      <c r="BR37" s="324">
        <v>13.925230000000001</v>
      </c>
      <c r="BS37" s="324">
        <v>14.07732</v>
      </c>
      <c r="BT37" s="324">
        <v>14.1404</v>
      </c>
      <c r="BU37" s="324">
        <v>13.86782</v>
      </c>
      <c r="BV37" s="324">
        <v>13.293150000000001</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11.13</v>
      </c>
      <c r="BB38" s="208">
        <v>10.99</v>
      </c>
      <c r="BC38" s="208">
        <v>10.84</v>
      </c>
      <c r="BD38" s="208">
        <v>11.34</v>
      </c>
      <c r="BE38" s="208">
        <v>11.380710000000001</v>
      </c>
      <c r="BF38" s="208">
        <v>11.574149999999999</v>
      </c>
      <c r="BG38" s="324">
        <v>11.629479999999999</v>
      </c>
      <c r="BH38" s="324">
        <v>11.304080000000001</v>
      </c>
      <c r="BI38" s="324">
        <v>11.05696</v>
      </c>
      <c r="BJ38" s="324">
        <v>10.910970000000001</v>
      </c>
      <c r="BK38" s="324">
        <v>10.667540000000001</v>
      </c>
      <c r="BL38" s="324">
        <v>12.18024</v>
      </c>
      <c r="BM38" s="324">
        <v>11.45139</v>
      </c>
      <c r="BN38" s="324">
        <v>11.23432</v>
      </c>
      <c r="BO38" s="324">
        <v>10.971909999999999</v>
      </c>
      <c r="BP38" s="324">
        <v>11.398630000000001</v>
      </c>
      <c r="BQ38" s="324">
        <v>11.3461</v>
      </c>
      <c r="BR38" s="324">
        <v>11.45187</v>
      </c>
      <c r="BS38" s="324">
        <v>11.517709999999999</v>
      </c>
      <c r="BT38" s="324">
        <v>11.171329999999999</v>
      </c>
      <c r="BU38" s="324">
        <v>10.927390000000001</v>
      </c>
      <c r="BV38" s="324">
        <v>10.78715</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7.01</v>
      </c>
      <c r="BB39" s="208">
        <v>6.77</v>
      </c>
      <c r="BC39" s="208">
        <v>6.65</v>
      </c>
      <c r="BD39" s="208">
        <v>7.27</v>
      </c>
      <c r="BE39" s="208">
        <v>7.4251079999999998</v>
      </c>
      <c r="BF39" s="208">
        <v>7.2372259999999997</v>
      </c>
      <c r="BG39" s="324">
        <v>7.102652</v>
      </c>
      <c r="BH39" s="324">
        <v>6.7323930000000001</v>
      </c>
      <c r="BI39" s="324">
        <v>6.5474490000000003</v>
      </c>
      <c r="BJ39" s="324">
        <v>6.4533800000000001</v>
      </c>
      <c r="BK39" s="324">
        <v>6.4146299999999998</v>
      </c>
      <c r="BL39" s="324">
        <v>7.4005979999999996</v>
      </c>
      <c r="BM39" s="324">
        <v>7.0916170000000003</v>
      </c>
      <c r="BN39" s="324">
        <v>6.7590640000000004</v>
      </c>
      <c r="BO39" s="324">
        <v>6.6397000000000004</v>
      </c>
      <c r="BP39" s="324">
        <v>7.1143140000000002</v>
      </c>
      <c r="BQ39" s="324">
        <v>7.2949130000000002</v>
      </c>
      <c r="BR39" s="324">
        <v>7.0589649999999997</v>
      </c>
      <c r="BS39" s="324">
        <v>7.1206620000000003</v>
      </c>
      <c r="BT39" s="324">
        <v>6.7516179999999997</v>
      </c>
      <c r="BU39" s="324">
        <v>6.5159260000000003</v>
      </c>
      <c r="BV39" s="324">
        <v>6.4415849999999999</v>
      </c>
    </row>
    <row r="40" spans="1:74" ht="11.1" customHeight="1" x14ac:dyDescent="0.2">
      <c r="A40" s="56"/>
      <c r="B40" s="690" t="s">
        <v>1134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1135</v>
      </c>
      <c r="B41" s="519" t="s">
        <v>1146</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253">
        <v>57.045994317999998</v>
      </c>
      <c r="BE41" s="253">
        <v>53.374345237999997</v>
      </c>
      <c r="BF41" s="253">
        <v>50.332357954999999</v>
      </c>
      <c r="BG41" s="348">
        <v>21.291319999999999</v>
      </c>
      <c r="BH41" s="348">
        <v>19.780149999999999</v>
      </c>
      <c r="BI41" s="348">
        <v>29.338629999999998</v>
      </c>
      <c r="BJ41" s="348">
        <v>23.39039</v>
      </c>
      <c r="BK41" s="348">
        <v>29.71509</v>
      </c>
      <c r="BL41" s="348">
        <v>27.980550000000001</v>
      </c>
      <c r="BM41" s="348">
        <v>31.399760000000001</v>
      </c>
      <c r="BN41" s="348">
        <v>26.016770000000001</v>
      </c>
      <c r="BO41" s="348">
        <v>24.022379999999998</v>
      </c>
      <c r="BP41" s="348">
        <v>24.845109999999998</v>
      </c>
      <c r="BQ41" s="348">
        <v>34.053190000000001</v>
      </c>
      <c r="BR41" s="348">
        <v>28.604939999999999</v>
      </c>
      <c r="BS41" s="348">
        <v>28.165669999999999</v>
      </c>
      <c r="BT41" s="348">
        <v>25.376639999999998</v>
      </c>
      <c r="BU41" s="348">
        <v>23.120200000000001</v>
      </c>
      <c r="BV41" s="348">
        <v>28.98274</v>
      </c>
    </row>
    <row r="42" spans="1:74" ht="11.1" customHeight="1" x14ac:dyDescent="0.2">
      <c r="A42" s="56" t="s">
        <v>1136</v>
      </c>
      <c r="B42" s="519" t="s">
        <v>1147</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253">
        <v>56.061992861</v>
      </c>
      <c r="BE42" s="253">
        <v>78.892639183</v>
      </c>
      <c r="BF42" s="253">
        <v>65.082290889000006</v>
      </c>
      <c r="BG42" s="348">
        <v>18.865189999999998</v>
      </c>
      <c r="BH42" s="348">
        <v>16.438559999999999</v>
      </c>
      <c r="BI42" s="348">
        <v>18.847049999999999</v>
      </c>
      <c r="BJ42" s="348">
        <v>17.19106</v>
      </c>
      <c r="BK42" s="348">
        <v>16.636469999999999</v>
      </c>
      <c r="BL42" s="348">
        <v>18.81026</v>
      </c>
      <c r="BM42" s="348">
        <v>18.628889999999998</v>
      </c>
      <c r="BN42" s="348">
        <v>17.268370000000001</v>
      </c>
      <c r="BO42" s="348">
        <v>17.339220000000001</v>
      </c>
      <c r="BP42" s="348">
        <v>18.075209999999998</v>
      </c>
      <c r="BQ42" s="348">
        <v>21.048670000000001</v>
      </c>
      <c r="BR42" s="348">
        <v>20.135770000000001</v>
      </c>
      <c r="BS42" s="348">
        <v>18.579529999999998</v>
      </c>
      <c r="BT42" s="348">
        <v>17.467790000000001</v>
      </c>
      <c r="BU42" s="348">
        <v>16.47118</v>
      </c>
      <c r="BV42" s="348">
        <v>17.071639999999999</v>
      </c>
    </row>
    <row r="43" spans="1:74" ht="11.1" customHeight="1" x14ac:dyDescent="0.2">
      <c r="A43" s="56" t="s">
        <v>1137</v>
      </c>
      <c r="B43" s="519" t="s">
        <v>1148</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253">
        <v>45.140852273</v>
      </c>
      <c r="BE43" s="253">
        <v>43.933898810000002</v>
      </c>
      <c r="BF43" s="253">
        <v>59.844772726999999</v>
      </c>
      <c r="BG43" s="348">
        <v>56.18038</v>
      </c>
      <c r="BH43" s="348">
        <v>54.174570000000003</v>
      </c>
      <c r="BI43" s="348">
        <v>49.753979999999999</v>
      </c>
      <c r="BJ43" s="348">
        <v>53.901820000000001</v>
      </c>
      <c r="BK43" s="348">
        <v>56.247149999999998</v>
      </c>
      <c r="BL43" s="348">
        <v>56.215479999999999</v>
      </c>
      <c r="BM43" s="348">
        <v>50.471429999999998</v>
      </c>
      <c r="BN43" s="348">
        <v>54.66451</v>
      </c>
      <c r="BO43" s="348">
        <v>52.61056</v>
      </c>
      <c r="BP43" s="348">
        <v>54.11683</v>
      </c>
      <c r="BQ43" s="348">
        <v>59.746569999999998</v>
      </c>
      <c r="BR43" s="348">
        <v>57.75591</v>
      </c>
      <c r="BS43" s="348">
        <v>51.86356</v>
      </c>
      <c r="BT43" s="348">
        <v>46.79927</v>
      </c>
      <c r="BU43" s="348">
        <v>45.48659</v>
      </c>
      <c r="BV43" s="348">
        <v>56.281849999999999</v>
      </c>
    </row>
    <row r="44" spans="1:74" ht="11.1" customHeight="1" x14ac:dyDescent="0.2">
      <c r="A44" s="56" t="s">
        <v>1138</v>
      </c>
      <c r="B44" s="519" t="s">
        <v>1149</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253">
        <v>39.475852273000001</v>
      </c>
      <c r="BE44" s="253">
        <v>46.411815476000001</v>
      </c>
      <c r="BF44" s="253">
        <v>52.350539773000001</v>
      </c>
      <c r="BG44" s="348">
        <v>46.544110000000003</v>
      </c>
      <c r="BH44" s="348">
        <v>45.023910000000001</v>
      </c>
      <c r="BI44" s="348">
        <v>43.288739999999997</v>
      </c>
      <c r="BJ44" s="348">
        <v>49.541080000000001</v>
      </c>
      <c r="BK44" s="348">
        <v>52.01558</v>
      </c>
      <c r="BL44" s="348">
        <v>50.339039999999997</v>
      </c>
      <c r="BM44" s="348">
        <v>44.727499999999999</v>
      </c>
      <c r="BN44" s="348">
        <v>48.759740000000001</v>
      </c>
      <c r="BO44" s="348">
        <v>45.540570000000002</v>
      </c>
      <c r="BP44" s="348">
        <v>45.911409999999997</v>
      </c>
      <c r="BQ44" s="348">
        <v>52.640419999999999</v>
      </c>
      <c r="BR44" s="348">
        <v>49.127380000000002</v>
      </c>
      <c r="BS44" s="348">
        <v>45.386049999999997</v>
      </c>
      <c r="BT44" s="348">
        <v>40.405099999999997</v>
      </c>
      <c r="BU44" s="348">
        <v>40.499319999999997</v>
      </c>
      <c r="BV44" s="348">
        <v>48.576149999999998</v>
      </c>
    </row>
    <row r="45" spans="1:74" ht="11.1" customHeight="1" x14ac:dyDescent="0.2">
      <c r="A45" s="56" t="s">
        <v>1139</v>
      </c>
      <c r="B45" s="519" t="s">
        <v>1150</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253">
        <v>36.574307585</v>
      </c>
      <c r="BE45" s="253">
        <v>44.989227292000002</v>
      </c>
      <c r="BF45" s="253">
        <v>54.367788834999999</v>
      </c>
      <c r="BG45" s="348">
        <v>35.695590000000003</v>
      </c>
      <c r="BH45" s="348">
        <v>33.821620000000003</v>
      </c>
      <c r="BI45" s="348">
        <v>35.339709999999997</v>
      </c>
      <c r="BJ45" s="348">
        <v>37.304110000000001</v>
      </c>
      <c r="BK45" s="348">
        <v>40.235930000000003</v>
      </c>
      <c r="BL45" s="348">
        <v>37.156550000000003</v>
      </c>
      <c r="BM45" s="348">
        <v>35.024039999999999</v>
      </c>
      <c r="BN45" s="348">
        <v>32.677880000000002</v>
      </c>
      <c r="BO45" s="348">
        <v>32.485849999999999</v>
      </c>
      <c r="BP45" s="348">
        <v>34.89349</v>
      </c>
      <c r="BQ45" s="348">
        <v>40.795020000000001</v>
      </c>
      <c r="BR45" s="348">
        <v>38.148350000000001</v>
      </c>
      <c r="BS45" s="348">
        <v>33.628430000000002</v>
      </c>
      <c r="BT45" s="348">
        <v>31.773209999999999</v>
      </c>
      <c r="BU45" s="348">
        <v>32.097940000000001</v>
      </c>
      <c r="BV45" s="348">
        <v>33.786960000000001</v>
      </c>
    </row>
    <row r="46" spans="1:74" ht="11.1" customHeight="1" x14ac:dyDescent="0.2">
      <c r="A46" s="56" t="s">
        <v>1140</v>
      </c>
      <c r="B46" s="519" t="s">
        <v>1151</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253">
        <v>39.354431818000002</v>
      </c>
      <c r="BE46" s="253">
        <v>44.794166666999999</v>
      </c>
      <c r="BF46" s="253">
        <v>51.973778408999998</v>
      </c>
      <c r="BG46" s="348">
        <v>33.63597</v>
      </c>
      <c r="BH46" s="348">
        <v>32.537759999999999</v>
      </c>
      <c r="BI46" s="348">
        <v>32.354460000000003</v>
      </c>
      <c r="BJ46" s="348">
        <v>35.237430000000003</v>
      </c>
      <c r="BK46" s="348">
        <v>37.276780000000002</v>
      </c>
      <c r="BL46" s="348">
        <v>34.323450000000001</v>
      </c>
      <c r="BM46" s="348">
        <v>32.648499999999999</v>
      </c>
      <c r="BN46" s="348">
        <v>31.549199999999999</v>
      </c>
      <c r="BO46" s="348">
        <v>31.04956</v>
      </c>
      <c r="BP46" s="348">
        <v>33.702620000000003</v>
      </c>
      <c r="BQ46" s="348">
        <v>38.431669999999997</v>
      </c>
      <c r="BR46" s="348">
        <v>35.377899999999997</v>
      </c>
      <c r="BS46" s="348">
        <v>30.700880000000002</v>
      </c>
      <c r="BT46" s="348">
        <v>30.149719999999999</v>
      </c>
      <c r="BU46" s="348">
        <v>29.867460000000001</v>
      </c>
      <c r="BV46" s="348">
        <v>31.442740000000001</v>
      </c>
    </row>
    <row r="47" spans="1:74" ht="11.1" customHeight="1" x14ac:dyDescent="0.2">
      <c r="A47" s="56" t="s">
        <v>1141</v>
      </c>
      <c r="B47" s="519" t="s">
        <v>1152</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253">
        <v>40.653478976999999</v>
      </c>
      <c r="BE47" s="253">
        <v>46.486033333000002</v>
      </c>
      <c r="BF47" s="253">
        <v>47.203752272999999</v>
      </c>
      <c r="BG47" s="348">
        <v>29.752510000000001</v>
      </c>
      <c r="BH47" s="348">
        <v>26.313939999999999</v>
      </c>
      <c r="BI47" s="348">
        <v>25.910319999999999</v>
      </c>
      <c r="BJ47" s="348">
        <v>26.836300000000001</v>
      </c>
      <c r="BK47" s="348">
        <v>27.827069999999999</v>
      </c>
      <c r="BL47" s="348">
        <v>29.03145</v>
      </c>
      <c r="BM47" s="348">
        <v>25.682189999999999</v>
      </c>
      <c r="BN47" s="348">
        <v>25.312740000000002</v>
      </c>
      <c r="BO47" s="348">
        <v>25.93731</v>
      </c>
      <c r="BP47" s="348">
        <v>29.52683</v>
      </c>
      <c r="BQ47" s="348">
        <v>33.142359999999996</v>
      </c>
      <c r="BR47" s="348">
        <v>31.962260000000001</v>
      </c>
      <c r="BS47" s="348">
        <v>26.092079999999999</v>
      </c>
      <c r="BT47" s="348">
        <v>25.188469999999999</v>
      </c>
      <c r="BU47" s="348">
        <v>24.96508</v>
      </c>
      <c r="BV47" s="348">
        <v>24.96508</v>
      </c>
    </row>
    <row r="48" spans="1:74" ht="11.1" customHeight="1" x14ac:dyDescent="0.2">
      <c r="A48" s="107" t="s">
        <v>1142</v>
      </c>
      <c r="B48" s="519" t="s">
        <v>1153</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253">
        <v>39.829545455000002</v>
      </c>
      <c r="BE48" s="253">
        <v>40.869047619</v>
      </c>
      <c r="BF48" s="253">
        <v>46.863636364000001</v>
      </c>
      <c r="BG48" s="348">
        <v>32.028489999999998</v>
      </c>
      <c r="BH48" s="348">
        <v>31.05012</v>
      </c>
      <c r="BI48" s="348">
        <v>31.34056</v>
      </c>
      <c r="BJ48" s="348">
        <v>33.648049999999998</v>
      </c>
      <c r="BK48" s="348">
        <v>35.737000000000002</v>
      </c>
      <c r="BL48" s="348">
        <v>33.453249999999997</v>
      </c>
      <c r="BM48" s="348">
        <v>31.93637</v>
      </c>
      <c r="BN48" s="348">
        <v>30.405650000000001</v>
      </c>
      <c r="BO48" s="348">
        <v>29.553319999999999</v>
      </c>
      <c r="BP48" s="348">
        <v>31.892880000000002</v>
      </c>
      <c r="BQ48" s="348">
        <v>34.951459999999997</v>
      </c>
      <c r="BR48" s="348">
        <v>33.194890000000001</v>
      </c>
      <c r="BS48" s="348">
        <v>28.85059</v>
      </c>
      <c r="BT48" s="348">
        <v>28.708390000000001</v>
      </c>
      <c r="BU48" s="348">
        <v>28.12623</v>
      </c>
      <c r="BV48" s="348">
        <v>30.144729999999999</v>
      </c>
    </row>
    <row r="49" spans="1:74" ht="11.1" customHeight="1" x14ac:dyDescent="0.2">
      <c r="A49" s="52" t="s">
        <v>1143</v>
      </c>
      <c r="B49" s="519" t="s">
        <v>1154</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253">
        <v>38.75</v>
      </c>
      <c r="BE49" s="253">
        <v>39.214285713999999</v>
      </c>
      <c r="BF49" s="253">
        <v>45.75</v>
      </c>
      <c r="BG49" s="348">
        <v>36.313920000000003</v>
      </c>
      <c r="BH49" s="348">
        <v>36.036490000000001</v>
      </c>
      <c r="BI49" s="348">
        <v>35.869280000000003</v>
      </c>
      <c r="BJ49" s="348">
        <v>37.139800000000001</v>
      </c>
      <c r="BK49" s="348">
        <v>39.696510000000004</v>
      </c>
      <c r="BL49" s="348">
        <v>36.145339999999997</v>
      </c>
      <c r="BM49" s="348">
        <v>35.497599999999998</v>
      </c>
      <c r="BN49" s="348">
        <v>33.441580000000002</v>
      </c>
      <c r="BO49" s="348">
        <v>32.80939</v>
      </c>
      <c r="BP49" s="348">
        <v>32.440739999999998</v>
      </c>
      <c r="BQ49" s="348">
        <v>33.909410000000001</v>
      </c>
      <c r="BR49" s="348">
        <v>34.368879999999997</v>
      </c>
      <c r="BS49" s="348">
        <v>32.099989999999998</v>
      </c>
      <c r="BT49" s="348">
        <v>31.85202</v>
      </c>
      <c r="BU49" s="348">
        <v>31.29205</v>
      </c>
      <c r="BV49" s="348">
        <v>31.94247</v>
      </c>
    </row>
    <row r="50" spans="1:74" ht="11.1" customHeight="1" x14ac:dyDescent="0.2">
      <c r="A50" s="107" t="s">
        <v>1144</v>
      </c>
      <c r="B50" s="519" t="s">
        <v>1155</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253">
        <v>78.83</v>
      </c>
      <c r="BE50" s="253">
        <v>119.33142857</v>
      </c>
      <c r="BF50" s="253">
        <v>74.305000000000007</v>
      </c>
      <c r="BG50" s="348">
        <v>13.5952</v>
      </c>
      <c r="BH50" s="348">
        <v>13.035360000000001</v>
      </c>
      <c r="BI50" s="348">
        <v>16.567969999999999</v>
      </c>
      <c r="BJ50" s="348">
        <v>18.131360000000001</v>
      </c>
      <c r="BK50" s="348">
        <v>18.154489999999999</v>
      </c>
      <c r="BL50" s="348">
        <v>20.551120000000001</v>
      </c>
      <c r="BM50" s="348">
        <v>19.362310000000001</v>
      </c>
      <c r="BN50" s="348">
        <v>17.440339999999999</v>
      </c>
      <c r="BO50" s="348">
        <v>16.333089999999999</v>
      </c>
      <c r="BP50" s="348">
        <v>16.66057</v>
      </c>
      <c r="BQ50" s="348">
        <v>20.213740000000001</v>
      </c>
      <c r="BR50" s="348">
        <v>19.282720000000001</v>
      </c>
      <c r="BS50" s="348">
        <v>17.777819999999998</v>
      </c>
      <c r="BT50" s="348">
        <v>17.057569999999998</v>
      </c>
      <c r="BU50" s="348">
        <v>16.125969999999999</v>
      </c>
      <c r="BV50" s="348">
        <v>17.62304</v>
      </c>
    </row>
    <row r="51" spans="1:74" ht="11.1" customHeight="1" x14ac:dyDescent="0.2">
      <c r="A51" s="110" t="s">
        <v>1145</v>
      </c>
      <c r="B51" s="691" t="s">
        <v>1156</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209">
        <v>85.125909090999997</v>
      </c>
      <c r="BE51" s="209">
        <v>92.735238095</v>
      </c>
      <c r="BF51" s="209">
        <v>67.405000000000001</v>
      </c>
      <c r="BG51" s="350">
        <v>13.313610000000001</v>
      </c>
      <c r="BH51" s="350">
        <v>11.079840000000001</v>
      </c>
      <c r="BI51" s="350">
        <v>14.02989</v>
      </c>
      <c r="BJ51" s="350">
        <v>14.16634</v>
      </c>
      <c r="BK51" s="350">
        <v>13.527670000000001</v>
      </c>
      <c r="BL51" s="350">
        <v>16.85895</v>
      </c>
      <c r="BM51" s="350">
        <v>17.49014</v>
      </c>
      <c r="BN51" s="350">
        <v>16.09929</v>
      </c>
      <c r="BO51" s="350">
        <v>16.047930000000001</v>
      </c>
      <c r="BP51" s="350">
        <v>16.12153</v>
      </c>
      <c r="BQ51" s="350">
        <v>18.395029999999998</v>
      </c>
      <c r="BR51" s="350">
        <v>17.509399999999999</v>
      </c>
      <c r="BS51" s="350">
        <v>16.064019999999999</v>
      </c>
      <c r="BT51" s="350">
        <v>15.30946</v>
      </c>
      <c r="BU51" s="350">
        <v>14.460430000000001</v>
      </c>
      <c r="BV51" s="350">
        <v>15.19036</v>
      </c>
    </row>
    <row r="52" spans="1:74" s="416" customFormat="1" ht="12" customHeight="1" x14ac:dyDescent="0.25">
      <c r="A52" s="415"/>
      <c r="B52" s="812" t="s">
        <v>1391</v>
      </c>
      <c r="C52" s="755"/>
      <c r="D52" s="755"/>
      <c r="E52" s="755"/>
      <c r="F52" s="755"/>
      <c r="G52" s="755"/>
      <c r="H52" s="755"/>
      <c r="I52" s="755"/>
      <c r="J52" s="755"/>
      <c r="K52" s="755"/>
      <c r="L52" s="755"/>
      <c r="M52" s="755"/>
      <c r="N52" s="755"/>
      <c r="O52" s="755"/>
      <c r="P52" s="755"/>
      <c r="Q52" s="755"/>
      <c r="AY52" s="466"/>
      <c r="AZ52" s="466"/>
      <c r="BA52" s="466"/>
      <c r="BB52" s="466"/>
      <c r="BC52" s="466"/>
      <c r="BD52" s="609"/>
      <c r="BE52" s="609"/>
      <c r="BF52" s="609"/>
      <c r="BG52" s="466"/>
      <c r="BH52" s="466"/>
      <c r="BI52" s="466"/>
      <c r="BJ52" s="466"/>
    </row>
    <row r="53" spans="1:74" s="416" customFormat="1" ht="12" customHeight="1" x14ac:dyDescent="0.25">
      <c r="A53" s="415"/>
      <c r="B53" s="812" t="s">
        <v>1392</v>
      </c>
      <c r="C53" s="755"/>
      <c r="D53" s="755"/>
      <c r="E53" s="755"/>
      <c r="F53" s="755"/>
      <c r="G53" s="755"/>
      <c r="H53" s="755"/>
      <c r="I53" s="755"/>
      <c r="J53" s="755"/>
      <c r="K53" s="755"/>
      <c r="L53" s="755"/>
      <c r="M53" s="755"/>
      <c r="N53" s="755"/>
      <c r="O53" s="755"/>
      <c r="P53" s="755"/>
      <c r="Q53" s="755"/>
      <c r="AY53" s="466"/>
      <c r="AZ53" s="466"/>
      <c r="BA53" s="466"/>
      <c r="BB53" s="466"/>
      <c r="BC53" s="466"/>
      <c r="BD53" s="609"/>
      <c r="BE53" s="609"/>
      <c r="BF53" s="609"/>
      <c r="BG53" s="466"/>
      <c r="BH53" s="466"/>
      <c r="BI53" s="466"/>
      <c r="BJ53" s="466"/>
    </row>
    <row r="54" spans="1:74" s="416" customFormat="1" ht="12" customHeight="1" x14ac:dyDescent="0.25">
      <c r="A54" s="417"/>
      <c r="B54" s="804" t="s">
        <v>1393</v>
      </c>
      <c r="C54" s="748"/>
      <c r="D54" s="748"/>
      <c r="E54" s="748"/>
      <c r="F54" s="748"/>
      <c r="G54" s="748"/>
      <c r="H54" s="748"/>
      <c r="I54" s="748"/>
      <c r="J54" s="748"/>
      <c r="K54" s="748"/>
      <c r="L54" s="748"/>
      <c r="M54" s="748"/>
      <c r="N54" s="748"/>
      <c r="O54" s="748"/>
      <c r="P54" s="748"/>
      <c r="Q54" s="742"/>
      <c r="AY54" s="466"/>
      <c r="AZ54" s="466"/>
      <c r="BA54" s="466"/>
      <c r="BB54" s="466"/>
      <c r="BC54" s="466"/>
      <c r="BD54" s="609"/>
      <c r="BE54" s="609"/>
      <c r="BF54" s="609"/>
      <c r="BG54" s="466"/>
      <c r="BH54" s="466"/>
      <c r="BI54" s="466"/>
      <c r="BJ54" s="466"/>
    </row>
    <row r="55" spans="1:74" s="416" customFormat="1" ht="12" customHeight="1" x14ac:dyDescent="0.25">
      <c r="A55" s="417"/>
      <c r="B55" s="804" t="s">
        <v>1394</v>
      </c>
      <c r="C55" s="748"/>
      <c r="D55" s="748"/>
      <c r="E55" s="748"/>
      <c r="F55" s="748"/>
      <c r="G55" s="748"/>
      <c r="H55" s="748"/>
      <c r="I55" s="748"/>
      <c r="J55" s="748"/>
      <c r="K55" s="748"/>
      <c r="L55" s="748"/>
      <c r="M55" s="748"/>
      <c r="N55" s="748"/>
      <c r="O55" s="748"/>
      <c r="P55" s="748"/>
      <c r="Q55" s="742"/>
      <c r="AY55" s="466"/>
      <c r="AZ55" s="466"/>
      <c r="BA55" s="466"/>
      <c r="BB55" s="466"/>
      <c r="BC55" s="466"/>
      <c r="BD55" s="609"/>
      <c r="BE55" s="609"/>
      <c r="BF55" s="609"/>
      <c r="BG55" s="466"/>
      <c r="BH55" s="466"/>
      <c r="BI55" s="466"/>
      <c r="BJ55" s="466"/>
    </row>
    <row r="56" spans="1:74" s="416" customFormat="1" ht="12" customHeight="1" x14ac:dyDescent="0.25">
      <c r="A56" s="417"/>
      <c r="B56" s="804" t="s">
        <v>1336</v>
      </c>
      <c r="C56" s="742"/>
      <c r="D56" s="742"/>
      <c r="E56" s="742"/>
      <c r="F56" s="742"/>
      <c r="G56" s="742"/>
      <c r="H56" s="742"/>
      <c r="I56" s="742"/>
      <c r="J56" s="742"/>
      <c r="K56" s="742"/>
      <c r="L56" s="742"/>
      <c r="M56" s="742"/>
      <c r="N56" s="742"/>
      <c r="O56" s="742"/>
      <c r="P56" s="742"/>
      <c r="Q56" s="742"/>
      <c r="AY56" s="466"/>
      <c r="AZ56" s="466"/>
      <c r="BA56" s="466"/>
      <c r="BB56" s="466"/>
      <c r="BC56" s="466"/>
      <c r="BD56" s="609"/>
      <c r="BE56" s="609"/>
      <c r="BF56" s="609"/>
      <c r="BG56" s="466"/>
      <c r="BH56" s="466"/>
      <c r="BI56" s="466"/>
      <c r="BJ56" s="466"/>
    </row>
    <row r="57" spans="1:74" s="265" customFormat="1" ht="12" customHeight="1" x14ac:dyDescent="0.25">
      <c r="A57" s="101"/>
      <c r="B57" s="779" t="s">
        <v>1395</v>
      </c>
      <c r="C57" s="763"/>
      <c r="D57" s="763"/>
      <c r="E57" s="763"/>
      <c r="F57" s="763"/>
      <c r="G57" s="763"/>
      <c r="H57" s="763"/>
      <c r="I57" s="763"/>
      <c r="J57" s="763"/>
      <c r="K57" s="763"/>
      <c r="L57" s="763"/>
      <c r="M57" s="763"/>
      <c r="N57" s="763"/>
      <c r="O57" s="763"/>
      <c r="P57" s="763"/>
      <c r="Q57" s="763"/>
      <c r="AY57" s="465"/>
      <c r="AZ57" s="465"/>
      <c r="BA57" s="465"/>
      <c r="BB57" s="465"/>
      <c r="BC57" s="465"/>
      <c r="BD57" s="608"/>
      <c r="BE57" s="608"/>
      <c r="BF57" s="608"/>
      <c r="BG57" s="465"/>
      <c r="BH57" s="465"/>
      <c r="BI57" s="465"/>
      <c r="BJ57" s="465"/>
    </row>
    <row r="58" spans="1:74" s="416" customFormat="1" ht="12" customHeight="1" x14ac:dyDescent="0.25">
      <c r="A58" s="417"/>
      <c r="B58" s="783" t="str">
        <f>"Notes: "&amp;"EIA completed modeling and analysis for this report on " &amp;Dates!D2&amp;"."</f>
        <v>Notes: EIA completed modeling and analysis for this report on Thursday September 2, 2021.</v>
      </c>
      <c r="C58" s="805"/>
      <c r="D58" s="805"/>
      <c r="E58" s="805"/>
      <c r="F58" s="805"/>
      <c r="G58" s="805"/>
      <c r="H58" s="805"/>
      <c r="I58" s="805"/>
      <c r="J58" s="805"/>
      <c r="K58" s="805"/>
      <c r="L58" s="805"/>
      <c r="M58" s="805"/>
      <c r="N58" s="805"/>
      <c r="O58" s="805"/>
      <c r="P58" s="805"/>
      <c r="Q58" s="784"/>
      <c r="AY58" s="466"/>
      <c r="AZ58" s="466"/>
      <c r="BA58" s="466"/>
      <c r="BB58" s="466"/>
      <c r="BC58" s="466"/>
      <c r="BD58" s="609"/>
      <c r="BE58" s="609"/>
      <c r="BF58" s="609"/>
      <c r="BG58" s="466"/>
      <c r="BH58" s="466"/>
      <c r="BI58" s="466"/>
      <c r="BJ58" s="466"/>
    </row>
    <row r="59" spans="1:74" s="416" customFormat="1" ht="12" customHeight="1" x14ac:dyDescent="0.25">
      <c r="A59" s="417"/>
      <c r="B59" s="756" t="s">
        <v>353</v>
      </c>
      <c r="C59" s="755"/>
      <c r="D59" s="755"/>
      <c r="E59" s="755"/>
      <c r="F59" s="755"/>
      <c r="G59" s="755"/>
      <c r="H59" s="755"/>
      <c r="I59" s="755"/>
      <c r="J59" s="755"/>
      <c r="K59" s="755"/>
      <c r="L59" s="755"/>
      <c r="M59" s="755"/>
      <c r="N59" s="755"/>
      <c r="O59" s="755"/>
      <c r="P59" s="755"/>
      <c r="Q59" s="755"/>
      <c r="AY59" s="466"/>
      <c r="AZ59" s="466"/>
      <c r="BA59" s="466"/>
      <c r="BB59" s="466"/>
      <c r="BC59" s="466"/>
      <c r="BD59" s="609"/>
      <c r="BE59" s="609"/>
      <c r="BF59" s="609"/>
      <c r="BG59" s="466"/>
      <c r="BH59" s="466"/>
      <c r="BI59" s="466"/>
      <c r="BJ59" s="466"/>
    </row>
    <row r="60" spans="1:74" s="416" customFormat="1" ht="12" customHeight="1" x14ac:dyDescent="0.25">
      <c r="A60" s="417"/>
      <c r="B60" s="779" t="s">
        <v>129</v>
      </c>
      <c r="C60" s="763"/>
      <c r="D60" s="763"/>
      <c r="E60" s="763"/>
      <c r="F60" s="763"/>
      <c r="G60" s="763"/>
      <c r="H60" s="763"/>
      <c r="I60" s="763"/>
      <c r="J60" s="763"/>
      <c r="K60" s="763"/>
      <c r="L60" s="763"/>
      <c r="M60" s="763"/>
      <c r="N60" s="763"/>
      <c r="O60" s="763"/>
      <c r="P60" s="763"/>
      <c r="Q60" s="763"/>
      <c r="AY60" s="466"/>
      <c r="AZ60" s="466"/>
      <c r="BA60" s="466"/>
      <c r="BB60" s="466"/>
      <c r="BC60" s="466"/>
      <c r="BD60" s="609"/>
      <c r="BE60" s="609"/>
      <c r="BF60" s="609"/>
      <c r="BG60" s="466"/>
      <c r="BH60" s="466"/>
      <c r="BI60" s="466"/>
      <c r="BJ60" s="466"/>
    </row>
    <row r="61" spans="1:74" s="416" customFormat="1" ht="12" customHeight="1" x14ac:dyDescent="0.25">
      <c r="A61" s="415"/>
      <c r="B61" s="749" t="s">
        <v>1337</v>
      </c>
      <c r="C61" s="805"/>
      <c r="D61" s="805"/>
      <c r="E61" s="805"/>
      <c r="F61" s="805"/>
      <c r="G61" s="805"/>
      <c r="H61" s="805"/>
      <c r="I61" s="805"/>
      <c r="J61" s="805"/>
      <c r="K61" s="805"/>
      <c r="L61" s="805"/>
      <c r="M61" s="805"/>
      <c r="N61" s="805"/>
      <c r="O61" s="805"/>
      <c r="P61" s="805"/>
      <c r="Q61" s="784"/>
      <c r="AY61" s="466"/>
      <c r="AZ61" s="466"/>
      <c r="BA61" s="466"/>
      <c r="BB61" s="466"/>
      <c r="BC61" s="466"/>
      <c r="BD61" s="609"/>
      <c r="BE61" s="609"/>
      <c r="BF61" s="609"/>
      <c r="BG61" s="466"/>
      <c r="BH61" s="466"/>
      <c r="BI61" s="466"/>
      <c r="BJ61" s="466"/>
    </row>
    <row r="62" spans="1:74" s="416" customFormat="1" ht="22.35" customHeight="1" x14ac:dyDescent="0.25">
      <c r="A62" s="415"/>
      <c r="B62" s="783" t="s">
        <v>1338</v>
      </c>
      <c r="C62" s="805"/>
      <c r="D62" s="805"/>
      <c r="E62" s="805"/>
      <c r="F62" s="805"/>
      <c r="G62" s="805"/>
      <c r="H62" s="805"/>
      <c r="I62" s="805"/>
      <c r="J62" s="805"/>
      <c r="K62" s="805"/>
      <c r="L62" s="805"/>
      <c r="M62" s="805"/>
      <c r="N62" s="805"/>
      <c r="O62" s="805"/>
      <c r="P62" s="805"/>
      <c r="Q62" s="784"/>
      <c r="AY62" s="466"/>
      <c r="AZ62" s="466"/>
      <c r="BA62" s="466"/>
      <c r="BB62" s="466"/>
      <c r="BC62" s="466"/>
      <c r="BD62" s="609"/>
      <c r="BE62" s="609"/>
      <c r="BF62" s="609"/>
      <c r="BG62" s="466"/>
      <c r="BH62" s="466"/>
      <c r="BI62" s="466"/>
      <c r="BJ62" s="466"/>
    </row>
    <row r="63" spans="1:74" s="416" customFormat="1" ht="12" customHeight="1" x14ac:dyDescent="0.25">
      <c r="A63" s="415"/>
      <c r="B63" s="783" t="s">
        <v>1339</v>
      </c>
      <c r="C63" s="805"/>
      <c r="D63" s="805"/>
      <c r="E63" s="805"/>
      <c r="F63" s="805"/>
      <c r="G63" s="805"/>
      <c r="H63" s="805"/>
      <c r="I63" s="805"/>
      <c r="J63" s="805"/>
      <c r="K63" s="805"/>
      <c r="L63" s="805"/>
      <c r="M63" s="805"/>
      <c r="N63" s="805"/>
      <c r="O63" s="805"/>
      <c r="P63" s="805"/>
      <c r="Q63" s="784"/>
      <c r="AY63" s="466"/>
      <c r="AZ63" s="466"/>
      <c r="BA63" s="466"/>
      <c r="BB63" s="466"/>
      <c r="BC63" s="466"/>
      <c r="BD63" s="609"/>
      <c r="BE63" s="609"/>
      <c r="BF63" s="609"/>
      <c r="BG63" s="466"/>
      <c r="BH63" s="466"/>
      <c r="BI63" s="466"/>
      <c r="BJ63" s="466"/>
    </row>
    <row r="64" spans="1:74" s="418" customFormat="1" ht="12" customHeight="1" x14ac:dyDescent="0.25">
      <c r="A64" s="393"/>
      <c r="B64" s="783" t="s">
        <v>1340</v>
      </c>
      <c r="C64" s="805"/>
      <c r="D64" s="805"/>
      <c r="E64" s="805"/>
      <c r="F64" s="805"/>
      <c r="G64" s="805"/>
      <c r="H64" s="805"/>
      <c r="I64" s="805"/>
      <c r="J64" s="805"/>
      <c r="K64" s="805"/>
      <c r="L64" s="805"/>
      <c r="M64" s="805"/>
      <c r="N64" s="805"/>
      <c r="O64" s="805"/>
      <c r="P64" s="805"/>
      <c r="Q64" s="784"/>
      <c r="AY64" s="462"/>
      <c r="AZ64" s="462"/>
      <c r="BA64" s="462"/>
      <c r="BB64" s="462"/>
      <c r="BC64" s="462"/>
      <c r="BD64" s="610"/>
      <c r="BE64" s="610"/>
      <c r="BF64" s="610"/>
      <c r="BG64" s="462"/>
      <c r="BH64" s="462"/>
      <c r="BI64" s="462"/>
      <c r="BJ64" s="462"/>
    </row>
    <row r="65" spans="1:74" ht="13.2" x14ac:dyDescent="0.2">
      <c r="A65" s="101"/>
      <c r="B65" s="783" t="s">
        <v>838</v>
      </c>
      <c r="C65" s="784"/>
      <c r="D65" s="784"/>
      <c r="E65" s="784"/>
      <c r="F65" s="784"/>
      <c r="G65" s="784"/>
      <c r="H65" s="784"/>
      <c r="I65" s="784"/>
      <c r="J65" s="784"/>
      <c r="K65" s="784"/>
      <c r="L65" s="784"/>
      <c r="M65" s="784"/>
      <c r="N65" s="784"/>
      <c r="O65" s="784"/>
      <c r="P65" s="784"/>
      <c r="Q65" s="742"/>
      <c r="BK65" s="344"/>
      <c r="BL65" s="344"/>
      <c r="BM65" s="344"/>
      <c r="BN65" s="344"/>
      <c r="BO65" s="344"/>
      <c r="BP65" s="344"/>
      <c r="BQ65" s="344"/>
      <c r="BR65" s="344"/>
      <c r="BS65" s="344"/>
      <c r="BT65" s="344"/>
      <c r="BU65" s="344"/>
      <c r="BV65" s="344"/>
    </row>
    <row r="66" spans="1:74" ht="12.45" customHeight="1" x14ac:dyDescent="0.2">
      <c r="A66" s="101"/>
      <c r="B66" s="771" t="s">
        <v>1380</v>
      </c>
      <c r="C66" s="742"/>
      <c r="D66" s="742"/>
      <c r="E66" s="742"/>
      <c r="F66" s="742"/>
      <c r="G66" s="742"/>
      <c r="H66" s="742"/>
      <c r="I66" s="742"/>
      <c r="J66" s="742"/>
      <c r="K66" s="742"/>
      <c r="L66" s="742"/>
      <c r="M66" s="742"/>
      <c r="N66" s="742"/>
      <c r="O66" s="742"/>
      <c r="P66" s="742"/>
      <c r="Q66" s="742"/>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41" customWidth="1"/>
    <col min="56" max="58" width="6.5546875" style="611" customWidth="1"/>
    <col min="59" max="62" width="6.5546875" style="341" customWidth="1"/>
    <col min="63" max="74" width="6.5546875" style="112" customWidth="1"/>
    <col min="75" max="16384" width="9.5546875" style="112"/>
  </cols>
  <sheetData>
    <row r="1" spans="1:74" ht="15.6" customHeight="1" x14ac:dyDescent="0.25">
      <c r="A1" s="766" t="s">
        <v>798</v>
      </c>
      <c r="B1" s="814" t="s">
        <v>1360</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16"/>
    </row>
    <row r="2" spans="1:74" ht="13.35" customHeight="1"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1157</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3.9322756499999998</v>
      </c>
      <c r="BB6" s="692">
        <v>3.36020728</v>
      </c>
      <c r="BC6" s="692">
        <v>3.2016665899999999</v>
      </c>
      <c r="BD6" s="692">
        <v>4.2640951600000001</v>
      </c>
      <c r="BE6" s="692">
        <v>5.0307451483000003</v>
      </c>
      <c r="BF6" s="692">
        <v>5.1331642790999998</v>
      </c>
      <c r="BG6" s="693">
        <v>3.8825310000000002</v>
      </c>
      <c r="BH6" s="693">
        <v>3.300853</v>
      </c>
      <c r="BI6" s="693">
        <v>3.4509660000000002</v>
      </c>
      <c r="BJ6" s="693">
        <v>4.2995910000000004</v>
      </c>
      <c r="BK6" s="693">
        <v>4.5717809999999997</v>
      </c>
      <c r="BL6" s="693">
        <v>4.0695360000000003</v>
      </c>
      <c r="BM6" s="693">
        <v>3.7425120000000001</v>
      </c>
      <c r="BN6" s="693">
        <v>3.309091</v>
      </c>
      <c r="BO6" s="693">
        <v>3.1433939999999998</v>
      </c>
      <c r="BP6" s="693">
        <v>3.912655</v>
      </c>
      <c r="BQ6" s="693">
        <v>4.9138929999999998</v>
      </c>
      <c r="BR6" s="693">
        <v>4.7601950000000004</v>
      </c>
      <c r="BS6" s="693">
        <v>3.6289690000000001</v>
      </c>
      <c r="BT6" s="693">
        <v>3.2390889999999999</v>
      </c>
      <c r="BU6" s="693">
        <v>3.387372</v>
      </c>
      <c r="BV6" s="693">
        <v>4.2300750000000003</v>
      </c>
    </row>
    <row r="7" spans="1:74" ht="11.1" customHeight="1" x14ac:dyDescent="0.2">
      <c r="A7" s="111" t="s">
        <v>1158</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10.980689229999999</v>
      </c>
      <c r="BB7" s="692">
        <v>8.9025303000000005</v>
      </c>
      <c r="BC7" s="692">
        <v>9.0643984500000006</v>
      </c>
      <c r="BD7" s="692">
        <v>12.381118069999999</v>
      </c>
      <c r="BE7" s="692">
        <v>15.330583922000001</v>
      </c>
      <c r="BF7" s="692">
        <v>14.880855852</v>
      </c>
      <c r="BG7" s="693">
        <v>12.011039999999999</v>
      </c>
      <c r="BH7" s="693">
        <v>9.2317180000000008</v>
      </c>
      <c r="BI7" s="693">
        <v>9.8095540000000003</v>
      </c>
      <c r="BJ7" s="693">
        <v>12.59445</v>
      </c>
      <c r="BK7" s="693">
        <v>13.597329999999999</v>
      </c>
      <c r="BL7" s="693">
        <v>12.07812</v>
      </c>
      <c r="BM7" s="693">
        <v>11.28674</v>
      </c>
      <c r="BN7" s="693">
        <v>9.1877790000000008</v>
      </c>
      <c r="BO7" s="693">
        <v>9.1964780000000008</v>
      </c>
      <c r="BP7" s="693">
        <v>11.954610000000001</v>
      </c>
      <c r="BQ7" s="693">
        <v>14.987349999999999</v>
      </c>
      <c r="BR7" s="693">
        <v>13.7521</v>
      </c>
      <c r="BS7" s="693">
        <v>11.35248</v>
      </c>
      <c r="BT7" s="693">
        <v>9.2597140000000007</v>
      </c>
      <c r="BU7" s="693">
        <v>9.8343749999999996</v>
      </c>
      <c r="BV7" s="693">
        <v>12.61664</v>
      </c>
    </row>
    <row r="8" spans="1:74" ht="11.1" customHeight="1" x14ac:dyDescent="0.2">
      <c r="A8" s="111" t="s">
        <v>1159</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14.466241350000001</v>
      </c>
      <c r="BB8" s="692">
        <v>12.264365829999999</v>
      </c>
      <c r="BC8" s="692">
        <v>13.025008619999999</v>
      </c>
      <c r="BD8" s="692">
        <v>17.85687351</v>
      </c>
      <c r="BE8" s="692">
        <v>20.019278498999999</v>
      </c>
      <c r="BF8" s="692">
        <v>20.391900397000001</v>
      </c>
      <c r="BG8" s="693">
        <v>14.59999</v>
      </c>
      <c r="BH8" s="693">
        <v>12.76225</v>
      </c>
      <c r="BI8" s="693">
        <v>13.91</v>
      </c>
      <c r="BJ8" s="693">
        <v>18.06616</v>
      </c>
      <c r="BK8" s="693">
        <v>18.198730000000001</v>
      </c>
      <c r="BL8" s="693">
        <v>15.8125</v>
      </c>
      <c r="BM8" s="693">
        <v>14.25038</v>
      </c>
      <c r="BN8" s="693">
        <v>12.348240000000001</v>
      </c>
      <c r="BO8" s="693">
        <v>13.236689999999999</v>
      </c>
      <c r="BP8" s="693">
        <v>16.483260000000001</v>
      </c>
      <c r="BQ8" s="693">
        <v>19.92351</v>
      </c>
      <c r="BR8" s="693">
        <v>18.53473</v>
      </c>
      <c r="BS8" s="693">
        <v>14.303129999999999</v>
      </c>
      <c r="BT8" s="693">
        <v>12.88205</v>
      </c>
      <c r="BU8" s="693">
        <v>14.09891</v>
      </c>
      <c r="BV8" s="693">
        <v>18.296109999999999</v>
      </c>
    </row>
    <row r="9" spans="1:74" ht="11.1" customHeight="1" x14ac:dyDescent="0.2">
      <c r="A9" s="111" t="s">
        <v>1160</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8.5674339100000001</v>
      </c>
      <c r="BB9" s="692">
        <v>6.9632910800000003</v>
      </c>
      <c r="BC9" s="692">
        <v>6.9378563399999997</v>
      </c>
      <c r="BD9" s="692">
        <v>9.7984383200000007</v>
      </c>
      <c r="BE9" s="692">
        <v>10.936369838999999</v>
      </c>
      <c r="BF9" s="692">
        <v>10.842300136</v>
      </c>
      <c r="BG9" s="693">
        <v>8.3094590000000004</v>
      </c>
      <c r="BH9" s="693">
        <v>6.9746829999999997</v>
      </c>
      <c r="BI9" s="693">
        <v>7.9451340000000004</v>
      </c>
      <c r="BJ9" s="693">
        <v>11.14049</v>
      </c>
      <c r="BK9" s="693">
        <v>12.09764</v>
      </c>
      <c r="BL9" s="693">
        <v>10.613580000000001</v>
      </c>
      <c r="BM9" s="693">
        <v>9.1923049999999993</v>
      </c>
      <c r="BN9" s="693">
        <v>7.5765000000000002</v>
      </c>
      <c r="BO9" s="693">
        <v>7.6399819999999998</v>
      </c>
      <c r="BP9" s="693">
        <v>9.6824329999999996</v>
      </c>
      <c r="BQ9" s="693">
        <v>11.638820000000001</v>
      </c>
      <c r="BR9" s="693">
        <v>11.14</v>
      </c>
      <c r="BS9" s="693">
        <v>8.7734590000000008</v>
      </c>
      <c r="BT9" s="693">
        <v>7.5010770000000004</v>
      </c>
      <c r="BU9" s="693">
        <v>8.5581820000000004</v>
      </c>
      <c r="BV9" s="693">
        <v>11.77975</v>
      </c>
    </row>
    <row r="10" spans="1:74" ht="11.1" customHeight="1" x14ac:dyDescent="0.2">
      <c r="A10" s="111" t="s">
        <v>1161</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28.168896360000002</v>
      </c>
      <c r="BB10" s="692">
        <v>24.392757289999999</v>
      </c>
      <c r="BC10" s="692">
        <v>27.303342799999999</v>
      </c>
      <c r="BD10" s="692">
        <v>33.358602769999997</v>
      </c>
      <c r="BE10" s="692">
        <v>40.639940920000001</v>
      </c>
      <c r="BF10" s="692">
        <v>39.750425219999997</v>
      </c>
      <c r="BG10" s="693">
        <v>32.849240000000002</v>
      </c>
      <c r="BH10" s="693">
        <v>26.061199999999999</v>
      </c>
      <c r="BI10" s="693">
        <v>26.335719999999998</v>
      </c>
      <c r="BJ10" s="693">
        <v>33.349249999999998</v>
      </c>
      <c r="BK10" s="693">
        <v>34.143700000000003</v>
      </c>
      <c r="BL10" s="693">
        <v>29.870180000000001</v>
      </c>
      <c r="BM10" s="693">
        <v>27.35886</v>
      </c>
      <c r="BN10" s="693">
        <v>24.30791</v>
      </c>
      <c r="BO10" s="693">
        <v>27.208970000000001</v>
      </c>
      <c r="BP10" s="693">
        <v>33.318080000000002</v>
      </c>
      <c r="BQ10" s="693">
        <v>40.800960000000003</v>
      </c>
      <c r="BR10" s="693">
        <v>38.829160000000002</v>
      </c>
      <c r="BS10" s="693">
        <v>32.794220000000003</v>
      </c>
      <c r="BT10" s="693">
        <v>26.475079999999998</v>
      </c>
      <c r="BU10" s="693">
        <v>26.666799999999999</v>
      </c>
      <c r="BV10" s="693">
        <v>33.803179999999998</v>
      </c>
    </row>
    <row r="11" spans="1:74" ht="11.1" customHeight="1" x14ac:dyDescent="0.2">
      <c r="A11" s="111" t="s">
        <v>1162</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9.5632526799999997</v>
      </c>
      <c r="BB11" s="692">
        <v>7.5582040700000004</v>
      </c>
      <c r="BC11" s="692">
        <v>7.8045607300000004</v>
      </c>
      <c r="BD11" s="692">
        <v>10.220292990000001</v>
      </c>
      <c r="BE11" s="692">
        <v>12.556085565</v>
      </c>
      <c r="BF11" s="692">
        <v>12.729399337</v>
      </c>
      <c r="BG11" s="693">
        <v>11.20007</v>
      </c>
      <c r="BH11" s="693">
        <v>8.0705139999999993</v>
      </c>
      <c r="BI11" s="693">
        <v>8.1566130000000001</v>
      </c>
      <c r="BJ11" s="693">
        <v>11.190060000000001</v>
      </c>
      <c r="BK11" s="693">
        <v>12.27782</v>
      </c>
      <c r="BL11" s="693">
        <v>11.000590000000001</v>
      </c>
      <c r="BM11" s="693">
        <v>9.2259320000000002</v>
      </c>
      <c r="BN11" s="693">
        <v>7.68879</v>
      </c>
      <c r="BO11" s="693">
        <v>7.9094720000000001</v>
      </c>
      <c r="BP11" s="693">
        <v>10.51361</v>
      </c>
      <c r="BQ11" s="693">
        <v>12.84774</v>
      </c>
      <c r="BR11" s="693">
        <v>12.89348</v>
      </c>
      <c r="BS11" s="693">
        <v>11.27289</v>
      </c>
      <c r="BT11" s="693">
        <v>8.1867169999999998</v>
      </c>
      <c r="BU11" s="693">
        <v>8.2649589999999993</v>
      </c>
      <c r="BV11" s="693">
        <v>11.341839999999999</v>
      </c>
    </row>
    <row r="12" spans="1:74" ht="11.1" customHeight="1" x14ac:dyDescent="0.2">
      <c r="A12" s="111" t="s">
        <v>1163</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17.88670308</v>
      </c>
      <c r="BB12" s="692">
        <v>13.45722958</v>
      </c>
      <c r="BC12" s="692">
        <v>15.179110379999999</v>
      </c>
      <c r="BD12" s="692">
        <v>20.905042330000001</v>
      </c>
      <c r="BE12" s="692">
        <v>25.492352486000001</v>
      </c>
      <c r="BF12" s="692">
        <v>25.179738518000001</v>
      </c>
      <c r="BG12" s="693">
        <v>22.477509999999999</v>
      </c>
      <c r="BH12" s="693">
        <v>16.966930000000001</v>
      </c>
      <c r="BI12" s="693">
        <v>14.4854</v>
      </c>
      <c r="BJ12" s="693">
        <v>17.666409999999999</v>
      </c>
      <c r="BK12" s="693">
        <v>19.585999999999999</v>
      </c>
      <c r="BL12" s="693">
        <v>15.206799999999999</v>
      </c>
      <c r="BM12" s="693">
        <v>16.138839999999998</v>
      </c>
      <c r="BN12" s="693">
        <v>13.484680000000001</v>
      </c>
      <c r="BO12" s="693">
        <v>15.83661</v>
      </c>
      <c r="BP12" s="693">
        <v>21.913340000000002</v>
      </c>
      <c r="BQ12" s="693">
        <v>26.97279</v>
      </c>
      <c r="BR12" s="693">
        <v>26.949390000000001</v>
      </c>
      <c r="BS12" s="693">
        <v>23.627189999999999</v>
      </c>
      <c r="BT12" s="693">
        <v>17.714400000000001</v>
      </c>
      <c r="BU12" s="693">
        <v>15.06054</v>
      </c>
      <c r="BV12" s="693">
        <v>18.31073</v>
      </c>
    </row>
    <row r="13" spans="1:74" ht="11.1" customHeight="1" x14ac:dyDescent="0.2">
      <c r="A13" s="111" t="s">
        <v>1164</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7.4697391499999997</v>
      </c>
      <c r="BB13" s="692">
        <v>7.1313009699999999</v>
      </c>
      <c r="BC13" s="692">
        <v>8.1155943199999996</v>
      </c>
      <c r="BD13" s="692">
        <v>11.610655830000001</v>
      </c>
      <c r="BE13" s="692">
        <v>13.273809215</v>
      </c>
      <c r="BF13" s="692">
        <v>12.064107692</v>
      </c>
      <c r="BG13" s="693">
        <v>9.1575410000000002</v>
      </c>
      <c r="BH13" s="693">
        <v>7.7206429999999999</v>
      </c>
      <c r="BI13" s="693">
        <v>7.2893109999999997</v>
      </c>
      <c r="BJ13" s="693">
        <v>8.7896169999999998</v>
      </c>
      <c r="BK13" s="693">
        <v>8.6126330000000006</v>
      </c>
      <c r="BL13" s="693">
        <v>7.1487040000000004</v>
      </c>
      <c r="BM13" s="693">
        <v>7.1906689999999998</v>
      </c>
      <c r="BN13" s="693">
        <v>6.8923740000000002</v>
      </c>
      <c r="BO13" s="693">
        <v>8.0022540000000006</v>
      </c>
      <c r="BP13" s="693">
        <v>10.43848</v>
      </c>
      <c r="BQ13" s="693">
        <v>12.497159999999999</v>
      </c>
      <c r="BR13" s="693">
        <v>12.515370000000001</v>
      </c>
      <c r="BS13" s="693">
        <v>9.4135410000000004</v>
      </c>
      <c r="BT13" s="693">
        <v>7.8240590000000001</v>
      </c>
      <c r="BU13" s="693">
        <v>7.3723080000000003</v>
      </c>
      <c r="BV13" s="693">
        <v>8.90639</v>
      </c>
    </row>
    <row r="14" spans="1:74" ht="11.1" customHeight="1" x14ac:dyDescent="0.2">
      <c r="A14" s="111" t="s">
        <v>1165</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13.14237112</v>
      </c>
      <c r="BB14" s="692">
        <v>9.8036779000000003</v>
      </c>
      <c r="BC14" s="692">
        <v>10.48341398</v>
      </c>
      <c r="BD14" s="692">
        <v>11.93298781</v>
      </c>
      <c r="BE14" s="692">
        <v>16.136085377000001</v>
      </c>
      <c r="BF14" s="692">
        <v>15.203193904000001</v>
      </c>
      <c r="BG14" s="693">
        <v>12.416930000000001</v>
      </c>
      <c r="BH14" s="693">
        <v>12.06545</v>
      </c>
      <c r="BI14" s="693">
        <v>10.105169999999999</v>
      </c>
      <c r="BJ14" s="693">
        <v>14.86979</v>
      </c>
      <c r="BK14" s="693">
        <v>13.193379999999999</v>
      </c>
      <c r="BL14" s="693">
        <v>11.56972</v>
      </c>
      <c r="BM14" s="693">
        <v>12.10772</v>
      </c>
      <c r="BN14" s="693">
        <v>9.4951869999999996</v>
      </c>
      <c r="BO14" s="693">
        <v>10.33601</v>
      </c>
      <c r="BP14" s="693">
        <v>11.241949999999999</v>
      </c>
      <c r="BQ14" s="693">
        <v>14.34675</v>
      </c>
      <c r="BR14" s="693">
        <v>13.9482</v>
      </c>
      <c r="BS14" s="693">
        <v>12.094189999999999</v>
      </c>
      <c r="BT14" s="693">
        <v>12.04604</v>
      </c>
      <c r="BU14" s="693">
        <v>10.028779999999999</v>
      </c>
      <c r="BV14" s="693">
        <v>14.863379999999999</v>
      </c>
    </row>
    <row r="15" spans="1:74" ht="11.1" customHeight="1" x14ac:dyDescent="0.2">
      <c r="A15" s="111" t="s">
        <v>1166</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0.41993466000000002</v>
      </c>
      <c r="BB15" s="692">
        <v>0.37719117000000002</v>
      </c>
      <c r="BC15" s="692">
        <v>0.38071632</v>
      </c>
      <c r="BD15" s="692">
        <v>0.38320801999999998</v>
      </c>
      <c r="BE15" s="692">
        <v>0.38380976</v>
      </c>
      <c r="BF15" s="692">
        <v>0.39502742000000002</v>
      </c>
      <c r="BG15" s="693">
        <v>0.38996219999999998</v>
      </c>
      <c r="BH15" s="693">
        <v>0.41968499999999997</v>
      </c>
      <c r="BI15" s="693">
        <v>0.4412355</v>
      </c>
      <c r="BJ15" s="693">
        <v>0.4583624</v>
      </c>
      <c r="BK15" s="693">
        <v>0.44357750000000001</v>
      </c>
      <c r="BL15" s="693">
        <v>0.3924164</v>
      </c>
      <c r="BM15" s="693">
        <v>0.41356310000000002</v>
      </c>
      <c r="BN15" s="693">
        <v>0.37134289999999998</v>
      </c>
      <c r="BO15" s="693">
        <v>0.3749654</v>
      </c>
      <c r="BP15" s="693">
        <v>0.37802459999999999</v>
      </c>
      <c r="BQ15" s="693">
        <v>0.379052</v>
      </c>
      <c r="BR15" s="693">
        <v>0.39076379999999999</v>
      </c>
      <c r="BS15" s="693">
        <v>0.3862469</v>
      </c>
      <c r="BT15" s="693">
        <v>0.41636410000000001</v>
      </c>
      <c r="BU15" s="693">
        <v>0.43827700000000003</v>
      </c>
      <c r="BV15" s="693">
        <v>0.4558162</v>
      </c>
    </row>
    <row r="16" spans="1:74" ht="11.1" customHeight="1" x14ac:dyDescent="0.2">
      <c r="A16" s="111" t="s">
        <v>1167</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114.59753719</v>
      </c>
      <c r="BB16" s="692">
        <v>94.210755469999995</v>
      </c>
      <c r="BC16" s="692">
        <v>101.49566853</v>
      </c>
      <c r="BD16" s="692">
        <v>132.71131481</v>
      </c>
      <c r="BE16" s="692">
        <v>159.79906073000001</v>
      </c>
      <c r="BF16" s="692">
        <v>156.57011276</v>
      </c>
      <c r="BG16" s="693">
        <v>127.29430000000001</v>
      </c>
      <c r="BH16" s="693">
        <v>103.57389999999999</v>
      </c>
      <c r="BI16" s="693">
        <v>101.92910000000001</v>
      </c>
      <c r="BJ16" s="693">
        <v>132.42420000000001</v>
      </c>
      <c r="BK16" s="693">
        <v>136.7226</v>
      </c>
      <c r="BL16" s="693">
        <v>117.76220000000001</v>
      </c>
      <c r="BM16" s="693">
        <v>110.9075</v>
      </c>
      <c r="BN16" s="693">
        <v>94.66189</v>
      </c>
      <c r="BO16" s="693">
        <v>102.8848</v>
      </c>
      <c r="BP16" s="693">
        <v>129.8364</v>
      </c>
      <c r="BQ16" s="693">
        <v>159.30799999999999</v>
      </c>
      <c r="BR16" s="693">
        <v>153.71340000000001</v>
      </c>
      <c r="BS16" s="693">
        <v>127.6463</v>
      </c>
      <c r="BT16" s="693">
        <v>105.5446</v>
      </c>
      <c r="BU16" s="693">
        <v>103.7105</v>
      </c>
      <c r="BV16" s="693">
        <v>134.60390000000001</v>
      </c>
    </row>
    <row r="17" spans="1:74" ht="11.1" customHeight="1" x14ac:dyDescent="0.2">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4"/>
      <c r="BE17" s="694"/>
      <c r="BF17" s="694"/>
      <c r="BG17" s="695"/>
      <c r="BH17" s="695"/>
      <c r="BI17" s="695"/>
      <c r="BJ17" s="695"/>
      <c r="BK17" s="695"/>
      <c r="BL17" s="695"/>
      <c r="BM17" s="695"/>
      <c r="BN17" s="695"/>
      <c r="BO17" s="695"/>
      <c r="BP17" s="695"/>
      <c r="BQ17" s="695"/>
      <c r="BR17" s="695"/>
      <c r="BS17" s="695"/>
      <c r="BT17" s="695"/>
      <c r="BU17" s="695"/>
      <c r="BV17" s="695"/>
    </row>
    <row r="18" spans="1:74" ht="11.1" customHeight="1" x14ac:dyDescent="0.2">
      <c r="A18" s="111" t="s">
        <v>1168</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3.8289765199999999</v>
      </c>
      <c r="BB18" s="692">
        <v>3.6605729400000002</v>
      </c>
      <c r="BC18" s="692">
        <v>3.6650665999999998</v>
      </c>
      <c r="BD18" s="692">
        <v>4.4155105800000003</v>
      </c>
      <c r="BE18" s="692">
        <v>4.4714941000000001</v>
      </c>
      <c r="BF18" s="692">
        <v>4.6376050888</v>
      </c>
      <c r="BG18" s="693">
        <v>4.1366839999999998</v>
      </c>
      <c r="BH18" s="693">
        <v>3.8044199999999999</v>
      </c>
      <c r="BI18" s="693">
        <v>3.6189710000000002</v>
      </c>
      <c r="BJ18" s="693">
        <v>4.0004710000000001</v>
      </c>
      <c r="BK18" s="693">
        <v>4.066465</v>
      </c>
      <c r="BL18" s="693">
        <v>3.8234159999999999</v>
      </c>
      <c r="BM18" s="693">
        <v>3.837558</v>
      </c>
      <c r="BN18" s="693">
        <v>3.6690640000000001</v>
      </c>
      <c r="BO18" s="693">
        <v>3.6651950000000002</v>
      </c>
      <c r="BP18" s="693">
        <v>4.2327190000000003</v>
      </c>
      <c r="BQ18" s="693">
        <v>4.5316859999999997</v>
      </c>
      <c r="BR18" s="693">
        <v>4.4459540000000004</v>
      </c>
      <c r="BS18" s="693">
        <v>4.0827479999999996</v>
      </c>
      <c r="BT18" s="693">
        <v>3.7931089999999998</v>
      </c>
      <c r="BU18" s="693">
        <v>3.6050089999999999</v>
      </c>
      <c r="BV18" s="693">
        <v>3.9842650000000002</v>
      </c>
    </row>
    <row r="19" spans="1:74" ht="11.1" customHeight="1" x14ac:dyDescent="0.2">
      <c r="A19" s="111" t="s">
        <v>1169</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11.303642290000001</v>
      </c>
      <c r="BB19" s="692">
        <v>10.465892820000001</v>
      </c>
      <c r="BC19" s="692">
        <v>10.641354679999999</v>
      </c>
      <c r="BD19" s="692">
        <v>12.14820651</v>
      </c>
      <c r="BE19" s="692">
        <v>13.828755215999999</v>
      </c>
      <c r="BF19" s="692">
        <v>13.562404939</v>
      </c>
      <c r="BG19" s="693">
        <v>12.50262</v>
      </c>
      <c r="BH19" s="693">
        <v>11.24478</v>
      </c>
      <c r="BI19" s="693">
        <v>10.96486</v>
      </c>
      <c r="BJ19" s="693">
        <v>12.19049</v>
      </c>
      <c r="BK19" s="693">
        <v>12.04217</v>
      </c>
      <c r="BL19" s="693">
        <v>12.21818</v>
      </c>
      <c r="BM19" s="693">
        <v>11.78838</v>
      </c>
      <c r="BN19" s="693">
        <v>10.95003</v>
      </c>
      <c r="BO19" s="693">
        <v>11.106310000000001</v>
      </c>
      <c r="BP19" s="693">
        <v>12.39324</v>
      </c>
      <c r="BQ19" s="693">
        <v>14.1831</v>
      </c>
      <c r="BR19" s="693">
        <v>13.50027</v>
      </c>
      <c r="BS19" s="693">
        <v>12.61056</v>
      </c>
      <c r="BT19" s="693">
        <v>11.5313</v>
      </c>
      <c r="BU19" s="693">
        <v>11.20717</v>
      </c>
      <c r="BV19" s="693">
        <v>12.418469999999999</v>
      </c>
    </row>
    <row r="20" spans="1:74" ht="11.1" customHeight="1" x14ac:dyDescent="0.2">
      <c r="A20" s="111" t="s">
        <v>1170</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13.76805435</v>
      </c>
      <c r="BB20" s="692">
        <v>12.87183797</v>
      </c>
      <c r="BC20" s="692">
        <v>13.757522359999999</v>
      </c>
      <c r="BD20" s="692">
        <v>15.542579829999999</v>
      </c>
      <c r="BE20" s="692">
        <v>16.379799642999998</v>
      </c>
      <c r="BF20" s="692">
        <v>16.511166526</v>
      </c>
      <c r="BG20" s="693">
        <v>14.56479</v>
      </c>
      <c r="BH20" s="693">
        <v>13.999269999999999</v>
      </c>
      <c r="BI20" s="693">
        <v>13.40396</v>
      </c>
      <c r="BJ20" s="693">
        <v>14.602499999999999</v>
      </c>
      <c r="BK20" s="693">
        <v>14.694509999999999</v>
      </c>
      <c r="BL20" s="693">
        <v>13.77901</v>
      </c>
      <c r="BM20" s="693">
        <v>14.314640000000001</v>
      </c>
      <c r="BN20" s="693">
        <v>13.24363</v>
      </c>
      <c r="BO20" s="693">
        <v>14.235200000000001</v>
      </c>
      <c r="BP20" s="693">
        <v>15.36059</v>
      </c>
      <c r="BQ20" s="693">
        <v>16.680520000000001</v>
      </c>
      <c r="BR20" s="693">
        <v>16.079440000000002</v>
      </c>
      <c r="BS20" s="693">
        <v>14.61763</v>
      </c>
      <c r="BT20" s="693">
        <v>14.146409999999999</v>
      </c>
      <c r="BU20" s="693">
        <v>13.517340000000001</v>
      </c>
      <c r="BV20" s="693">
        <v>14.67966</v>
      </c>
    </row>
    <row r="21" spans="1:74" ht="11.1" customHeight="1" x14ac:dyDescent="0.2">
      <c r="A21" s="111" t="s">
        <v>1171</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7.7664917200000003</v>
      </c>
      <c r="BB21" s="692">
        <v>7.2268025099999997</v>
      </c>
      <c r="BC21" s="692">
        <v>7.6331257700000004</v>
      </c>
      <c r="BD21" s="692">
        <v>8.8392522400000004</v>
      </c>
      <c r="BE21" s="692">
        <v>9.1376515675000007</v>
      </c>
      <c r="BF21" s="692">
        <v>9.2870348902999993</v>
      </c>
      <c r="BG21" s="693">
        <v>8.0506530000000005</v>
      </c>
      <c r="BH21" s="693">
        <v>7.8793769999999999</v>
      </c>
      <c r="BI21" s="693">
        <v>7.7307189999999997</v>
      </c>
      <c r="BJ21" s="693">
        <v>8.4599349999999998</v>
      </c>
      <c r="BK21" s="693">
        <v>8.523873</v>
      </c>
      <c r="BL21" s="693">
        <v>8.2660789999999995</v>
      </c>
      <c r="BM21" s="693">
        <v>8.2108629999999998</v>
      </c>
      <c r="BN21" s="693">
        <v>7.5411520000000003</v>
      </c>
      <c r="BO21" s="693">
        <v>8.0504049999999996</v>
      </c>
      <c r="BP21" s="693">
        <v>8.8341329999999996</v>
      </c>
      <c r="BQ21" s="693">
        <v>9.5219489999999993</v>
      </c>
      <c r="BR21" s="693">
        <v>9.3944779999999994</v>
      </c>
      <c r="BS21" s="693">
        <v>8.2869170000000008</v>
      </c>
      <c r="BT21" s="693">
        <v>8.0929160000000007</v>
      </c>
      <c r="BU21" s="693">
        <v>7.9179139999999997</v>
      </c>
      <c r="BV21" s="693">
        <v>8.6137449999999998</v>
      </c>
    </row>
    <row r="22" spans="1:74" ht="11.1" customHeight="1" x14ac:dyDescent="0.2">
      <c r="A22" s="111" t="s">
        <v>1172</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23.44845699</v>
      </c>
      <c r="BB22" s="692">
        <v>23.797965439999999</v>
      </c>
      <c r="BC22" s="692">
        <v>25.598112669999999</v>
      </c>
      <c r="BD22" s="692">
        <v>27.928365929999998</v>
      </c>
      <c r="BE22" s="692">
        <v>30.22460731</v>
      </c>
      <c r="BF22" s="692">
        <v>29.721665971</v>
      </c>
      <c r="BG22" s="693">
        <v>27.027519999999999</v>
      </c>
      <c r="BH22" s="693">
        <v>25.278980000000001</v>
      </c>
      <c r="BI22" s="693">
        <v>23.680129999999998</v>
      </c>
      <c r="BJ22" s="693">
        <v>23.706469999999999</v>
      </c>
      <c r="BK22" s="693">
        <v>25.18505</v>
      </c>
      <c r="BL22" s="693">
        <v>22.829719999999998</v>
      </c>
      <c r="BM22" s="693">
        <v>24.017900000000001</v>
      </c>
      <c r="BN22" s="693">
        <v>24.13184</v>
      </c>
      <c r="BO22" s="693">
        <v>26.21865</v>
      </c>
      <c r="BP22" s="693">
        <v>28.48123</v>
      </c>
      <c r="BQ22" s="693">
        <v>30.790579999999999</v>
      </c>
      <c r="BR22" s="693">
        <v>29.7302</v>
      </c>
      <c r="BS22" s="693">
        <v>27.348769999999998</v>
      </c>
      <c r="BT22" s="693">
        <v>25.640039999999999</v>
      </c>
      <c r="BU22" s="693">
        <v>23.911519999999999</v>
      </c>
      <c r="BV22" s="693">
        <v>23.877389999999998</v>
      </c>
    </row>
    <row r="23" spans="1:74" ht="11.1" customHeight="1" x14ac:dyDescent="0.2">
      <c r="A23" s="111" t="s">
        <v>1173</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6.7843775199999996</v>
      </c>
      <c r="BB23" s="692">
        <v>6.7144502800000003</v>
      </c>
      <c r="BC23" s="692">
        <v>6.9899349900000001</v>
      </c>
      <c r="BD23" s="692">
        <v>8.0259113899999992</v>
      </c>
      <c r="BE23" s="692">
        <v>8.5946984440000005</v>
      </c>
      <c r="BF23" s="692">
        <v>8.6648893677000007</v>
      </c>
      <c r="BG23" s="693">
        <v>8.0977639999999997</v>
      </c>
      <c r="BH23" s="693">
        <v>7.1527289999999999</v>
      </c>
      <c r="BI23" s="693">
        <v>6.6083879999999997</v>
      </c>
      <c r="BJ23" s="693">
        <v>7.0025899999999996</v>
      </c>
      <c r="BK23" s="693">
        <v>7.3825580000000004</v>
      </c>
      <c r="BL23" s="693">
        <v>6.9977109999999998</v>
      </c>
      <c r="BM23" s="693">
        <v>6.9102600000000001</v>
      </c>
      <c r="BN23" s="693">
        <v>6.9092390000000004</v>
      </c>
      <c r="BO23" s="693">
        <v>7.2663169999999999</v>
      </c>
      <c r="BP23" s="693">
        <v>8.2764179999999996</v>
      </c>
      <c r="BQ23" s="693">
        <v>8.7959429999999994</v>
      </c>
      <c r="BR23" s="693">
        <v>8.7614879999999999</v>
      </c>
      <c r="BS23" s="693">
        <v>8.1702010000000005</v>
      </c>
      <c r="BT23" s="693">
        <v>7.2267349999999997</v>
      </c>
      <c r="BU23" s="693">
        <v>6.6567600000000002</v>
      </c>
      <c r="BV23" s="693">
        <v>7.0415429999999999</v>
      </c>
    </row>
    <row r="24" spans="1:74" ht="11.1" customHeight="1" x14ac:dyDescent="0.2">
      <c r="A24" s="111" t="s">
        <v>1174</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14.05934113</v>
      </c>
      <c r="BB24" s="692">
        <v>15.57610524</v>
      </c>
      <c r="BC24" s="692">
        <v>16.206225209999999</v>
      </c>
      <c r="BD24" s="692">
        <v>18.422102240000001</v>
      </c>
      <c r="BE24" s="692">
        <v>19.406336513999999</v>
      </c>
      <c r="BF24" s="692">
        <v>19.170805343000001</v>
      </c>
      <c r="BG24" s="693">
        <v>18.210920000000002</v>
      </c>
      <c r="BH24" s="693">
        <v>17.31887</v>
      </c>
      <c r="BI24" s="693">
        <v>14.595660000000001</v>
      </c>
      <c r="BJ24" s="693">
        <v>15.338839999999999</v>
      </c>
      <c r="BK24" s="693">
        <v>15.69149</v>
      </c>
      <c r="BL24" s="693">
        <v>13.23049</v>
      </c>
      <c r="BM24" s="693">
        <v>14.35872</v>
      </c>
      <c r="BN24" s="693">
        <v>16.112480000000001</v>
      </c>
      <c r="BO24" s="693">
        <v>16.9589</v>
      </c>
      <c r="BP24" s="693">
        <v>19.011949999999999</v>
      </c>
      <c r="BQ24" s="693">
        <v>20.118449999999999</v>
      </c>
      <c r="BR24" s="693">
        <v>19.731839999999998</v>
      </c>
      <c r="BS24" s="693">
        <v>18.592890000000001</v>
      </c>
      <c r="BT24" s="693">
        <v>17.612960000000001</v>
      </c>
      <c r="BU24" s="693">
        <v>14.79546</v>
      </c>
      <c r="BV24" s="693">
        <v>15.5046</v>
      </c>
    </row>
    <row r="25" spans="1:74" ht="11.1" customHeight="1" x14ac:dyDescent="0.2">
      <c r="A25" s="111" t="s">
        <v>1175</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7.4272815999999997</v>
      </c>
      <c r="BB25" s="692">
        <v>7.4817057299999998</v>
      </c>
      <c r="BC25" s="692">
        <v>8.1163236199999993</v>
      </c>
      <c r="BD25" s="692">
        <v>9.2124921700000009</v>
      </c>
      <c r="BE25" s="692">
        <v>9.6423011819000006</v>
      </c>
      <c r="BF25" s="692">
        <v>9.7173807406999995</v>
      </c>
      <c r="BG25" s="693">
        <v>8.707611</v>
      </c>
      <c r="BH25" s="693">
        <v>8.0195500000000006</v>
      </c>
      <c r="BI25" s="693">
        <v>7.4621630000000003</v>
      </c>
      <c r="BJ25" s="693">
        <v>7.754092</v>
      </c>
      <c r="BK25" s="693">
        <v>7.7882639999999999</v>
      </c>
      <c r="BL25" s="693">
        <v>7.0857239999999999</v>
      </c>
      <c r="BM25" s="693">
        <v>7.6223530000000004</v>
      </c>
      <c r="BN25" s="693">
        <v>7.5704219999999998</v>
      </c>
      <c r="BO25" s="693">
        <v>8.2453020000000006</v>
      </c>
      <c r="BP25" s="693">
        <v>8.9094449999999998</v>
      </c>
      <c r="BQ25" s="693">
        <v>9.5418749999999992</v>
      </c>
      <c r="BR25" s="693">
        <v>9.9596780000000003</v>
      </c>
      <c r="BS25" s="693">
        <v>8.8215640000000004</v>
      </c>
      <c r="BT25" s="693">
        <v>8.0879750000000001</v>
      </c>
      <c r="BU25" s="693">
        <v>7.5089420000000002</v>
      </c>
      <c r="BV25" s="693">
        <v>7.7965960000000001</v>
      </c>
    </row>
    <row r="26" spans="1:74" ht="11.1" customHeight="1" x14ac:dyDescent="0.2">
      <c r="A26" s="111" t="s">
        <v>1176</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13.43979407</v>
      </c>
      <c r="BB26" s="692">
        <v>10.0793009</v>
      </c>
      <c r="BC26" s="692">
        <v>11.384628319999999</v>
      </c>
      <c r="BD26" s="692">
        <v>13.876087310000001</v>
      </c>
      <c r="BE26" s="692">
        <v>14.624133125</v>
      </c>
      <c r="BF26" s="692">
        <v>13.570515887999999</v>
      </c>
      <c r="BG26" s="693">
        <v>12.81385</v>
      </c>
      <c r="BH26" s="693">
        <v>13.473929999999999</v>
      </c>
      <c r="BI26" s="693">
        <v>10.80594</v>
      </c>
      <c r="BJ26" s="693">
        <v>13.57019</v>
      </c>
      <c r="BK26" s="693">
        <v>11.778320000000001</v>
      </c>
      <c r="BL26" s="693">
        <v>10.503880000000001</v>
      </c>
      <c r="BM26" s="693">
        <v>13.62988</v>
      </c>
      <c r="BN26" s="693">
        <v>10.334540000000001</v>
      </c>
      <c r="BO26" s="693">
        <v>11.46941</v>
      </c>
      <c r="BP26" s="693">
        <v>13.919230000000001</v>
      </c>
      <c r="BQ26" s="693">
        <v>14.218030000000001</v>
      </c>
      <c r="BR26" s="693">
        <v>13.196400000000001</v>
      </c>
      <c r="BS26" s="693">
        <v>12.59671</v>
      </c>
      <c r="BT26" s="693">
        <v>13.334110000000001</v>
      </c>
      <c r="BU26" s="693">
        <v>10.65537</v>
      </c>
      <c r="BV26" s="693">
        <v>13.37419</v>
      </c>
    </row>
    <row r="27" spans="1:74" ht="11.1" customHeight="1" x14ac:dyDescent="0.2">
      <c r="A27" s="111" t="s">
        <v>1177</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0.44341740000000002</v>
      </c>
      <c r="BB27" s="692">
        <v>0.41388269999999999</v>
      </c>
      <c r="BC27" s="692">
        <v>0.43617270000000002</v>
      </c>
      <c r="BD27" s="692">
        <v>0.43266115999999999</v>
      </c>
      <c r="BE27" s="692">
        <v>0.45361897000000001</v>
      </c>
      <c r="BF27" s="692">
        <v>0.46615568000000002</v>
      </c>
      <c r="BG27" s="693">
        <v>0.44779560000000002</v>
      </c>
      <c r="BH27" s="693">
        <v>0.4569338</v>
      </c>
      <c r="BI27" s="693">
        <v>0.45388610000000001</v>
      </c>
      <c r="BJ27" s="693">
        <v>0.45988190000000001</v>
      </c>
      <c r="BK27" s="693">
        <v>0.4554049</v>
      </c>
      <c r="BL27" s="693">
        <v>0.4325678</v>
      </c>
      <c r="BM27" s="693">
        <v>0.45563959999999998</v>
      </c>
      <c r="BN27" s="693">
        <v>0.44973639999999998</v>
      </c>
      <c r="BO27" s="693">
        <v>0.45746870000000001</v>
      </c>
      <c r="BP27" s="693">
        <v>0.45324140000000002</v>
      </c>
      <c r="BQ27" s="693">
        <v>0.4716129</v>
      </c>
      <c r="BR27" s="693">
        <v>0.48232029999999998</v>
      </c>
      <c r="BS27" s="693">
        <v>0.46317360000000002</v>
      </c>
      <c r="BT27" s="693">
        <v>0.47344079999999999</v>
      </c>
      <c r="BU27" s="693">
        <v>0.46922589999999997</v>
      </c>
      <c r="BV27" s="693">
        <v>0.47463709999999998</v>
      </c>
    </row>
    <row r="28" spans="1:74" ht="11.1" customHeight="1" x14ac:dyDescent="0.2">
      <c r="A28" s="111" t="s">
        <v>1178</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102.26983359</v>
      </c>
      <c r="BB28" s="692">
        <v>98.288516529999995</v>
      </c>
      <c r="BC28" s="692">
        <v>104.42846692000001</v>
      </c>
      <c r="BD28" s="692">
        <v>118.84316936</v>
      </c>
      <c r="BE28" s="692">
        <v>126.76339607</v>
      </c>
      <c r="BF28" s="692">
        <v>125.30962443</v>
      </c>
      <c r="BG28" s="693">
        <v>114.56019999999999</v>
      </c>
      <c r="BH28" s="693">
        <v>108.6288</v>
      </c>
      <c r="BI28" s="693">
        <v>99.324680000000001</v>
      </c>
      <c r="BJ28" s="693">
        <v>107.0855</v>
      </c>
      <c r="BK28" s="693">
        <v>107.60809999999999</v>
      </c>
      <c r="BL28" s="693">
        <v>99.16677</v>
      </c>
      <c r="BM28" s="693">
        <v>105.14619999999999</v>
      </c>
      <c r="BN28" s="693">
        <v>100.9121</v>
      </c>
      <c r="BO28" s="693">
        <v>107.67310000000001</v>
      </c>
      <c r="BP28" s="693">
        <v>119.87220000000001</v>
      </c>
      <c r="BQ28" s="693">
        <v>128.8537</v>
      </c>
      <c r="BR28" s="693">
        <v>125.2821</v>
      </c>
      <c r="BS28" s="693">
        <v>115.5911</v>
      </c>
      <c r="BT28" s="693">
        <v>109.93899999999999</v>
      </c>
      <c r="BU28" s="693">
        <v>100.24469999999999</v>
      </c>
      <c r="BV28" s="693">
        <v>107.7651</v>
      </c>
    </row>
    <row r="29" spans="1:74" ht="11.1" customHeight="1" x14ac:dyDescent="0.2">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4"/>
      <c r="BE29" s="694"/>
      <c r="BF29" s="694"/>
      <c r="BG29" s="695"/>
      <c r="BH29" s="695"/>
      <c r="BI29" s="695"/>
      <c r="BJ29" s="695"/>
      <c r="BK29" s="695"/>
      <c r="BL29" s="695"/>
      <c r="BM29" s="695"/>
      <c r="BN29" s="695"/>
      <c r="BO29" s="695"/>
      <c r="BP29" s="695"/>
      <c r="BQ29" s="695"/>
      <c r="BR29" s="695"/>
      <c r="BS29" s="695"/>
      <c r="BT29" s="695"/>
      <c r="BU29" s="695"/>
      <c r="BV29" s="695"/>
    </row>
    <row r="30" spans="1:74" ht="11.1" customHeight="1" x14ac:dyDescent="0.2">
      <c r="A30" s="111" t="s">
        <v>1179</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1.27993274</v>
      </c>
      <c r="BB30" s="692">
        <v>1.2485828999999999</v>
      </c>
      <c r="BC30" s="692">
        <v>1.35986575</v>
      </c>
      <c r="BD30" s="692">
        <v>1.3802629</v>
      </c>
      <c r="BE30" s="692">
        <v>1.4627676149</v>
      </c>
      <c r="BF30" s="692">
        <v>1.3905404897</v>
      </c>
      <c r="BG30" s="693">
        <v>1.3305979999999999</v>
      </c>
      <c r="BH30" s="693">
        <v>1.2665</v>
      </c>
      <c r="BI30" s="693">
        <v>1.242324</v>
      </c>
      <c r="BJ30" s="693">
        <v>1.271609</v>
      </c>
      <c r="BK30" s="693">
        <v>1.285671</v>
      </c>
      <c r="BL30" s="693">
        <v>1.258861</v>
      </c>
      <c r="BM30" s="693">
        <v>1.305749</v>
      </c>
      <c r="BN30" s="693">
        <v>1.2633049999999999</v>
      </c>
      <c r="BO30" s="693">
        <v>1.371901</v>
      </c>
      <c r="BP30" s="693">
        <v>1.3941619999999999</v>
      </c>
      <c r="BQ30" s="693">
        <v>1.4723980000000001</v>
      </c>
      <c r="BR30" s="693">
        <v>1.3940380000000001</v>
      </c>
      <c r="BS30" s="693">
        <v>1.331701</v>
      </c>
      <c r="BT30" s="693">
        <v>1.267199</v>
      </c>
      <c r="BU30" s="693">
        <v>1.240472</v>
      </c>
      <c r="BV30" s="693">
        <v>1.2665900000000001</v>
      </c>
    </row>
    <row r="31" spans="1:74" ht="11.1" customHeight="1" x14ac:dyDescent="0.2">
      <c r="A31" s="111" t="s">
        <v>1180</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5.9409071500000001</v>
      </c>
      <c r="BB31" s="692">
        <v>5.8433693099999999</v>
      </c>
      <c r="BC31" s="692">
        <v>6.0533067300000001</v>
      </c>
      <c r="BD31" s="692">
        <v>6.0417844499999998</v>
      </c>
      <c r="BE31" s="692">
        <v>6.7112994042</v>
      </c>
      <c r="BF31" s="692">
        <v>6.7010840424999998</v>
      </c>
      <c r="BG31" s="693">
        <v>6.1620470000000003</v>
      </c>
      <c r="BH31" s="693">
        <v>6.1834100000000003</v>
      </c>
      <c r="BI31" s="693">
        <v>5.804805</v>
      </c>
      <c r="BJ31" s="693">
        <v>6.1240439999999996</v>
      </c>
      <c r="BK31" s="693">
        <v>6.0825209999999998</v>
      </c>
      <c r="BL31" s="693">
        <v>6.0632910000000004</v>
      </c>
      <c r="BM31" s="693">
        <v>6.1646380000000001</v>
      </c>
      <c r="BN31" s="693">
        <v>6.0366140000000001</v>
      </c>
      <c r="BO31" s="693">
        <v>6.2388320000000004</v>
      </c>
      <c r="BP31" s="693">
        <v>6.243036</v>
      </c>
      <c r="BQ31" s="693">
        <v>6.8965620000000003</v>
      </c>
      <c r="BR31" s="693">
        <v>6.8483320000000001</v>
      </c>
      <c r="BS31" s="693">
        <v>6.3035699999999997</v>
      </c>
      <c r="BT31" s="693">
        <v>6.3201879999999999</v>
      </c>
      <c r="BU31" s="693">
        <v>5.9223699999999999</v>
      </c>
      <c r="BV31" s="693">
        <v>6.2365440000000003</v>
      </c>
    </row>
    <row r="32" spans="1:74" ht="11.1" customHeight="1" x14ac:dyDescent="0.2">
      <c r="A32" s="111" t="s">
        <v>1181</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15.300096780000001</v>
      </c>
      <c r="BB32" s="692">
        <v>14.832987040000001</v>
      </c>
      <c r="BC32" s="692">
        <v>15.787196099999999</v>
      </c>
      <c r="BD32" s="692">
        <v>15.95825278</v>
      </c>
      <c r="BE32" s="692">
        <v>16.816918332</v>
      </c>
      <c r="BF32" s="692">
        <v>16.166301386000001</v>
      </c>
      <c r="BG32" s="693">
        <v>15.194879999999999</v>
      </c>
      <c r="BH32" s="693">
        <v>15.39612</v>
      </c>
      <c r="BI32" s="693">
        <v>14.39195</v>
      </c>
      <c r="BJ32" s="693">
        <v>14.60375</v>
      </c>
      <c r="BK32" s="693">
        <v>15.650829999999999</v>
      </c>
      <c r="BL32" s="693">
        <v>15.79889</v>
      </c>
      <c r="BM32" s="693">
        <v>16.173950000000001</v>
      </c>
      <c r="BN32" s="693">
        <v>15.39442</v>
      </c>
      <c r="BO32" s="693">
        <v>16.31701</v>
      </c>
      <c r="BP32" s="693">
        <v>16.485379999999999</v>
      </c>
      <c r="BQ32" s="693">
        <v>17.317720000000001</v>
      </c>
      <c r="BR32" s="693">
        <v>16.56466</v>
      </c>
      <c r="BS32" s="693">
        <v>15.52426</v>
      </c>
      <c r="BT32" s="693">
        <v>15.733510000000001</v>
      </c>
      <c r="BU32" s="693">
        <v>14.688890000000001</v>
      </c>
      <c r="BV32" s="693">
        <v>14.871130000000001</v>
      </c>
    </row>
    <row r="33" spans="1:74" ht="11.1" customHeight="1" x14ac:dyDescent="0.2">
      <c r="A33" s="111" t="s">
        <v>1182</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7.8132875300000002</v>
      </c>
      <c r="BB33" s="692">
        <v>7.7155055299999997</v>
      </c>
      <c r="BC33" s="692">
        <v>8.1025042799999998</v>
      </c>
      <c r="BD33" s="692">
        <v>8.4034640199999995</v>
      </c>
      <c r="BE33" s="692">
        <v>8.6286189434999994</v>
      </c>
      <c r="BF33" s="692">
        <v>8.8375687515999992</v>
      </c>
      <c r="BG33" s="693">
        <v>8.0911310000000007</v>
      </c>
      <c r="BH33" s="693">
        <v>8.0603090000000002</v>
      </c>
      <c r="BI33" s="693">
        <v>7.7544630000000003</v>
      </c>
      <c r="BJ33" s="693">
        <v>7.8871650000000004</v>
      </c>
      <c r="BK33" s="693">
        <v>8.2775069999999999</v>
      </c>
      <c r="BL33" s="693">
        <v>8.2077449999999992</v>
      </c>
      <c r="BM33" s="693">
        <v>8.3899690000000007</v>
      </c>
      <c r="BN33" s="693">
        <v>8.2577660000000002</v>
      </c>
      <c r="BO33" s="693">
        <v>8.5684760000000004</v>
      </c>
      <c r="BP33" s="693">
        <v>8.8921510000000001</v>
      </c>
      <c r="BQ33" s="693">
        <v>9.0211830000000006</v>
      </c>
      <c r="BR33" s="693">
        <v>9.1465350000000001</v>
      </c>
      <c r="BS33" s="693">
        <v>8.3118269999999992</v>
      </c>
      <c r="BT33" s="693">
        <v>8.25441</v>
      </c>
      <c r="BU33" s="693">
        <v>7.937595</v>
      </c>
      <c r="BV33" s="693">
        <v>8.0554229999999993</v>
      </c>
    </row>
    <row r="34" spans="1:74" ht="11.1" customHeight="1" x14ac:dyDescent="0.2">
      <c r="A34" s="111" t="s">
        <v>1183</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11.112387399999999</v>
      </c>
      <c r="BB34" s="692">
        <v>11.41779449</v>
      </c>
      <c r="BC34" s="692">
        <v>12.020492040000001</v>
      </c>
      <c r="BD34" s="692">
        <v>12.453794390000001</v>
      </c>
      <c r="BE34" s="692">
        <v>12.516538174000001</v>
      </c>
      <c r="BF34" s="692">
        <v>12.451297039</v>
      </c>
      <c r="BG34" s="693">
        <v>11.187419999999999</v>
      </c>
      <c r="BH34" s="693">
        <v>11.82075</v>
      </c>
      <c r="BI34" s="693">
        <v>12.141310000000001</v>
      </c>
      <c r="BJ34" s="693">
        <v>10.559340000000001</v>
      </c>
      <c r="BK34" s="693">
        <v>11.594340000000001</v>
      </c>
      <c r="BL34" s="693">
        <v>11.553369999999999</v>
      </c>
      <c r="BM34" s="693">
        <v>11.50189</v>
      </c>
      <c r="BN34" s="693">
        <v>11.736649999999999</v>
      </c>
      <c r="BO34" s="693">
        <v>12.328760000000001</v>
      </c>
      <c r="BP34" s="693">
        <v>12.762180000000001</v>
      </c>
      <c r="BQ34" s="693">
        <v>12.790990000000001</v>
      </c>
      <c r="BR34" s="693">
        <v>12.67422</v>
      </c>
      <c r="BS34" s="693">
        <v>11.38008</v>
      </c>
      <c r="BT34" s="693">
        <v>12.02352</v>
      </c>
      <c r="BU34" s="693">
        <v>12.33366</v>
      </c>
      <c r="BV34" s="693">
        <v>10.711080000000001</v>
      </c>
    </row>
    <row r="35" spans="1:74" ht="11.1" customHeight="1" x14ac:dyDescent="0.2">
      <c r="A35" s="111" t="s">
        <v>1184</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8.1526088800000007</v>
      </c>
      <c r="BB35" s="692">
        <v>8.0613969099999991</v>
      </c>
      <c r="BC35" s="692">
        <v>8.4280416500000008</v>
      </c>
      <c r="BD35" s="692">
        <v>8.5476624000000001</v>
      </c>
      <c r="BE35" s="692">
        <v>8.5472159911999999</v>
      </c>
      <c r="BF35" s="692">
        <v>8.7002756958000003</v>
      </c>
      <c r="BG35" s="693">
        <v>8.3056339999999995</v>
      </c>
      <c r="BH35" s="693">
        <v>8.1385400000000008</v>
      </c>
      <c r="BI35" s="693">
        <v>7.8149689999999996</v>
      </c>
      <c r="BJ35" s="693">
        <v>8.0503979999999995</v>
      </c>
      <c r="BK35" s="693">
        <v>8.3924610000000008</v>
      </c>
      <c r="BL35" s="693">
        <v>8.0393340000000002</v>
      </c>
      <c r="BM35" s="693">
        <v>8.4740439999999992</v>
      </c>
      <c r="BN35" s="693">
        <v>8.2868809999999993</v>
      </c>
      <c r="BO35" s="693">
        <v>8.6212569999999999</v>
      </c>
      <c r="BP35" s="693">
        <v>8.7291609999999995</v>
      </c>
      <c r="BQ35" s="693">
        <v>8.6758089999999992</v>
      </c>
      <c r="BR35" s="693">
        <v>8.7815030000000007</v>
      </c>
      <c r="BS35" s="693">
        <v>8.354101</v>
      </c>
      <c r="BT35" s="693">
        <v>8.1786530000000006</v>
      </c>
      <c r="BU35" s="693">
        <v>7.8360279999999998</v>
      </c>
      <c r="BV35" s="693">
        <v>8.0521569999999993</v>
      </c>
    </row>
    <row r="36" spans="1:74" ht="11.1" customHeight="1" x14ac:dyDescent="0.2">
      <c r="A36" s="111" t="s">
        <v>1185</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13.573000520000001</v>
      </c>
      <c r="BB36" s="692">
        <v>16.558320009999999</v>
      </c>
      <c r="BC36" s="692">
        <v>16.396763830000001</v>
      </c>
      <c r="BD36" s="692">
        <v>16.71986905</v>
      </c>
      <c r="BE36" s="692">
        <v>17.395702903</v>
      </c>
      <c r="BF36" s="692">
        <v>17.835188350999999</v>
      </c>
      <c r="BG36" s="693">
        <v>16.943570000000001</v>
      </c>
      <c r="BH36" s="693">
        <v>17.548970000000001</v>
      </c>
      <c r="BI36" s="693">
        <v>16.613479999999999</v>
      </c>
      <c r="BJ36" s="693">
        <v>17.546620000000001</v>
      </c>
      <c r="BK36" s="693">
        <v>17.879729999999999</v>
      </c>
      <c r="BL36" s="693">
        <v>13.84296</v>
      </c>
      <c r="BM36" s="693">
        <v>14.2918</v>
      </c>
      <c r="BN36" s="693">
        <v>17.416550000000001</v>
      </c>
      <c r="BO36" s="693">
        <v>17.092459999999999</v>
      </c>
      <c r="BP36" s="693">
        <v>17.428380000000001</v>
      </c>
      <c r="BQ36" s="693">
        <v>18.031980000000001</v>
      </c>
      <c r="BR36" s="693">
        <v>18.41789</v>
      </c>
      <c r="BS36" s="693">
        <v>17.432639999999999</v>
      </c>
      <c r="BT36" s="693">
        <v>18.043900000000001</v>
      </c>
      <c r="BU36" s="693">
        <v>17.1172</v>
      </c>
      <c r="BV36" s="693">
        <v>18.056380000000001</v>
      </c>
    </row>
    <row r="37" spans="1:74" s="116" customFormat="1" ht="11.1" customHeight="1" x14ac:dyDescent="0.2">
      <c r="A37" s="111" t="s">
        <v>1186</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6.4363486999999999</v>
      </c>
      <c r="BB37" s="692">
        <v>6.5789602599999997</v>
      </c>
      <c r="BC37" s="692">
        <v>7.2216839899999998</v>
      </c>
      <c r="BD37" s="692">
        <v>7.7579073599999999</v>
      </c>
      <c r="BE37" s="692">
        <v>8.0402353789000003</v>
      </c>
      <c r="BF37" s="692">
        <v>8.4674531499000008</v>
      </c>
      <c r="BG37" s="693">
        <v>7.3372250000000001</v>
      </c>
      <c r="BH37" s="693">
        <v>7.0632460000000004</v>
      </c>
      <c r="BI37" s="693">
        <v>6.4082949999999999</v>
      </c>
      <c r="BJ37" s="693">
        <v>6.635866</v>
      </c>
      <c r="BK37" s="693">
        <v>6.5668410000000002</v>
      </c>
      <c r="BL37" s="693">
        <v>6.2445130000000004</v>
      </c>
      <c r="BM37" s="693">
        <v>6.4802710000000001</v>
      </c>
      <c r="BN37" s="693">
        <v>6.6204109999999998</v>
      </c>
      <c r="BO37" s="693">
        <v>7.2900739999999997</v>
      </c>
      <c r="BP37" s="693">
        <v>7.81562</v>
      </c>
      <c r="BQ37" s="693">
        <v>8.103961</v>
      </c>
      <c r="BR37" s="693">
        <v>8.5437309999999993</v>
      </c>
      <c r="BS37" s="693">
        <v>7.4369839999999998</v>
      </c>
      <c r="BT37" s="693">
        <v>7.1647920000000003</v>
      </c>
      <c r="BU37" s="693">
        <v>6.5017339999999999</v>
      </c>
      <c r="BV37" s="693">
        <v>6.7267669999999997</v>
      </c>
    </row>
    <row r="38" spans="1:74" s="116" customFormat="1" ht="11.1" customHeight="1" x14ac:dyDescent="0.2">
      <c r="A38" s="111" t="s">
        <v>1187</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6.3472181599999997</v>
      </c>
      <c r="BB38" s="692">
        <v>6.1729683199999998</v>
      </c>
      <c r="BC38" s="692">
        <v>6.9812950799999998</v>
      </c>
      <c r="BD38" s="692">
        <v>7.7419043399999996</v>
      </c>
      <c r="BE38" s="692">
        <v>7.9928566055000001</v>
      </c>
      <c r="BF38" s="692">
        <v>8.1525474058</v>
      </c>
      <c r="BG38" s="693">
        <v>7.3780479999999997</v>
      </c>
      <c r="BH38" s="693">
        <v>7.0340090000000002</v>
      </c>
      <c r="BI38" s="693">
        <v>6.2257579999999999</v>
      </c>
      <c r="BJ38" s="693">
        <v>6.2352980000000002</v>
      </c>
      <c r="BK38" s="693">
        <v>6.05661</v>
      </c>
      <c r="BL38" s="693">
        <v>6.0273789999999998</v>
      </c>
      <c r="BM38" s="693">
        <v>6.4982100000000003</v>
      </c>
      <c r="BN38" s="693">
        <v>6.3280399999999997</v>
      </c>
      <c r="BO38" s="693">
        <v>7.178553</v>
      </c>
      <c r="BP38" s="693">
        <v>7.8710839999999997</v>
      </c>
      <c r="BQ38" s="693">
        <v>8.1206230000000001</v>
      </c>
      <c r="BR38" s="693">
        <v>8.2452950000000005</v>
      </c>
      <c r="BS38" s="693">
        <v>7.5051290000000002</v>
      </c>
      <c r="BT38" s="693">
        <v>7.1348250000000002</v>
      </c>
      <c r="BU38" s="693">
        <v>6.2996020000000001</v>
      </c>
      <c r="BV38" s="693">
        <v>6.2891029999999999</v>
      </c>
    </row>
    <row r="39" spans="1:74" s="116" customFormat="1" ht="11.1" customHeight="1" x14ac:dyDescent="0.2">
      <c r="A39" s="111" t="s">
        <v>1188</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0.37485089999999999</v>
      </c>
      <c r="BB39" s="692">
        <v>0.37583745000000002</v>
      </c>
      <c r="BC39" s="692">
        <v>0.39550214</v>
      </c>
      <c r="BD39" s="692">
        <v>0.37792679000000001</v>
      </c>
      <c r="BE39" s="692">
        <v>0.39171444999999999</v>
      </c>
      <c r="BF39" s="692">
        <v>0.40136723000000002</v>
      </c>
      <c r="BG39" s="693">
        <v>0.37609049999999999</v>
      </c>
      <c r="BH39" s="693">
        <v>0.39811669999999999</v>
      </c>
      <c r="BI39" s="693">
        <v>0.38077709999999998</v>
      </c>
      <c r="BJ39" s="693">
        <v>0.3851559</v>
      </c>
      <c r="BK39" s="693">
        <v>0.36988720000000003</v>
      </c>
      <c r="BL39" s="693">
        <v>0.33592040000000001</v>
      </c>
      <c r="BM39" s="693">
        <v>0.37761790000000001</v>
      </c>
      <c r="BN39" s="693">
        <v>0.3773241</v>
      </c>
      <c r="BO39" s="693">
        <v>0.3968122</v>
      </c>
      <c r="BP39" s="693">
        <v>0.37927870000000002</v>
      </c>
      <c r="BQ39" s="693">
        <v>0.39263609999999999</v>
      </c>
      <c r="BR39" s="693">
        <v>0.40175860000000002</v>
      </c>
      <c r="BS39" s="693">
        <v>0.3762257</v>
      </c>
      <c r="BT39" s="693">
        <v>0.39830680000000002</v>
      </c>
      <c r="BU39" s="693">
        <v>0.38075900000000001</v>
      </c>
      <c r="BV39" s="693">
        <v>0.38487359999999998</v>
      </c>
    </row>
    <row r="40" spans="1:74" s="116" customFormat="1" ht="11.1" customHeight="1" x14ac:dyDescent="0.2">
      <c r="A40" s="111" t="s">
        <v>1189</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76.330638759999999</v>
      </c>
      <c r="BB40" s="692">
        <v>78.805722220000007</v>
      </c>
      <c r="BC40" s="692">
        <v>82.746651589999999</v>
      </c>
      <c r="BD40" s="692">
        <v>85.382828480000001</v>
      </c>
      <c r="BE40" s="692">
        <v>88.503867798000002</v>
      </c>
      <c r="BF40" s="692">
        <v>89.103623541000005</v>
      </c>
      <c r="BG40" s="693">
        <v>82.306650000000005</v>
      </c>
      <c r="BH40" s="693">
        <v>82.909959999999998</v>
      </c>
      <c r="BI40" s="693">
        <v>78.778139999999993</v>
      </c>
      <c r="BJ40" s="693">
        <v>79.299250000000001</v>
      </c>
      <c r="BK40" s="693">
        <v>82.156400000000005</v>
      </c>
      <c r="BL40" s="693">
        <v>77.372259999999997</v>
      </c>
      <c r="BM40" s="693">
        <v>79.658140000000003</v>
      </c>
      <c r="BN40" s="693">
        <v>81.717969999999994</v>
      </c>
      <c r="BO40" s="693">
        <v>85.404129999999995</v>
      </c>
      <c r="BP40" s="693">
        <v>88.000429999999994</v>
      </c>
      <c r="BQ40" s="693">
        <v>90.823859999999996</v>
      </c>
      <c r="BR40" s="693">
        <v>91.017960000000002</v>
      </c>
      <c r="BS40" s="693">
        <v>83.956519999999998</v>
      </c>
      <c r="BT40" s="693">
        <v>84.519310000000004</v>
      </c>
      <c r="BU40" s="693">
        <v>80.258319999999998</v>
      </c>
      <c r="BV40" s="693">
        <v>80.650059999999996</v>
      </c>
    </row>
    <row r="41" spans="1:74" s="116" customFormat="1" ht="11.1" customHeight="1" x14ac:dyDescent="0.2">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6"/>
      <c r="BE41" s="696"/>
      <c r="BF41" s="696"/>
      <c r="BG41" s="697"/>
      <c r="BH41" s="697"/>
      <c r="BI41" s="697"/>
      <c r="BJ41" s="697"/>
      <c r="BK41" s="697"/>
      <c r="BL41" s="697"/>
      <c r="BM41" s="697"/>
      <c r="BN41" s="697"/>
      <c r="BO41" s="697"/>
      <c r="BP41" s="697"/>
      <c r="BQ41" s="697"/>
      <c r="BR41" s="697"/>
      <c r="BS41" s="697"/>
      <c r="BT41" s="697"/>
      <c r="BU41" s="697"/>
      <c r="BV41" s="697"/>
    </row>
    <row r="42" spans="1:74" s="116" customFormat="1" ht="11.1" customHeight="1" x14ac:dyDescent="0.2">
      <c r="A42" s="111" t="s">
        <v>1190</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9.0829329100000002</v>
      </c>
      <c r="BB42" s="698">
        <v>8.3041801199999998</v>
      </c>
      <c r="BC42" s="698">
        <v>8.2634619399999991</v>
      </c>
      <c r="BD42" s="698">
        <v>10.09694764</v>
      </c>
      <c r="BE42" s="698">
        <v>11.005000228</v>
      </c>
      <c r="BF42" s="698">
        <v>11.201982109999999</v>
      </c>
      <c r="BG42" s="699">
        <v>9.3862240000000003</v>
      </c>
      <c r="BH42" s="699">
        <v>8.4070450000000001</v>
      </c>
      <c r="BI42" s="699">
        <v>8.3481380000000005</v>
      </c>
      <c r="BJ42" s="699">
        <v>9.6130829999999996</v>
      </c>
      <c r="BK42" s="699">
        <v>9.967784</v>
      </c>
      <c r="BL42" s="699">
        <v>9.1931530000000006</v>
      </c>
      <c r="BM42" s="699">
        <v>8.9278460000000006</v>
      </c>
      <c r="BN42" s="699">
        <v>8.2775540000000003</v>
      </c>
      <c r="BO42" s="699">
        <v>8.2165020000000002</v>
      </c>
      <c r="BP42" s="699">
        <v>9.5744969999999991</v>
      </c>
      <c r="BQ42" s="699">
        <v>10.95561</v>
      </c>
      <c r="BR42" s="699">
        <v>10.63904</v>
      </c>
      <c r="BS42" s="699">
        <v>9.0795169999999992</v>
      </c>
      <c r="BT42" s="699">
        <v>8.3344339999999999</v>
      </c>
      <c r="BU42" s="699">
        <v>8.2685279999999999</v>
      </c>
      <c r="BV42" s="699">
        <v>9.5221529999999994</v>
      </c>
    </row>
    <row r="43" spans="1:74" s="116" customFormat="1" ht="11.1" customHeight="1" x14ac:dyDescent="0.2">
      <c r="A43" s="111" t="s">
        <v>1191</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28.49928967</v>
      </c>
      <c r="BB43" s="698">
        <v>25.460295429999999</v>
      </c>
      <c r="BC43" s="698">
        <v>25.992413859999999</v>
      </c>
      <c r="BD43" s="698">
        <v>30.808939030000001</v>
      </c>
      <c r="BE43" s="698">
        <v>36.146013023999998</v>
      </c>
      <c r="BF43" s="698">
        <v>35.413949717000001</v>
      </c>
      <c r="BG43" s="699">
        <v>30.94866</v>
      </c>
      <c r="BH43" s="699">
        <v>26.919119999999999</v>
      </c>
      <c r="BI43" s="699">
        <v>26.832920000000001</v>
      </c>
      <c r="BJ43" s="699">
        <v>31.184819999999998</v>
      </c>
      <c r="BK43" s="699">
        <v>32.009650000000001</v>
      </c>
      <c r="BL43" s="699">
        <v>30.646100000000001</v>
      </c>
      <c r="BM43" s="699">
        <v>29.51202</v>
      </c>
      <c r="BN43" s="699">
        <v>26.425699999999999</v>
      </c>
      <c r="BO43" s="699">
        <v>26.78246</v>
      </c>
      <c r="BP43" s="699">
        <v>30.850359999999998</v>
      </c>
      <c r="BQ43" s="699">
        <v>36.32902</v>
      </c>
      <c r="BR43" s="699">
        <v>34.357340000000001</v>
      </c>
      <c r="BS43" s="699">
        <v>30.529199999999999</v>
      </c>
      <c r="BT43" s="699">
        <v>27.36063</v>
      </c>
      <c r="BU43" s="699">
        <v>27.208929999999999</v>
      </c>
      <c r="BV43" s="699">
        <v>31.53933</v>
      </c>
    </row>
    <row r="44" spans="1:74" s="116" customFormat="1" ht="11.1" customHeight="1" x14ac:dyDescent="0.2">
      <c r="A44" s="111" t="s">
        <v>1192</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43.579459479999997</v>
      </c>
      <c r="BB44" s="698">
        <v>40.007999839999997</v>
      </c>
      <c r="BC44" s="698">
        <v>42.606664080000002</v>
      </c>
      <c r="BD44" s="698">
        <v>49.398035120000003</v>
      </c>
      <c r="BE44" s="698">
        <v>53.257988083000001</v>
      </c>
      <c r="BF44" s="698">
        <v>53.110532818000003</v>
      </c>
      <c r="BG44" s="699">
        <v>44.399740000000001</v>
      </c>
      <c r="BH44" s="699">
        <v>42.19408</v>
      </c>
      <c r="BI44" s="699">
        <v>41.743859999999998</v>
      </c>
      <c r="BJ44" s="699">
        <v>47.320770000000003</v>
      </c>
      <c r="BK44" s="699">
        <v>48.594610000000003</v>
      </c>
      <c r="BL44" s="699">
        <v>45.4435</v>
      </c>
      <c r="BM44" s="699">
        <v>44.781889999999997</v>
      </c>
      <c r="BN44" s="699">
        <v>41.026220000000002</v>
      </c>
      <c r="BO44" s="699">
        <v>43.826560000000001</v>
      </c>
      <c r="BP44" s="699">
        <v>48.36647</v>
      </c>
      <c r="BQ44" s="699">
        <v>53.962910000000001</v>
      </c>
      <c r="BR44" s="699">
        <v>51.220759999999999</v>
      </c>
      <c r="BS44" s="699">
        <v>44.485109999999999</v>
      </c>
      <c r="BT44" s="699">
        <v>42.798310000000001</v>
      </c>
      <c r="BU44" s="699">
        <v>42.343000000000004</v>
      </c>
      <c r="BV44" s="699">
        <v>47.89517</v>
      </c>
    </row>
    <row r="45" spans="1:74" s="116" customFormat="1" ht="11.1" customHeight="1" x14ac:dyDescent="0.2">
      <c r="A45" s="111" t="s">
        <v>1193</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24.150955159999999</v>
      </c>
      <c r="BB45" s="698">
        <v>21.908716120000001</v>
      </c>
      <c r="BC45" s="698">
        <v>22.67702139</v>
      </c>
      <c r="BD45" s="698">
        <v>27.04433058</v>
      </c>
      <c r="BE45" s="698">
        <v>28.706003255999999</v>
      </c>
      <c r="BF45" s="698">
        <v>28.970237676</v>
      </c>
      <c r="BG45" s="699">
        <v>24.45449</v>
      </c>
      <c r="BH45" s="699">
        <v>22.91761</v>
      </c>
      <c r="BI45" s="699">
        <v>23.433789999999998</v>
      </c>
      <c r="BJ45" s="699">
        <v>27.491849999999999</v>
      </c>
      <c r="BK45" s="699">
        <v>28.903729999999999</v>
      </c>
      <c r="BL45" s="699">
        <v>27.091719999999999</v>
      </c>
      <c r="BM45" s="699">
        <v>25.797180000000001</v>
      </c>
      <c r="BN45" s="699">
        <v>23.37886</v>
      </c>
      <c r="BO45" s="699">
        <v>24.26221</v>
      </c>
      <c r="BP45" s="699">
        <v>27.41198</v>
      </c>
      <c r="BQ45" s="699">
        <v>30.18554</v>
      </c>
      <c r="BR45" s="699">
        <v>29.684640000000002</v>
      </c>
      <c r="BS45" s="699">
        <v>25.37567</v>
      </c>
      <c r="BT45" s="699">
        <v>23.85183</v>
      </c>
      <c r="BU45" s="699">
        <v>24.41732</v>
      </c>
      <c r="BV45" s="699">
        <v>28.453299999999999</v>
      </c>
    </row>
    <row r="46" spans="1:74" s="116" customFormat="1" ht="11.1" customHeight="1" x14ac:dyDescent="0.2">
      <c r="A46" s="111" t="s">
        <v>1194</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62.828031750000001</v>
      </c>
      <c r="BB46" s="698">
        <v>59.699146220000003</v>
      </c>
      <c r="BC46" s="698">
        <v>65.008292510000004</v>
      </c>
      <c r="BD46" s="698">
        <v>73.847357090000003</v>
      </c>
      <c r="BE46" s="698">
        <v>83.483022606999995</v>
      </c>
      <c r="BF46" s="698">
        <v>82.019395677999995</v>
      </c>
      <c r="BG46" s="699">
        <v>71.153930000000003</v>
      </c>
      <c r="BH46" s="699">
        <v>63.24973</v>
      </c>
      <c r="BI46" s="699">
        <v>62.244390000000003</v>
      </c>
      <c r="BJ46" s="699">
        <v>67.705699999999993</v>
      </c>
      <c r="BK46" s="699">
        <v>71.020769999999999</v>
      </c>
      <c r="BL46" s="699">
        <v>64.342560000000006</v>
      </c>
      <c r="BM46" s="699">
        <v>62.969000000000001</v>
      </c>
      <c r="BN46" s="699">
        <v>60.265000000000001</v>
      </c>
      <c r="BO46" s="699">
        <v>65.848929999999996</v>
      </c>
      <c r="BP46" s="699">
        <v>74.655010000000004</v>
      </c>
      <c r="BQ46" s="699">
        <v>84.482990000000001</v>
      </c>
      <c r="BR46" s="699">
        <v>81.328879999999998</v>
      </c>
      <c r="BS46" s="699">
        <v>71.61345</v>
      </c>
      <c r="BT46" s="699">
        <v>64.228059999999999</v>
      </c>
      <c r="BU46" s="699">
        <v>62.999760000000002</v>
      </c>
      <c r="BV46" s="699">
        <v>68.482789999999994</v>
      </c>
    </row>
    <row r="47" spans="1:74" s="116" customFormat="1" ht="11.1" customHeight="1" x14ac:dyDescent="0.2">
      <c r="A47" s="111" t="s">
        <v>1195</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24.50023908</v>
      </c>
      <c r="BB47" s="698">
        <v>22.334051259999999</v>
      </c>
      <c r="BC47" s="698">
        <v>23.222537370000001</v>
      </c>
      <c r="BD47" s="698">
        <v>26.793866779999998</v>
      </c>
      <c r="BE47" s="698">
        <v>29.698</v>
      </c>
      <c r="BF47" s="698">
        <v>30.094564399999999</v>
      </c>
      <c r="BG47" s="699">
        <v>27.603470000000002</v>
      </c>
      <c r="BH47" s="699">
        <v>23.36178</v>
      </c>
      <c r="BI47" s="699">
        <v>22.579969999999999</v>
      </c>
      <c r="BJ47" s="699">
        <v>26.24305</v>
      </c>
      <c r="BK47" s="699">
        <v>28.05284</v>
      </c>
      <c r="BL47" s="699">
        <v>26.03764</v>
      </c>
      <c r="BM47" s="699">
        <v>24.610240000000001</v>
      </c>
      <c r="BN47" s="699">
        <v>22.884910000000001</v>
      </c>
      <c r="BO47" s="699">
        <v>23.797049999999999</v>
      </c>
      <c r="BP47" s="699">
        <v>27.519189999999998</v>
      </c>
      <c r="BQ47" s="699">
        <v>30.319489999999998</v>
      </c>
      <c r="BR47" s="699">
        <v>30.43647</v>
      </c>
      <c r="BS47" s="699">
        <v>27.797190000000001</v>
      </c>
      <c r="BT47" s="699">
        <v>23.592110000000002</v>
      </c>
      <c r="BU47" s="699">
        <v>22.757750000000001</v>
      </c>
      <c r="BV47" s="699">
        <v>26.43554</v>
      </c>
    </row>
    <row r="48" spans="1:74" s="116" customFormat="1" ht="11.1" customHeight="1" x14ac:dyDescent="0.2">
      <c r="A48" s="111" t="s">
        <v>1196</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45.533221730000001</v>
      </c>
      <c r="BB48" s="698">
        <v>45.604924830000002</v>
      </c>
      <c r="BC48" s="698">
        <v>47.795913419999998</v>
      </c>
      <c r="BD48" s="698">
        <v>56.061134619999997</v>
      </c>
      <c r="BE48" s="698">
        <v>62.310003326</v>
      </c>
      <c r="BF48" s="698">
        <v>62.202645822999997</v>
      </c>
      <c r="BG48" s="699">
        <v>57.64873</v>
      </c>
      <c r="BH48" s="699">
        <v>51.851379999999999</v>
      </c>
      <c r="BI48" s="699">
        <v>45.71105</v>
      </c>
      <c r="BJ48" s="699">
        <v>50.566630000000004</v>
      </c>
      <c r="BK48" s="699">
        <v>53.172499999999999</v>
      </c>
      <c r="BL48" s="699">
        <v>42.295029999999997</v>
      </c>
      <c r="BM48" s="699">
        <v>44.80406</v>
      </c>
      <c r="BN48" s="699">
        <v>47.028860000000002</v>
      </c>
      <c r="BO48" s="699">
        <v>49.903100000000002</v>
      </c>
      <c r="BP48" s="699">
        <v>58.369509999999998</v>
      </c>
      <c r="BQ48" s="699">
        <v>65.139709999999994</v>
      </c>
      <c r="BR48" s="699">
        <v>65.116429999999994</v>
      </c>
      <c r="BS48" s="699">
        <v>59.669719999999998</v>
      </c>
      <c r="BT48" s="699">
        <v>53.388129999999997</v>
      </c>
      <c r="BU48" s="699">
        <v>46.989919999999998</v>
      </c>
      <c r="BV48" s="699">
        <v>51.886690000000002</v>
      </c>
    </row>
    <row r="49" spans="1:74" s="116" customFormat="1" ht="11.1" customHeight="1" x14ac:dyDescent="0.2">
      <c r="A49" s="111" t="s">
        <v>1197</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21.345655449999999</v>
      </c>
      <c r="BB49" s="698">
        <v>21.204160959999999</v>
      </c>
      <c r="BC49" s="698">
        <v>23.465692929999999</v>
      </c>
      <c r="BD49" s="698">
        <v>28.593460360000002</v>
      </c>
      <c r="BE49" s="698">
        <v>30.968998009</v>
      </c>
      <c r="BF49" s="698">
        <v>30.262535533000001</v>
      </c>
      <c r="BG49" s="699">
        <v>25.215509999999998</v>
      </c>
      <c r="BH49" s="699">
        <v>22.816749999999999</v>
      </c>
      <c r="BI49" s="699">
        <v>21.172809999999998</v>
      </c>
      <c r="BJ49" s="699">
        <v>23.193629999999999</v>
      </c>
      <c r="BK49" s="699">
        <v>22.981829999999999</v>
      </c>
      <c r="BL49" s="699">
        <v>20.492049999999999</v>
      </c>
      <c r="BM49" s="699">
        <v>21.306570000000001</v>
      </c>
      <c r="BN49" s="699">
        <v>21.096129999999999</v>
      </c>
      <c r="BO49" s="699">
        <v>23.550699999999999</v>
      </c>
      <c r="BP49" s="699">
        <v>27.17653</v>
      </c>
      <c r="BQ49" s="699">
        <v>30.156359999999999</v>
      </c>
      <c r="BR49" s="699">
        <v>31.03219</v>
      </c>
      <c r="BS49" s="699">
        <v>25.685040000000001</v>
      </c>
      <c r="BT49" s="699">
        <v>23.089960000000001</v>
      </c>
      <c r="BU49" s="699">
        <v>21.395849999999999</v>
      </c>
      <c r="BV49" s="699">
        <v>23.443619999999999</v>
      </c>
    </row>
    <row r="50" spans="1:74" s="116" customFormat="1" ht="11.1" customHeight="1" x14ac:dyDescent="0.2">
      <c r="A50" s="111" t="s">
        <v>1198</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32.982631349999998</v>
      </c>
      <c r="BB50" s="698">
        <v>26.116088120000001</v>
      </c>
      <c r="BC50" s="698">
        <v>28.89858538</v>
      </c>
      <c r="BD50" s="698">
        <v>33.603869459999999</v>
      </c>
      <c r="BE50" s="698">
        <v>38.811986984999997</v>
      </c>
      <c r="BF50" s="698">
        <v>36.986382427000002</v>
      </c>
      <c r="BG50" s="699">
        <v>32.664029999999997</v>
      </c>
      <c r="BH50" s="699">
        <v>32.631749999999997</v>
      </c>
      <c r="BI50" s="699">
        <v>27.190729999999999</v>
      </c>
      <c r="BJ50" s="699">
        <v>34.734270000000002</v>
      </c>
      <c r="BK50" s="699">
        <v>31.08325</v>
      </c>
      <c r="BL50" s="699">
        <v>28.153289999999998</v>
      </c>
      <c r="BM50" s="699">
        <v>32.291179999999997</v>
      </c>
      <c r="BN50" s="699">
        <v>26.215029999999999</v>
      </c>
      <c r="BO50" s="699">
        <v>29.039819999999999</v>
      </c>
      <c r="BP50" s="699">
        <v>33.091209999999997</v>
      </c>
      <c r="BQ50" s="699">
        <v>36.743969999999997</v>
      </c>
      <c r="BR50" s="699">
        <v>35.449629999999999</v>
      </c>
      <c r="BS50" s="699">
        <v>32.252119999999998</v>
      </c>
      <c r="BT50" s="699">
        <v>32.573810000000002</v>
      </c>
      <c r="BU50" s="699">
        <v>27.038129999999999</v>
      </c>
      <c r="BV50" s="699">
        <v>34.586109999999998</v>
      </c>
    </row>
    <row r="51" spans="1:74" s="116" customFormat="1" ht="11.25" customHeight="1" x14ac:dyDescent="0.2">
      <c r="A51" s="111" t="s">
        <v>1199</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1.23820296</v>
      </c>
      <c r="BB51" s="698">
        <v>1.1669113200000001</v>
      </c>
      <c r="BC51" s="698">
        <v>1.2123911599999999</v>
      </c>
      <c r="BD51" s="698">
        <v>1.19379597</v>
      </c>
      <c r="BE51" s="698">
        <v>1.22914287</v>
      </c>
      <c r="BF51" s="698">
        <v>1.2625503300000001</v>
      </c>
      <c r="BG51" s="699">
        <v>1.213848</v>
      </c>
      <c r="BH51" s="699">
        <v>1.274735</v>
      </c>
      <c r="BI51" s="699">
        <v>1.2758989999999999</v>
      </c>
      <c r="BJ51" s="699">
        <v>1.3033999999999999</v>
      </c>
      <c r="BK51" s="699">
        <v>1.2688699999999999</v>
      </c>
      <c r="BL51" s="699">
        <v>1.1609050000000001</v>
      </c>
      <c r="BM51" s="699">
        <v>1.246821</v>
      </c>
      <c r="BN51" s="699">
        <v>1.1984030000000001</v>
      </c>
      <c r="BO51" s="699">
        <v>1.2292460000000001</v>
      </c>
      <c r="BP51" s="699">
        <v>1.210545</v>
      </c>
      <c r="BQ51" s="699">
        <v>1.243301</v>
      </c>
      <c r="BR51" s="699">
        <v>1.2748429999999999</v>
      </c>
      <c r="BS51" s="699">
        <v>1.225646</v>
      </c>
      <c r="BT51" s="699">
        <v>1.2881119999999999</v>
      </c>
      <c r="BU51" s="699">
        <v>1.288262</v>
      </c>
      <c r="BV51" s="699">
        <v>1.3153269999999999</v>
      </c>
    </row>
    <row r="52" spans="1:74" s="116" customFormat="1" ht="11.1" customHeight="1" x14ac:dyDescent="0.2">
      <c r="A52" s="111" t="s">
        <v>1200</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293.74061954000001</v>
      </c>
      <c r="BB52" s="700">
        <v>271.80647421999998</v>
      </c>
      <c r="BC52" s="700">
        <v>289.14297404000001</v>
      </c>
      <c r="BD52" s="700">
        <v>337.44173665</v>
      </c>
      <c r="BE52" s="700">
        <v>375.61615870000003</v>
      </c>
      <c r="BF52" s="700">
        <v>371.52477650999998</v>
      </c>
      <c r="BG52" s="701">
        <v>324.68860000000001</v>
      </c>
      <c r="BH52" s="701">
        <v>295.62400000000002</v>
      </c>
      <c r="BI52" s="701">
        <v>280.53359999999998</v>
      </c>
      <c r="BJ52" s="701">
        <v>319.35719999999998</v>
      </c>
      <c r="BK52" s="701">
        <v>327.05579999999998</v>
      </c>
      <c r="BL52" s="701">
        <v>294.85590000000002</v>
      </c>
      <c r="BM52" s="701">
        <v>296.24680000000001</v>
      </c>
      <c r="BN52" s="701">
        <v>277.79669999999999</v>
      </c>
      <c r="BO52" s="701">
        <v>296.45659999999998</v>
      </c>
      <c r="BP52" s="701">
        <v>338.2253</v>
      </c>
      <c r="BQ52" s="701">
        <v>379.51889999999997</v>
      </c>
      <c r="BR52" s="701">
        <v>370.54020000000003</v>
      </c>
      <c r="BS52" s="701">
        <v>327.71269999999998</v>
      </c>
      <c r="BT52" s="701">
        <v>300.50540000000001</v>
      </c>
      <c r="BU52" s="701">
        <v>284.70740000000001</v>
      </c>
      <c r="BV52" s="701">
        <v>323.56</v>
      </c>
    </row>
    <row r="53" spans="1:74" s="420" customFormat="1" ht="12" customHeight="1" x14ac:dyDescent="0.2">
      <c r="A53" s="419"/>
      <c r="B53" s="816" t="s">
        <v>873</v>
      </c>
      <c r="C53" s="742"/>
      <c r="D53" s="742"/>
      <c r="E53" s="742"/>
      <c r="F53" s="742"/>
      <c r="G53" s="742"/>
      <c r="H53" s="742"/>
      <c r="I53" s="742"/>
      <c r="J53" s="742"/>
      <c r="K53" s="742"/>
      <c r="L53" s="742"/>
      <c r="M53" s="742"/>
      <c r="N53" s="742"/>
      <c r="O53" s="742"/>
      <c r="P53" s="742"/>
      <c r="Q53" s="742"/>
      <c r="AY53" s="464"/>
      <c r="AZ53" s="464"/>
      <c r="BA53" s="464"/>
      <c r="BB53" s="464"/>
      <c r="BC53" s="464"/>
      <c r="BD53" s="612"/>
      <c r="BE53" s="612"/>
      <c r="BF53" s="612"/>
      <c r="BG53" s="464"/>
      <c r="BH53" s="251"/>
      <c r="BI53" s="464"/>
      <c r="BJ53" s="464"/>
    </row>
    <row r="54" spans="1:74" s="420" customFormat="1" ht="12" customHeight="1" x14ac:dyDescent="0.25">
      <c r="A54" s="419"/>
      <c r="B54" s="762" t="s">
        <v>815</v>
      </c>
      <c r="C54" s="763"/>
      <c r="D54" s="763"/>
      <c r="E54" s="763"/>
      <c r="F54" s="763"/>
      <c r="G54" s="763"/>
      <c r="H54" s="763"/>
      <c r="I54" s="763"/>
      <c r="J54" s="763"/>
      <c r="K54" s="763"/>
      <c r="L54" s="763"/>
      <c r="M54" s="763"/>
      <c r="N54" s="763"/>
      <c r="O54" s="763"/>
      <c r="P54" s="763"/>
      <c r="Q54" s="763"/>
      <c r="AY54" s="464"/>
      <c r="AZ54" s="464"/>
      <c r="BA54" s="464"/>
      <c r="BB54" s="464"/>
      <c r="BC54" s="464"/>
      <c r="BD54" s="612"/>
      <c r="BE54" s="612"/>
      <c r="BF54" s="612"/>
      <c r="BG54" s="464"/>
      <c r="BH54" s="251"/>
      <c r="BI54" s="464"/>
      <c r="BJ54" s="464"/>
    </row>
    <row r="55" spans="1:74" s="420" customFormat="1" ht="12" customHeight="1" x14ac:dyDescent="0.2">
      <c r="A55" s="419"/>
      <c r="B55" s="783" t="str">
        <f>"Notes: "&amp;"EIA completed modeling and analysis for this report on " &amp;Dates!D2&amp;"."</f>
        <v>Notes: EIA completed modeling and analysis for this report on Thursday September 2, 2021.</v>
      </c>
      <c r="C55" s="805"/>
      <c r="D55" s="805"/>
      <c r="E55" s="805"/>
      <c r="F55" s="805"/>
      <c r="G55" s="805"/>
      <c r="H55" s="805"/>
      <c r="I55" s="805"/>
      <c r="J55" s="805"/>
      <c r="K55" s="805"/>
      <c r="L55" s="805"/>
      <c r="M55" s="805"/>
      <c r="N55" s="805"/>
      <c r="O55" s="805"/>
      <c r="P55" s="805"/>
      <c r="Q55" s="784"/>
      <c r="AY55" s="464"/>
      <c r="AZ55" s="464"/>
      <c r="BA55" s="464"/>
      <c r="BB55" s="464"/>
      <c r="BC55" s="464"/>
      <c r="BD55" s="612"/>
      <c r="BE55" s="612"/>
      <c r="BF55" s="612"/>
      <c r="BG55" s="464"/>
      <c r="BH55" s="251"/>
      <c r="BI55" s="464"/>
      <c r="BJ55" s="464"/>
    </row>
    <row r="56" spans="1:74" s="420" customFormat="1" ht="12" customHeight="1" x14ac:dyDescent="0.2">
      <c r="A56" s="419"/>
      <c r="B56" s="756" t="s">
        <v>353</v>
      </c>
      <c r="C56" s="755"/>
      <c r="D56" s="755"/>
      <c r="E56" s="755"/>
      <c r="F56" s="755"/>
      <c r="G56" s="755"/>
      <c r="H56" s="755"/>
      <c r="I56" s="755"/>
      <c r="J56" s="755"/>
      <c r="K56" s="755"/>
      <c r="L56" s="755"/>
      <c r="M56" s="755"/>
      <c r="N56" s="755"/>
      <c r="O56" s="755"/>
      <c r="P56" s="755"/>
      <c r="Q56" s="755"/>
      <c r="AY56" s="464"/>
      <c r="AZ56" s="464"/>
      <c r="BA56" s="464"/>
      <c r="BB56" s="464"/>
      <c r="BC56" s="464"/>
      <c r="BD56" s="612"/>
      <c r="BE56" s="612"/>
      <c r="BF56" s="612"/>
      <c r="BG56" s="464"/>
      <c r="BH56" s="251"/>
      <c r="BI56" s="464"/>
      <c r="BJ56" s="464"/>
    </row>
    <row r="57" spans="1:74" s="420" customFormat="1" ht="12" customHeight="1" x14ac:dyDescent="0.2">
      <c r="A57" s="419"/>
      <c r="B57" s="751" t="s">
        <v>874</v>
      </c>
      <c r="C57" s="748"/>
      <c r="D57" s="748"/>
      <c r="E57" s="748"/>
      <c r="F57" s="748"/>
      <c r="G57" s="748"/>
      <c r="H57" s="748"/>
      <c r="I57" s="748"/>
      <c r="J57" s="748"/>
      <c r="K57" s="748"/>
      <c r="L57" s="748"/>
      <c r="M57" s="748"/>
      <c r="N57" s="748"/>
      <c r="O57" s="748"/>
      <c r="P57" s="748"/>
      <c r="Q57" s="742"/>
      <c r="AY57" s="464"/>
      <c r="AZ57" s="464"/>
      <c r="BA57" s="464"/>
      <c r="BB57" s="464"/>
      <c r="BC57" s="464"/>
      <c r="BD57" s="612"/>
      <c r="BE57" s="612"/>
      <c r="BF57" s="612"/>
      <c r="BG57" s="464"/>
      <c r="BH57" s="251"/>
      <c r="BI57" s="464"/>
      <c r="BJ57" s="464"/>
    </row>
    <row r="58" spans="1:74" s="420" customFormat="1" ht="12" customHeight="1" x14ac:dyDescent="0.2">
      <c r="A58" s="419"/>
      <c r="B58" s="751" t="s">
        <v>865</v>
      </c>
      <c r="C58" s="748"/>
      <c r="D58" s="748"/>
      <c r="E58" s="748"/>
      <c r="F58" s="748"/>
      <c r="G58" s="748"/>
      <c r="H58" s="748"/>
      <c r="I58" s="748"/>
      <c r="J58" s="748"/>
      <c r="K58" s="748"/>
      <c r="L58" s="748"/>
      <c r="M58" s="748"/>
      <c r="N58" s="748"/>
      <c r="O58" s="748"/>
      <c r="P58" s="748"/>
      <c r="Q58" s="742"/>
      <c r="AY58" s="464"/>
      <c r="AZ58" s="464"/>
      <c r="BA58" s="464"/>
      <c r="BB58" s="464"/>
      <c r="BC58" s="464"/>
      <c r="BD58" s="612"/>
      <c r="BE58" s="612"/>
      <c r="BF58" s="612"/>
      <c r="BG58" s="464"/>
      <c r="BH58" s="251"/>
      <c r="BI58" s="464"/>
      <c r="BJ58" s="464"/>
    </row>
    <row r="59" spans="1:74" s="420" customFormat="1" ht="12" customHeight="1" x14ac:dyDescent="0.2">
      <c r="A59" s="419"/>
      <c r="B59" s="801" t="s">
        <v>866</v>
      </c>
      <c r="C59" s="742"/>
      <c r="D59" s="742"/>
      <c r="E59" s="742"/>
      <c r="F59" s="742"/>
      <c r="G59" s="742"/>
      <c r="H59" s="742"/>
      <c r="I59" s="742"/>
      <c r="J59" s="742"/>
      <c r="K59" s="742"/>
      <c r="L59" s="742"/>
      <c r="M59" s="742"/>
      <c r="N59" s="742"/>
      <c r="O59" s="742"/>
      <c r="P59" s="742"/>
      <c r="Q59" s="742"/>
      <c r="AY59" s="464"/>
      <c r="AZ59" s="464"/>
      <c r="BA59" s="464"/>
      <c r="BB59" s="464"/>
      <c r="BC59" s="464"/>
      <c r="BD59" s="612"/>
      <c r="BE59" s="612"/>
      <c r="BF59" s="612"/>
      <c r="BG59" s="464"/>
      <c r="BH59" s="251"/>
      <c r="BI59" s="464"/>
      <c r="BJ59" s="464"/>
    </row>
    <row r="60" spans="1:74" s="420" customFormat="1" ht="12" customHeight="1" x14ac:dyDescent="0.2">
      <c r="A60" s="419"/>
      <c r="B60" s="749" t="s">
        <v>875</v>
      </c>
      <c r="C60" s="748"/>
      <c r="D60" s="748"/>
      <c r="E60" s="748"/>
      <c r="F60" s="748"/>
      <c r="G60" s="748"/>
      <c r="H60" s="748"/>
      <c r="I60" s="748"/>
      <c r="J60" s="748"/>
      <c r="K60" s="748"/>
      <c r="L60" s="748"/>
      <c r="M60" s="748"/>
      <c r="N60" s="748"/>
      <c r="O60" s="748"/>
      <c r="P60" s="748"/>
      <c r="Q60" s="742"/>
      <c r="AY60" s="464"/>
      <c r="AZ60" s="464"/>
      <c r="BA60" s="464"/>
      <c r="BB60" s="464"/>
      <c r="BC60" s="464"/>
      <c r="BD60" s="612"/>
      <c r="BE60" s="612"/>
      <c r="BF60" s="612"/>
      <c r="BG60" s="464"/>
      <c r="BH60" s="251"/>
      <c r="BI60" s="464"/>
      <c r="BJ60" s="464"/>
    </row>
    <row r="61" spans="1:74" s="420" customFormat="1" ht="12" customHeight="1" x14ac:dyDescent="0.2">
      <c r="A61" s="419"/>
      <c r="B61" s="751" t="s">
        <v>838</v>
      </c>
      <c r="C61" s="752"/>
      <c r="D61" s="752"/>
      <c r="E61" s="752"/>
      <c r="F61" s="752"/>
      <c r="G61" s="752"/>
      <c r="H61" s="752"/>
      <c r="I61" s="752"/>
      <c r="J61" s="752"/>
      <c r="K61" s="752"/>
      <c r="L61" s="752"/>
      <c r="M61" s="752"/>
      <c r="N61" s="752"/>
      <c r="O61" s="752"/>
      <c r="P61" s="752"/>
      <c r="Q61" s="742"/>
      <c r="AY61" s="464"/>
      <c r="AZ61" s="464"/>
      <c r="BA61" s="464"/>
      <c r="BB61" s="464"/>
      <c r="BC61" s="464"/>
      <c r="BD61" s="612"/>
      <c r="BE61" s="612"/>
      <c r="BF61" s="612"/>
      <c r="BG61" s="464"/>
      <c r="BH61" s="251"/>
      <c r="BI61" s="464"/>
      <c r="BJ61" s="464"/>
    </row>
    <row r="62" spans="1:74" s="418" customFormat="1" ht="12" customHeight="1" x14ac:dyDescent="0.2">
      <c r="A62" s="393"/>
      <c r="B62" s="771" t="s">
        <v>1380</v>
      </c>
      <c r="C62" s="742"/>
      <c r="D62" s="742"/>
      <c r="E62" s="742"/>
      <c r="F62" s="742"/>
      <c r="G62" s="742"/>
      <c r="H62" s="742"/>
      <c r="I62" s="742"/>
      <c r="J62" s="742"/>
      <c r="K62" s="742"/>
      <c r="L62" s="742"/>
      <c r="M62" s="742"/>
      <c r="N62" s="742"/>
      <c r="O62" s="742"/>
      <c r="P62" s="742"/>
      <c r="Q62" s="742"/>
      <c r="AY62" s="462"/>
      <c r="AZ62" s="462"/>
      <c r="BA62" s="462"/>
      <c r="BB62" s="462"/>
      <c r="BC62" s="462"/>
      <c r="BD62" s="610"/>
      <c r="BE62" s="610"/>
      <c r="BF62" s="610"/>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36" customWidth="1"/>
    <col min="56" max="58" width="6.5546875" style="613" customWidth="1"/>
    <col min="59" max="62" width="6.5546875" style="336" customWidth="1"/>
    <col min="63" max="74" width="6.5546875" style="121" customWidth="1"/>
    <col min="75" max="16384" width="9.5546875" style="121"/>
  </cols>
  <sheetData>
    <row r="1" spans="1:74" ht="13.35" customHeight="1" x14ac:dyDescent="0.25">
      <c r="A1" s="766" t="s">
        <v>798</v>
      </c>
      <c r="B1" s="817" t="s">
        <v>1361</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120"/>
    </row>
    <row r="2" spans="1:74" s="112" customFormat="1" ht="13.35" customHeight="1"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20.997992454999999</v>
      </c>
      <c r="AZ6" s="208">
        <v>21.503325629999999</v>
      </c>
      <c r="BA6" s="208">
        <v>21.701350595000001</v>
      </c>
      <c r="BB6" s="208">
        <v>22.090907722000001</v>
      </c>
      <c r="BC6" s="208">
        <v>19.62</v>
      </c>
      <c r="BD6" s="208">
        <v>20.71</v>
      </c>
      <c r="BE6" s="208">
        <v>21.252870000000001</v>
      </c>
      <c r="BF6" s="208">
        <v>21.9008</v>
      </c>
      <c r="BG6" s="324">
        <v>22.57527</v>
      </c>
      <c r="BH6" s="324">
        <v>22.640840000000001</v>
      </c>
      <c r="BI6" s="324">
        <v>22.758469999999999</v>
      </c>
      <c r="BJ6" s="324">
        <v>22.278400000000001</v>
      </c>
      <c r="BK6" s="324">
        <v>23.20534</v>
      </c>
      <c r="BL6" s="324">
        <v>23.902670000000001</v>
      </c>
      <c r="BM6" s="324">
        <v>24.243230000000001</v>
      </c>
      <c r="BN6" s="324">
        <v>24.74213</v>
      </c>
      <c r="BO6" s="324">
        <v>22.044699999999999</v>
      </c>
      <c r="BP6" s="324">
        <v>23.32169</v>
      </c>
      <c r="BQ6" s="324">
        <v>23.94407</v>
      </c>
      <c r="BR6" s="324">
        <v>24.668589999999998</v>
      </c>
      <c r="BS6" s="324">
        <v>25.374659999999999</v>
      </c>
      <c r="BT6" s="324">
        <v>25.350180000000002</v>
      </c>
      <c r="BU6" s="324">
        <v>25.382940000000001</v>
      </c>
      <c r="BV6" s="324">
        <v>24.685770000000002</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15.55935221</v>
      </c>
      <c r="AZ7" s="208">
        <v>15.793058303</v>
      </c>
      <c r="BA7" s="208">
        <v>15.515723928</v>
      </c>
      <c r="BB7" s="208">
        <v>16.182200403</v>
      </c>
      <c r="BC7" s="208">
        <v>15.87</v>
      </c>
      <c r="BD7" s="208">
        <v>16.66</v>
      </c>
      <c r="BE7" s="208">
        <v>16.79805</v>
      </c>
      <c r="BF7" s="208">
        <v>16.768249999999998</v>
      </c>
      <c r="BG7" s="324">
        <v>17.248429999999999</v>
      </c>
      <c r="BH7" s="324">
        <v>17.469580000000001</v>
      </c>
      <c r="BI7" s="324">
        <v>16.96087</v>
      </c>
      <c r="BJ7" s="324">
        <v>16.430160000000001</v>
      </c>
      <c r="BK7" s="324">
        <v>16.409099999999999</v>
      </c>
      <c r="BL7" s="324">
        <v>16.575510000000001</v>
      </c>
      <c r="BM7" s="324">
        <v>16.247209999999999</v>
      </c>
      <c r="BN7" s="324">
        <v>16.83784</v>
      </c>
      <c r="BO7" s="324">
        <v>16.43787</v>
      </c>
      <c r="BP7" s="324">
        <v>17.236619999999998</v>
      </c>
      <c r="BQ7" s="324">
        <v>17.29814</v>
      </c>
      <c r="BR7" s="324">
        <v>17.18835</v>
      </c>
      <c r="BS7" s="324">
        <v>17.606000000000002</v>
      </c>
      <c r="BT7" s="324">
        <v>17.723970000000001</v>
      </c>
      <c r="BU7" s="324">
        <v>17.12754</v>
      </c>
      <c r="BV7" s="324">
        <v>16.54927</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13.168210507</v>
      </c>
      <c r="AZ8" s="208">
        <v>13.099916693000001</v>
      </c>
      <c r="BA8" s="208">
        <v>13.992333779000001</v>
      </c>
      <c r="BB8" s="208">
        <v>14.537321386</v>
      </c>
      <c r="BC8" s="208">
        <v>14.41</v>
      </c>
      <c r="BD8" s="208">
        <v>14.3</v>
      </c>
      <c r="BE8" s="208">
        <v>13.98596</v>
      </c>
      <c r="BF8" s="208">
        <v>13.764989999999999</v>
      </c>
      <c r="BG8" s="324">
        <v>13.98912</v>
      </c>
      <c r="BH8" s="324">
        <v>14.76491</v>
      </c>
      <c r="BI8" s="324">
        <v>14.275180000000001</v>
      </c>
      <c r="BJ8" s="324">
        <v>13.67165</v>
      </c>
      <c r="BK8" s="324">
        <v>13.632149999999999</v>
      </c>
      <c r="BL8" s="324">
        <v>13.72391</v>
      </c>
      <c r="BM8" s="324">
        <v>14.49151</v>
      </c>
      <c r="BN8" s="324">
        <v>14.992380000000001</v>
      </c>
      <c r="BO8" s="324">
        <v>14.814080000000001</v>
      </c>
      <c r="BP8" s="324">
        <v>14.82389</v>
      </c>
      <c r="BQ8" s="324">
        <v>14.328609999999999</v>
      </c>
      <c r="BR8" s="324">
        <v>14.19265</v>
      </c>
      <c r="BS8" s="324">
        <v>14.28233</v>
      </c>
      <c r="BT8" s="324">
        <v>14.9826</v>
      </c>
      <c r="BU8" s="324">
        <v>14.443479999999999</v>
      </c>
      <c r="BV8" s="324">
        <v>13.8087</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10.602464469999999</v>
      </c>
      <c r="AZ9" s="208">
        <v>10.771050574</v>
      </c>
      <c r="BA9" s="208">
        <v>11.359728013</v>
      </c>
      <c r="BB9" s="208">
        <v>12.138490919000001</v>
      </c>
      <c r="BC9" s="208">
        <v>12.59</v>
      </c>
      <c r="BD9" s="208">
        <v>13.32</v>
      </c>
      <c r="BE9" s="208">
        <v>13.833159999999999</v>
      </c>
      <c r="BF9" s="208">
        <v>13.754289999999999</v>
      </c>
      <c r="BG9" s="324">
        <v>13.13471</v>
      </c>
      <c r="BH9" s="324">
        <v>12.90902</v>
      </c>
      <c r="BI9" s="324">
        <v>11.96114</v>
      </c>
      <c r="BJ9" s="324">
        <v>10.833539999999999</v>
      </c>
      <c r="BK9" s="324">
        <v>10.334809999999999</v>
      </c>
      <c r="BL9" s="324">
        <v>10.46529</v>
      </c>
      <c r="BM9" s="324">
        <v>11.17141</v>
      </c>
      <c r="BN9" s="324">
        <v>11.66784</v>
      </c>
      <c r="BO9" s="324">
        <v>11.947139999999999</v>
      </c>
      <c r="BP9" s="324">
        <v>12.67473</v>
      </c>
      <c r="BQ9" s="324">
        <v>12.984640000000001</v>
      </c>
      <c r="BR9" s="324">
        <v>12.93418</v>
      </c>
      <c r="BS9" s="324">
        <v>12.38733</v>
      </c>
      <c r="BT9" s="324">
        <v>12.183719999999999</v>
      </c>
      <c r="BU9" s="324">
        <v>11.319129999999999</v>
      </c>
      <c r="BV9" s="324">
        <v>10.460800000000001</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11.360407317</v>
      </c>
      <c r="AZ10" s="208">
        <v>11.769397624</v>
      </c>
      <c r="BA10" s="208">
        <v>11.919918011</v>
      </c>
      <c r="BB10" s="208">
        <v>12.186163706</v>
      </c>
      <c r="BC10" s="208">
        <v>12.25</v>
      </c>
      <c r="BD10" s="208">
        <v>12.45</v>
      </c>
      <c r="BE10" s="208">
        <v>12.35149</v>
      </c>
      <c r="BF10" s="208">
        <v>12.405989999999999</v>
      </c>
      <c r="BG10" s="324">
        <v>12.57016</v>
      </c>
      <c r="BH10" s="324">
        <v>12.662660000000001</v>
      </c>
      <c r="BI10" s="324">
        <v>12.443210000000001</v>
      </c>
      <c r="BJ10" s="324">
        <v>11.94622</v>
      </c>
      <c r="BK10" s="324">
        <v>11.999129999999999</v>
      </c>
      <c r="BL10" s="324">
        <v>12.545949999999999</v>
      </c>
      <c r="BM10" s="324">
        <v>12.643219999999999</v>
      </c>
      <c r="BN10" s="324">
        <v>12.834540000000001</v>
      </c>
      <c r="BO10" s="324">
        <v>12.847110000000001</v>
      </c>
      <c r="BP10" s="324">
        <v>12.985239999999999</v>
      </c>
      <c r="BQ10" s="324">
        <v>12.79646</v>
      </c>
      <c r="BR10" s="324">
        <v>12.82732</v>
      </c>
      <c r="BS10" s="324">
        <v>12.8802</v>
      </c>
      <c r="BT10" s="324">
        <v>12.828150000000001</v>
      </c>
      <c r="BU10" s="324">
        <v>12.50459</v>
      </c>
      <c r="BV10" s="324">
        <v>11.907159999999999</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10.975448721999999</v>
      </c>
      <c r="AZ11" s="208">
        <v>11.096572161999999</v>
      </c>
      <c r="BA11" s="208">
        <v>11.544924106</v>
      </c>
      <c r="BB11" s="208">
        <v>12.329345494</v>
      </c>
      <c r="BC11" s="208">
        <v>12.29</v>
      </c>
      <c r="BD11" s="208">
        <v>12.09</v>
      </c>
      <c r="BE11" s="208">
        <v>11.884259999999999</v>
      </c>
      <c r="BF11" s="208">
        <v>11.78633</v>
      </c>
      <c r="BG11" s="324">
        <v>11.89268</v>
      </c>
      <c r="BH11" s="324">
        <v>12.321820000000001</v>
      </c>
      <c r="BI11" s="324">
        <v>12.22777</v>
      </c>
      <c r="BJ11" s="324">
        <v>11.237299999999999</v>
      </c>
      <c r="BK11" s="324">
        <v>11.424390000000001</v>
      </c>
      <c r="BL11" s="324">
        <v>11.64682</v>
      </c>
      <c r="BM11" s="324">
        <v>12.00747</v>
      </c>
      <c r="BN11" s="324">
        <v>12.647600000000001</v>
      </c>
      <c r="BO11" s="324">
        <v>12.55021</v>
      </c>
      <c r="BP11" s="324">
        <v>12.255229999999999</v>
      </c>
      <c r="BQ11" s="324">
        <v>11.98434</v>
      </c>
      <c r="BR11" s="324">
        <v>11.82142</v>
      </c>
      <c r="BS11" s="324">
        <v>11.9581</v>
      </c>
      <c r="BT11" s="324">
        <v>12.33799</v>
      </c>
      <c r="BU11" s="324">
        <v>12.223509999999999</v>
      </c>
      <c r="BV11" s="324">
        <v>11.21871</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10.686239402</v>
      </c>
      <c r="AZ12" s="208">
        <v>13.996751034000001</v>
      </c>
      <c r="BA12" s="208">
        <v>10.955370887999999</v>
      </c>
      <c r="BB12" s="208">
        <v>11.706328326</v>
      </c>
      <c r="BC12" s="208">
        <v>11.76</v>
      </c>
      <c r="BD12" s="208">
        <v>11.69</v>
      </c>
      <c r="BE12" s="208">
        <v>11.79665</v>
      </c>
      <c r="BF12" s="208">
        <v>11.95731</v>
      </c>
      <c r="BG12" s="324">
        <v>12.34923</v>
      </c>
      <c r="BH12" s="324">
        <v>12.56301</v>
      </c>
      <c r="BI12" s="324">
        <v>12.44966</v>
      </c>
      <c r="BJ12" s="324">
        <v>11.8628</v>
      </c>
      <c r="BK12" s="324">
        <v>11.52097</v>
      </c>
      <c r="BL12" s="324">
        <v>15.335929999999999</v>
      </c>
      <c r="BM12" s="324">
        <v>11.427809999999999</v>
      </c>
      <c r="BN12" s="324">
        <v>11.841839999999999</v>
      </c>
      <c r="BO12" s="324">
        <v>11.665319999999999</v>
      </c>
      <c r="BP12" s="324">
        <v>11.448650000000001</v>
      </c>
      <c r="BQ12" s="324">
        <v>11.395110000000001</v>
      </c>
      <c r="BR12" s="324">
        <v>11.421150000000001</v>
      </c>
      <c r="BS12" s="324">
        <v>11.772959999999999</v>
      </c>
      <c r="BT12" s="324">
        <v>11.970179999999999</v>
      </c>
      <c r="BU12" s="324">
        <v>11.885630000000001</v>
      </c>
      <c r="BV12" s="324">
        <v>11.367599999999999</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11.374358092</v>
      </c>
      <c r="AZ13" s="208">
        <v>11.589501019</v>
      </c>
      <c r="BA13" s="208">
        <v>11.649318732999999</v>
      </c>
      <c r="BB13" s="208">
        <v>11.888241614</v>
      </c>
      <c r="BC13" s="208">
        <v>12.14</v>
      </c>
      <c r="BD13" s="208">
        <v>12.17</v>
      </c>
      <c r="BE13" s="208">
        <v>12.17573</v>
      </c>
      <c r="BF13" s="208">
        <v>12.117699999999999</v>
      </c>
      <c r="BG13" s="324">
        <v>12.451510000000001</v>
      </c>
      <c r="BH13" s="324">
        <v>12.04998</v>
      </c>
      <c r="BI13" s="324">
        <v>11.632099999999999</v>
      </c>
      <c r="BJ13" s="324">
        <v>11.61623</v>
      </c>
      <c r="BK13" s="324">
        <v>11.53041</v>
      </c>
      <c r="BL13" s="324">
        <v>11.741339999999999</v>
      </c>
      <c r="BM13" s="324">
        <v>11.76634</v>
      </c>
      <c r="BN13" s="324">
        <v>11.98292</v>
      </c>
      <c r="BO13" s="324">
        <v>12.189830000000001</v>
      </c>
      <c r="BP13" s="324">
        <v>12.15615</v>
      </c>
      <c r="BQ13" s="324">
        <v>12.06793</v>
      </c>
      <c r="BR13" s="324">
        <v>11.916639999999999</v>
      </c>
      <c r="BS13" s="324">
        <v>12.186820000000001</v>
      </c>
      <c r="BT13" s="324">
        <v>11.78952</v>
      </c>
      <c r="BU13" s="324">
        <v>11.378360000000001</v>
      </c>
      <c r="BV13" s="324">
        <v>11.354050000000001</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16.436424583000001</v>
      </c>
      <c r="AZ14" s="208">
        <v>16.582539113999999</v>
      </c>
      <c r="BA14" s="208">
        <v>17.251739917999998</v>
      </c>
      <c r="BB14" s="208">
        <v>17.530387943000001</v>
      </c>
      <c r="BC14" s="208">
        <v>18.25</v>
      </c>
      <c r="BD14" s="208">
        <v>18.579999999999998</v>
      </c>
      <c r="BE14" s="208">
        <v>17.647950000000002</v>
      </c>
      <c r="BF14" s="208">
        <v>18.052949999999999</v>
      </c>
      <c r="BG14" s="324">
        <v>18.456119999999999</v>
      </c>
      <c r="BH14" s="324">
        <v>17.204339999999998</v>
      </c>
      <c r="BI14" s="324">
        <v>16.941420000000001</v>
      </c>
      <c r="BJ14" s="324">
        <v>16.43749</v>
      </c>
      <c r="BK14" s="324">
        <v>16.73047</v>
      </c>
      <c r="BL14" s="324">
        <v>16.852599999999999</v>
      </c>
      <c r="BM14" s="324">
        <v>17.50806</v>
      </c>
      <c r="BN14" s="324">
        <v>18.88476</v>
      </c>
      <c r="BO14" s="324">
        <v>18.77732</v>
      </c>
      <c r="BP14" s="324">
        <v>19.142379999999999</v>
      </c>
      <c r="BQ14" s="324">
        <v>18.170400000000001</v>
      </c>
      <c r="BR14" s="324">
        <v>18.627700000000001</v>
      </c>
      <c r="BS14" s="324">
        <v>18.987359999999999</v>
      </c>
      <c r="BT14" s="324">
        <v>16.93769</v>
      </c>
      <c r="BU14" s="324">
        <v>17.230650000000001</v>
      </c>
      <c r="BV14" s="324">
        <v>16.668700000000001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13.29</v>
      </c>
      <c r="BB15" s="208">
        <v>13.76</v>
      </c>
      <c r="BC15" s="208">
        <v>13.71</v>
      </c>
      <c r="BD15" s="208">
        <v>13.85</v>
      </c>
      <c r="BE15" s="208">
        <v>13.802479999999999</v>
      </c>
      <c r="BF15" s="208">
        <v>13.850580000000001</v>
      </c>
      <c r="BG15" s="324">
        <v>14.03909</v>
      </c>
      <c r="BH15" s="324">
        <v>14.19619</v>
      </c>
      <c r="BI15" s="324">
        <v>13.88514</v>
      </c>
      <c r="BJ15" s="324">
        <v>13.32131</v>
      </c>
      <c r="BK15" s="324">
        <v>13.24724</v>
      </c>
      <c r="BL15" s="324">
        <v>14.03224</v>
      </c>
      <c r="BM15" s="324">
        <v>13.82879</v>
      </c>
      <c r="BN15" s="324">
        <v>14.286659999999999</v>
      </c>
      <c r="BO15" s="324">
        <v>14.04368</v>
      </c>
      <c r="BP15" s="324">
        <v>14.100479999999999</v>
      </c>
      <c r="BQ15" s="324">
        <v>13.939</v>
      </c>
      <c r="BR15" s="324">
        <v>13.925230000000001</v>
      </c>
      <c r="BS15" s="324">
        <v>14.07732</v>
      </c>
      <c r="BT15" s="324">
        <v>14.1404</v>
      </c>
      <c r="BU15" s="324">
        <v>13.86782</v>
      </c>
      <c r="BV15" s="324">
        <v>13.293150000000001</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15.954812240000001</v>
      </c>
      <c r="AZ17" s="208">
        <v>16.554236106000001</v>
      </c>
      <c r="BA17" s="208">
        <v>16.345530148999998</v>
      </c>
      <c r="BB17" s="208">
        <v>15.764010376</v>
      </c>
      <c r="BC17" s="208">
        <v>15.22</v>
      </c>
      <c r="BD17" s="208">
        <v>16.170000000000002</v>
      </c>
      <c r="BE17" s="208">
        <v>16.954699999999999</v>
      </c>
      <c r="BF17" s="208">
        <v>17.265879999999999</v>
      </c>
      <c r="BG17" s="324">
        <v>16.85388</v>
      </c>
      <c r="BH17" s="324">
        <v>16.872979999999998</v>
      </c>
      <c r="BI17" s="324">
        <v>16.726479999999999</v>
      </c>
      <c r="BJ17" s="324">
        <v>16.944050000000001</v>
      </c>
      <c r="BK17" s="324">
        <v>17.221170000000001</v>
      </c>
      <c r="BL17" s="324">
        <v>17.888200000000001</v>
      </c>
      <c r="BM17" s="324">
        <v>17.641380000000002</v>
      </c>
      <c r="BN17" s="324">
        <v>17.00572</v>
      </c>
      <c r="BO17" s="324">
        <v>16.416250000000002</v>
      </c>
      <c r="BP17" s="324">
        <v>17.491499999999998</v>
      </c>
      <c r="BQ17" s="324">
        <v>18.192630000000001</v>
      </c>
      <c r="BR17" s="324">
        <v>18.56446</v>
      </c>
      <c r="BS17" s="324">
        <v>18.002279999999999</v>
      </c>
      <c r="BT17" s="324">
        <v>17.94004</v>
      </c>
      <c r="BU17" s="324">
        <v>17.715689999999999</v>
      </c>
      <c r="BV17" s="324">
        <v>17.870629999999998</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12.107286369000001</v>
      </c>
      <c r="AZ18" s="208">
        <v>12.679264914000001</v>
      </c>
      <c r="BA18" s="208">
        <v>12.661177390000001</v>
      </c>
      <c r="BB18" s="208">
        <v>13.085372997</v>
      </c>
      <c r="BC18" s="208">
        <v>12.78</v>
      </c>
      <c r="BD18" s="208">
        <v>14.06</v>
      </c>
      <c r="BE18" s="208">
        <v>13.818379999999999</v>
      </c>
      <c r="BF18" s="208">
        <v>13.91832</v>
      </c>
      <c r="BG18" s="324">
        <v>14.136419999999999</v>
      </c>
      <c r="BH18" s="324">
        <v>13.603300000000001</v>
      </c>
      <c r="BI18" s="324">
        <v>13.238630000000001</v>
      </c>
      <c r="BJ18" s="324">
        <v>12.660740000000001</v>
      </c>
      <c r="BK18" s="324">
        <v>12.74823</v>
      </c>
      <c r="BL18" s="324">
        <v>13.253299999999999</v>
      </c>
      <c r="BM18" s="324">
        <v>13.33095</v>
      </c>
      <c r="BN18" s="324">
        <v>13.700390000000001</v>
      </c>
      <c r="BO18" s="324">
        <v>13.34178</v>
      </c>
      <c r="BP18" s="324">
        <v>14.5648</v>
      </c>
      <c r="BQ18" s="324">
        <v>14.25479</v>
      </c>
      <c r="BR18" s="324">
        <v>14.177390000000001</v>
      </c>
      <c r="BS18" s="324">
        <v>14.46813</v>
      </c>
      <c r="BT18" s="324">
        <v>13.91362</v>
      </c>
      <c r="BU18" s="324">
        <v>13.46241</v>
      </c>
      <c r="BV18" s="324">
        <v>12.84075</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10.086512355</v>
      </c>
      <c r="AZ19" s="208">
        <v>10.450102363999999</v>
      </c>
      <c r="BA19" s="208">
        <v>10.664679833999999</v>
      </c>
      <c r="BB19" s="208">
        <v>10.614681226</v>
      </c>
      <c r="BC19" s="208">
        <v>10.74</v>
      </c>
      <c r="BD19" s="208">
        <v>10.71</v>
      </c>
      <c r="BE19" s="208">
        <v>10.36215</v>
      </c>
      <c r="BF19" s="208">
        <v>10.454599999999999</v>
      </c>
      <c r="BG19" s="324">
        <v>11.022550000000001</v>
      </c>
      <c r="BH19" s="324">
        <v>10.87649</v>
      </c>
      <c r="BI19" s="324">
        <v>10.919</v>
      </c>
      <c r="BJ19" s="324">
        <v>10.597530000000001</v>
      </c>
      <c r="BK19" s="324">
        <v>10.53617</v>
      </c>
      <c r="BL19" s="324">
        <v>10.8317</v>
      </c>
      <c r="BM19" s="324">
        <v>11.01667</v>
      </c>
      <c r="BN19" s="324">
        <v>10.90471</v>
      </c>
      <c r="BO19" s="324">
        <v>10.981590000000001</v>
      </c>
      <c r="BP19" s="324">
        <v>10.896929999999999</v>
      </c>
      <c r="BQ19" s="324">
        <v>10.49188</v>
      </c>
      <c r="BR19" s="324">
        <v>10.51324</v>
      </c>
      <c r="BS19" s="324">
        <v>11.04866</v>
      </c>
      <c r="BT19" s="324">
        <v>10.866490000000001</v>
      </c>
      <c r="BU19" s="324">
        <v>10.87567</v>
      </c>
      <c r="BV19" s="324">
        <v>10.5389</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8.8142886082</v>
      </c>
      <c r="AZ20" s="208">
        <v>9.2304456235999996</v>
      </c>
      <c r="BA20" s="208">
        <v>9.2659672057000009</v>
      </c>
      <c r="BB20" s="208">
        <v>9.4887852707999993</v>
      </c>
      <c r="BC20" s="208">
        <v>9.89</v>
      </c>
      <c r="BD20" s="208">
        <v>11.03</v>
      </c>
      <c r="BE20" s="208">
        <v>11.283939999999999</v>
      </c>
      <c r="BF20" s="208">
        <v>11.370839999999999</v>
      </c>
      <c r="BG20" s="324">
        <v>11.00282</v>
      </c>
      <c r="BH20" s="324">
        <v>10.05856</v>
      </c>
      <c r="BI20" s="324">
        <v>9.7293699999999994</v>
      </c>
      <c r="BJ20" s="324">
        <v>9.0714330000000007</v>
      </c>
      <c r="BK20" s="324">
        <v>8.7381379999999993</v>
      </c>
      <c r="BL20" s="324">
        <v>8.8280089999999998</v>
      </c>
      <c r="BM20" s="324">
        <v>9.0140619999999991</v>
      </c>
      <c r="BN20" s="324">
        <v>8.9446080000000006</v>
      </c>
      <c r="BO20" s="324">
        <v>9.1130669999999991</v>
      </c>
      <c r="BP20" s="324">
        <v>10.19135</v>
      </c>
      <c r="BQ20" s="324">
        <v>10.31578</v>
      </c>
      <c r="BR20" s="324">
        <v>10.37152</v>
      </c>
      <c r="BS20" s="324">
        <v>10.096819999999999</v>
      </c>
      <c r="BT20" s="324">
        <v>9.2982399999999998</v>
      </c>
      <c r="BU20" s="324">
        <v>9.0586690000000001</v>
      </c>
      <c r="BV20" s="324">
        <v>8.6643070000000009</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8.9646125359000006</v>
      </c>
      <c r="AZ21" s="208">
        <v>9.5516194112000008</v>
      </c>
      <c r="BA21" s="208">
        <v>9.3875079875999994</v>
      </c>
      <c r="BB21" s="208">
        <v>8.9305076602</v>
      </c>
      <c r="BC21" s="208">
        <v>9.19</v>
      </c>
      <c r="BD21" s="208">
        <v>9.3800000000000008</v>
      </c>
      <c r="BE21" s="208">
        <v>9.2501139999999999</v>
      </c>
      <c r="BF21" s="208">
        <v>9.3989539999999998</v>
      </c>
      <c r="BG21" s="324">
        <v>9.6418180000000007</v>
      </c>
      <c r="BH21" s="324">
        <v>9.674728</v>
      </c>
      <c r="BI21" s="324">
        <v>9.6515690000000003</v>
      </c>
      <c r="BJ21" s="324">
        <v>9.906841</v>
      </c>
      <c r="BK21" s="324">
        <v>9.5039449999999999</v>
      </c>
      <c r="BL21" s="324">
        <v>10.093870000000001</v>
      </c>
      <c r="BM21" s="324">
        <v>9.8546300000000002</v>
      </c>
      <c r="BN21" s="324">
        <v>9.2819199999999995</v>
      </c>
      <c r="BO21" s="324">
        <v>9.4654030000000002</v>
      </c>
      <c r="BP21" s="324">
        <v>9.5720759999999991</v>
      </c>
      <c r="BQ21" s="324">
        <v>9.368665</v>
      </c>
      <c r="BR21" s="324">
        <v>9.4104449999999993</v>
      </c>
      <c r="BS21" s="324">
        <v>9.6055989999999998</v>
      </c>
      <c r="BT21" s="324">
        <v>9.5755429999999997</v>
      </c>
      <c r="BU21" s="324">
        <v>9.5050360000000005</v>
      </c>
      <c r="BV21" s="324">
        <v>9.6907049999999995</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10.701968508</v>
      </c>
      <c r="AZ22" s="208">
        <v>11.074276063999999</v>
      </c>
      <c r="BA22" s="208">
        <v>11.112762016</v>
      </c>
      <c r="BB22" s="208">
        <v>11.234426328</v>
      </c>
      <c r="BC22" s="208">
        <v>11.2</v>
      </c>
      <c r="BD22" s="208">
        <v>11.25</v>
      </c>
      <c r="BE22" s="208">
        <v>11.187530000000001</v>
      </c>
      <c r="BF22" s="208">
        <v>11.125299999999999</v>
      </c>
      <c r="BG22" s="324">
        <v>11.292149999999999</v>
      </c>
      <c r="BH22" s="324">
        <v>11.228540000000001</v>
      </c>
      <c r="BI22" s="324">
        <v>11.42079</v>
      </c>
      <c r="BJ22" s="324">
        <v>10.974449999999999</v>
      </c>
      <c r="BK22" s="324">
        <v>11.1213</v>
      </c>
      <c r="BL22" s="324">
        <v>11.4275</v>
      </c>
      <c r="BM22" s="324">
        <v>11.427820000000001</v>
      </c>
      <c r="BN22" s="324">
        <v>11.462999999999999</v>
      </c>
      <c r="BO22" s="324">
        <v>11.344010000000001</v>
      </c>
      <c r="BP22" s="324">
        <v>11.355</v>
      </c>
      <c r="BQ22" s="324">
        <v>11.27745</v>
      </c>
      <c r="BR22" s="324">
        <v>11.206950000000001</v>
      </c>
      <c r="BS22" s="324">
        <v>11.358470000000001</v>
      </c>
      <c r="BT22" s="324">
        <v>11.277570000000001</v>
      </c>
      <c r="BU22" s="324">
        <v>11.47397</v>
      </c>
      <c r="BV22" s="324">
        <v>11.02148</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7.8687205976000003</v>
      </c>
      <c r="AZ23" s="208">
        <v>16.633412379999999</v>
      </c>
      <c r="BA23" s="208">
        <v>9.8766761394000007</v>
      </c>
      <c r="BB23" s="208">
        <v>10.121321173</v>
      </c>
      <c r="BC23" s="208">
        <v>8.6999999999999993</v>
      </c>
      <c r="BD23" s="208">
        <v>7.92</v>
      </c>
      <c r="BE23" s="208">
        <v>8.1999589999999998</v>
      </c>
      <c r="BF23" s="208">
        <v>8.3414959999999994</v>
      </c>
      <c r="BG23" s="324">
        <v>8.3667060000000006</v>
      </c>
      <c r="BH23" s="324">
        <v>7.89649</v>
      </c>
      <c r="BI23" s="324">
        <v>8.0428870000000003</v>
      </c>
      <c r="BJ23" s="324">
        <v>7.7934869999999998</v>
      </c>
      <c r="BK23" s="324">
        <v>7.6700980000000003</v>
      </c>
      <c r="BL23" s="324">
        <v>16.03135</v>
      </c>
      <c r="BM23" s="324">
        <v>9.9440600000000003</v>
      </c>
      <c r="BN23" s="324">
        <v>10.141830000000001</v>
      </c>
      <c r="BO23" s="324">
        <v>8.7264669999999995</v>
      </c>
      <c r="BP23" s="324">
        <v>7.9467699999999999</v>
      </c>
      <c r="BQ23" s="324">
        <v>8.3179370000000006</v>
      </c>
      <c r="BR23" s="324">
        <v>8.5458920000000003</v>
      </c>
      <c r="BS23" s="324">
        <v>8.5725540000000002</v>
      </c>
      <c r="BT23" s="324">
        <v>8.1152909999999991</v>
      </c>
      <c r="BU23" s="324">
        <v>8.2721699999999991</v>
      </c>
      <c r="BV23" s="324">
        <v>8.0658969999999997</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8.9218590709000001</v>
      </c>
      <c r="AZ24" s="208">
        <v>9.2757927936000009</v>
      </c>
      <c r="BA24" s="208">
        <v>9.1546224535</v>
      </c>
      <c r="BB24" s="208">
        <v>9.3681835421000006</v>
      </c>
      <c r="BC24" s="208">
        <v>9.65</v>
      </c>
      <c r="BD24" s="208">
        <v>10.17</v>
      </c>
      <c r="BE24" s="208">
        <v>10.260809999999999</v>
      </c>
      <c r="BF24" s="208">
        <v>10.19943</v>
      </c>
      <c r="BG24" s="324">
        <v>10.18286</v>
      </c>
      <c r="BH24" s="324">
        <v>9.6492939999999994</v>
      </c>
      <c r="BI24" s="324">
        <v>9.3801729999999992</v>
      </c>
      <c r="BJ24" s="324">
        <v>9.1297139999999999</v>
      </c>
      <c r="BK24" s="324">
        <v>8.9311860000000003</v>
      </c>
      <c r="BL24" s="324">
        <v>9.2208939999999995</v>
      </c>
      <c r="BM24" s="324">
        <v>9.0893599999999992</v>
      </c>
      <c r="BN24" s="324">
        <v>9.2660599999999995</v>
      </c>
      <c r="BO24" s="324">
        <v>9.4928840000000001</v>
      </c>
      <c r="BP24" s="324">
        <v>9.9514569999999996</v>
      </c>
      <c r="BQ24" s="324">
        <v>9.9478460000000002</v>
      </c>
      <c r="BR24" s="324">
        <v>9.7969760000000008</v>
      </c>
      <c r="BS24" s="324">
        <v>9.7781889999999994</v>
      </c>
      <c r="BT24" s="324">
        <v>9.2402029999999993</v>
      </c>
      <c r="BU24" s="324">
        <v>8.9873480000000008</v>
      </c>
      <c r="BV24" s="324">
        <v>8.7712240000000001</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14.079972787999999</v>
      </c>
      <c r="AZ25" s="208">
        <v>14.546976021000001</v>
      </c>
      <c r="BA25" s="208">
        <v>14.912955357</v>
      </c>
      <c r="BB25" s="208">
        <v>15.320764106</v>
      </c>
      <c r="BC25" s="208">
        <v>15.16</v>
      </c>
      <c r="BD25" s="208">
        <v>17.18</v>
      </c>
      <c r="BE25" s="208">
        <v>17.589459999999999</v>
      </c>
      <c r="BF25" s="208">
        <v>18.871220000000001</v>
      </c>
      <c r="BG25" s="324">
        <v>18.044530000000002</v>
      </c>
      <c r="BH25" s="324">
        <v>16.876200000000001</v>
      </c>
      <c r="BI25" s="324">
        <v>15.465920000000001</v>
      </c>
      <c r="BJ25" s="324">
        <v>14.747170000000001</v>
      </c>
      <c r="BK25" s="324">
        <v>14.538220000000001</v>
      </c>
      <c r="BL25" s="324">
        <v>14.807180000000001</v>
      </c>
      <c r="BM25" s="324">
        <v>15.219620000000001</v>
      </c>
      <c r="BN25" s="324">
        <v>15.5596</v>
      </c>
      <c r="BO25" s="324">
        <v>15.18811</v>
      </c>
      <c r="BP25" s="324">
        <v>16.952059999999999</v>
      </c>
      <c r="BQ25" s="324">
        <v>16.975619999999999</v>
      </c>
      <c r="BR25" s="324">
        <v>17.94426</v>
      </c>
      <c r="BS25" s="324">
        <v>17.140160000000002</v>
      </c>
      <c r="BT25" s="324">
        <v>15.93638</v>
      </c>
      <c r="BU25" s="324">
        <v>14.58728</v>
      </c>
      <c r="BV25" s="324">
        <v>13.975339999999999</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11.13</v>
      </c>
      <c r="BB26" s="208">
        <v>10.99</v>
      </c>
      <c r="BC26" s="208">
        <v>10.84</v>
      </c>
      <c r="BD26" s="208">
        <v>11.34</v>
      </c>
      <c r="BE26" s="208">
        <v>11.380710000000001</v>
      </c>
      <c r="BF26" s="208">
        <v>11.574149999999999</v>
      </c>
      <c r="BG26" s="324">
        <v>11.629479999999999</v>
      </c>
      <c r="BH26" s="324">
        <v>11.304080000000001</v>
      </c>
      <c r="BI26" s="324">
        <v>11.05696</v>
      </c>
      <c r="BJ26" s="324">
        <v>10.910970000000001</v>
      </c>
      <c r="BK26" s="324">
        <v>10.667540000000001</v>
      </c>
      <c r="BL26" s="324">
        <v>12.18024</v>
      </c>
      <c r="BM26" s="324">
        <v>11.45139</v>
      </c>
      <c r="BN26" s="324">
        <v>11.23432</v>
      </c>
      <c r="BO26" s="324">
        <v>10.971909999999999</v>
      </c>
      <c r="BP26" s="324">
        <v>11.398630000000001</v>
      </c>
      <c r="BQ26" s="324">
        <v>11.3461</v>
      </c>
      <c r="BR26" s="324">
        <v>11.45187</v>
      </c>
      <c r="BS26" s="324">
        <v>11.517709999999999</v>
      </c>
      <c r="BT26" s="324">
        <v>11.171329999999999</v>
      </c>
      <c r="BU26" s="324">
        <v>10.927390000000001</v>
      </c>
      <c r="BV26" s="324">
        <v>10.78715</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13.090581106</v>
      </c>
      <c r="AZ28" s="208">
        <v>13.971216172</v>
      </c>
      <c r="BA28" s="208">
        <v>13.429362772999999</v>
      </c>
      <c r="BB28" s="208">
        <v>12.639513886</v>
      </c>
      <c r="BC28" s="208">
        <v>12.24</v>
      </c>
      <c r="BD28" s="208">
        <v>13.45</v>
      </c>
      <c r="BE28" s="208">
        <v>13.57963</v>
      </c>
      <c r="BF28" s="208">
        <v>13.366059999999999</v>
      </c>
      <c r="BG28" s="324">
        <v>12.946020000000001</v>
      </c>
      <c r="BH28" s="324">
        <v>12.63435</v>
      </c>
      <c r="BI28" s="324">
        <v>12.41338</v>
      </c>
      <c r="BJ28" s="324">
        <v>13.139659999999999</v>
      </c>
      <c r="BK28" s="324">
        <v>13.672599999999999</v>
      </c>
      <c r="BL28" s="324">
        <v>14.587389999999999</v>
      </c>
      <c r="BM28" s="324">
        <v>13.969049999999999</v>
      </c>
      <c r="BN28" s="324">
        <v>13.111459999999999</v>
      </c>
      <c r="BO28" s="324">
        <v>12.66836</v>
      </c>
      <c r="BP28" s="324">
        <v>13.8969</v>
      </c>
      <c r="BQ28" s="324">
        <v>14.00996</v>
      </c>
      <c r="BR28" s="324">
        <v>13.765409999999999</v>
      </c>
      <c r="BS28" s="324">
        <v>13.30655</v>
      </c>
      <c r="BT28" s="324">
        <v>12.95947</v>
      </c>
      <c r="BU28" s="324">
        <v>12.704359999999999</v>
      </c>
      <c r="BV28" s="324">
        <v>13.41952</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6.3139786883999998</v>
      </c>
      <c r="AZ29" s="208">
        <v>6.7123442916</v>
      </c>
      <c r="BA29" s="208">
        <v>6.4770698220999998</v>
      </c>
      <c r="BB29" s="208">
        <v>6.7203355952999999</v>
      </c>
      <c r="BC29" s="208">
        <v>6.1</v>
      </c>
      <c r="BD29" s="208">
        <v>6.85</v>
      </c>
      <c r="BE29" s="208">
        <v>6.6533629999999997</v>
      </c>
      <c r="BF29" s="208">
        <v>6.6593020000000003</v>
      </c>
      <c r="BG29" s="324">
        <v>6.5310579999999998</v>
      </c>
      <c r="BH29" s="324">
        <v>6.3499679999999996</v>
      </c>
      <c r="BI29" s="324">
        <v>6.3406219999999998</v>
      </c>
      <c r="BJ29" s="324">
        <v>6.3361349999999996</v>
      </c>
      <c r="BK29" s="324">
        <v>6.3599199999999998</v>
      </c>
      <c r="BL29" s="324">
        <v>6.3780789999999996</v>
      </c>
      <c r="BM29" s="324">
        <v>6.4939039999999997</v>
      </c>
      <c r="BN29" s="324">
        <v>6.6816329999999997</v>
      </c>
      <c r="BO29" s="324">
        <v>6.0049070000000002</v>
      </c>
      <c r="BP29" s="324">
        <v>6.6905270000000003</v>
      </c>
      <c r="BQ29" s="324">
        <v>6.4742030000000002</v>
      </c>
      <c r="BR29" s="324">
        <v>6.3439839999999998</v>
      </c>
      <c r="BS29" s="324">
        <v>6.3486929999999999</v>
      </c>
      <c r="BT29" s="324">
        <v>6.1592140000000004</v>
      </c>
      <c r="BU29" s="324">
        <v>6.1432169999999999</v>
      </c>
      <c r="BV29" s="324">
        <v>6.1451770000000003</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6.5937433784000001</v>
      </c>
      <c r="AZ30" s="208">
        <v>7.3293201165999999</v>
      </c>
      <c r="BA30" s="208">
        <v>6.8555332198999999</v>
      </c>
      <c r="BB30" s="208">
        <v>6.7556507501</v>
      </c>
      <c r="BC30" s="208">
        <v>6.84</v>
      </c>
      <c r="BD30" s="208">
        <v>7.17</v>
      </c>
      <c r="BE30" s="208">
        <v>7.0988009999999999</v>
      </c>
      <c r="BF30" s="208">
        <v>7.0035959999999999</v>
      </c>
      <c r="BG30" s="324">
        <v>6.8819949999999999</v>
      </c>
      <c r="BH30" s="324">
        <v>6.8260529999999999</v>
      </c>
      <c r="BI30" s="324">
        <v>6.7858919999999996</v>
      </c>
      <c r="BJ30" s="324">
        <v>6.7717219999999996</v>
      </c>
      <c r="BK30" s="324">
        <v>6.7664470000000003</v>
      </c>
      <c r="BL30" s="324">
        <v>7.070589</v>
      </c>
      <c r="BM30" s="324">
        <v>7.0120189999999996</v>
      </c>
      <c r="BN30" s="324">
        <v>6.8211360000000001</v>
      </c>
      <c r="BO30" s="324">
        <v>6.8692219999999997</v>
      </c>
      <c r="BP30" s="324">
        <v>7.1641240000000002</v>
      </c>
      <c r="BQ30" s="324">
        <v>7.0846359999999997</v>
      </c>
      <c r="BR30" s="324">
        <v>6.8819030000000003</v>
      </c>
      <c r="BS30" s="324">
        <v>6.8929559999999999</v>
      </c>
      <c r="BT30" s="324">
        <v>6.8403770000000002</v>
      </c>
      <c r="BU30" s="324">
        <v>6.7933820000000003</v>
      </c>
      <c r="BV30" s="324">
        <v>6.7701609999999999</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6.5304794087999998</v>
      </c>
      <c r="AZ31" s="208">
        <v>7.6833740564999999</v>
      </c>
      <c r="BA31" s="208">
        <v>6.7362972154999996</v>
      </c>
      <c r="BB31" s="208">
        <v>6.9909257296999998</v>
      </c>
      <c r="BC31" s="208">
        <v>6.86</v>
      </c>
      <c r="BD31" s="208">
        <v>8.02</v>
      </c>
      <c r="BE31" s="208">
        <v>8.2744</v>
      </c>
      <c r="BF31" s="208">
        <v>8.124091</v>
      </c>
      <c r="BG31" s="324">
        <v>7.7393939999999999</v>
      </c>
      <c r="BH31" s="324">
        <v>6.8714779999999998</v>
      </c>
      <c r="BI31" s="324">
        <v>6.7380810000000002</v>
      </c>
      <c r="BJ31" s="324">
        <v>6.5821800000000001</v>
      </c>
      <c r="BK31" s="324">
        <v>6.6335420000000003</v>
      </c>
      <c r="BL31" s="324">
        <v>7.2168710000000003</v>
      </c>
      <c r="BM31" s="324">
        <v>6.8583689999999997</v>
      </c>
      <c r="BN31" s="324">
        <v>7.0622470000000002</v>
      </c>
      <c r="BO31" s="324">
        <v>6.9124930000000004</v>
      </c>
      <c r="BP31" s="324">
        <v>8.0292890000000003</v>
      </c>
      <c r="BQ31" s="324">
        <v>8.2991849999999996</v>
      </c>
      <c r="BR31" s="324">
        <v>8.1042389999999997</v>
      </c>
      <c r="BS31" s="324">
        <v>7.8202119999999997</v>
      </c>
      <c r="BT31" s="324">
        <v>6.9577710000000002</v>
      </c>
      <c r="BU31" s="324">
        <v>6.8230880000000003</v>
      </c>
      <c r="BV31" s="324">
        <v>6.6583420000000002</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5.9971489980000001</v>
      </c>
      <c r="AZ32" s="208">
        <v>6.5630122870000003</v>
      </c>
      <c r="BA32" s="208">
        <v>6.1705406444999999</v>
      </c>
      <c r="BB32" s="208">
        <v>6.0879645580000004</v>
      </c>
      <c r="BC32" s="208">
        <v>6.3</v>
      </c>
      <c r="BD32" s="208">
        <v>6.49</v>
      </c>
      <c r="BE32" s="208">
        <v>6.9410210000000001</v>
      </c>
      <c r="BF32" s="208">
        <v>6.655297</v>
      </c>
      <c r="BG32" s="324">
        <v>6.8224790000000004</v>
      </c>
      <c r="BH32" s="324">
        <v>6.3316600000000003</v>
      </c>
      <c r="BI32" s="324">
        <v>6.0382160000000002</v>
      </c>
      <c r="BJ32" s="324">
        <v>6.4648349999999999</v>
      </c>
      <c r="BK32" s="324">
        <v>6.162128</v>
      </c>
      <c r="BL32" s="324">
        <v>6.5872640000000002</v>
      </c>
      <c r="BM32" s="324">
        <v>6.3371529999999998</v>
      </c>
      <c r="BN32" s="324">
        <v>6.17509</v>
      </c>
      <c r="BO32" s="324">
        <v>6.3377869999999996</v>
      </c>
      <c r="BP32" s="324">
        <v>6.3880309999999998</v>
      </c>
      <c r="BQ32" s="324">
        <v>6.8546529999999999</v>
      </c>
      <c r="BR32" s="324">
        <v>6.4856389999999999</v>
      </c>
      <c r="BS32" s="324">
        <v>6.7528180000000004</v>
      </c>
      <c r="BT32" s="324">
        <v>6.2701320000000003</v>
      </c>
      <c r="BU32" s="324">
        <v>5.9704499999999996</v>
      </c>
      <c r="BV32" s="324">
        <v>6.3855040000000001</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5.4854086309000003</v>
      </c>
      <c r="AZ33" s="208">
        <v>6.1556302030000003</v>
      </c>
      <c r="BA33" s="208">
        <v>5.6419391229000002</v>
      </c>
      <c r="BB33" s="208">
        <v>5.8126407490999998</v>
      </c>
      <c r="BC33" s="208">
        <v>5.73</v>
      </c>
      <c r="BD33" s="208">
        <v>6.05</v>
      </c>
      <c r="BE33" s="208">
        <v>6.0375500000000004</v>
      </c>
      <c r="BF33" s="208">
        <v>5.9893330000000002</v>
      </c>
      <c r="BG33" s="324">
        <v>5.8266030000000004</v>
      </c>
      <c r="BH33" s="324">
        <v>5.696701</v>
      </c>
      <c r="BI33" s="324">
        <v>5.6366969999999998</v>
      </c>
      <c r="BJ33" s="324">
        <v>5.48963</v>
      </c>
      <c r="BK33" s="324">
        <v>5.5931769999999998</v>
      </c>
      <c r="BL33" s="324">
        <v>5.8682119999999998</v>
      </c>
      <c r="BM33" s="324">
        <v>5.7019679999999999</v>
      </c>
      <c r="BN33" s="324">
        <v>5.8258650000000003</v>
      </c>
      <c r="BO33" s="324">
        <v>5.7045029999999999</v>
      </c>
      <c r="BP33" s="324">
        <v>5.9545139999999996</v>
      </c>
      <c r="BQ33" s="324">
        <v>5.9656140000000004</v>
      </c>
      <c r="BR33" s="324">
        <v>5.8497450000000004</v>
      </c>
      <c r="BS33" s="324">
        <v>5.774743</v>
      </c>
      <c r="BT33" s="324">
        <v>5.6548889999999998</v>
      </c>
      <c r="BU33" s="324">
        <v>5.5849960000000003</v>
      </c>
      <c r="BV33" s="324">
        <v>5.4385630000000003</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4.9230951266999998</v>
      </c>
      <c r="AZ34" s="208">
        <v>11.429673629</v>
      </c>
      <c r="BA34" s="208">
        <v>7.1139509601000004</v>
      </c>
      <c r="BB34" s="208">
        <v>5.9273555429</v>
      </c>
      <c r="BC34" s="208">
        <v>4.97</v>
      </c>
      <c r="BD34" s="208">
        <v>5.44</v>
      </c>
      <c r="BE34" s="208">
        <v>5.4283070000000002</v>
      </c>
      <c r="BF34" s="208">
        <v>5.2627810000000004</v>
      </c>
      <c r="BG34" s="324">
        <v>5.0700580000000004</v>
      </c>
      <c r="BH34" s="324">
        <v>4.9228249999999996</v>
      </c>
      <c r="BI34" s="324">
        <v>4.8934870000000004</v>
      </c>
      <c r="BJ34" s="324">
        <v>4.8360190000000003</v>
      </c>
      <c r="BK34" s="324">
        <v>4.8399200000000002</v>
      </c>
      <c r="BL34" s="324">
        <v>8.2986780000000007</v>
      </c>
      <c r="BM34" s="324">
        <v>7.0189820000000003</v>
      </c>
      <c r="BN34" s="324">
        <v>5.6568550000000002</v>
      </c>
      <c r="BO34" s="324">
        <v>4.7738050000000003</v>
      </c>
      <c r="BP34" s="324">
        <v>5.0006589999999997</v>
      </c>
      <c r="BQ34" s="324">
        <v>5.1053740000000003</v>
      </c>
      <c r="BR34" s="324">
        <v>4.9180400000000004</v>
      </c>
      <c r="BS34" s="324">
        <v>5.0024199999999999</v>
      </c>
      <c r="BT34" s="324">
        <v>4.858295</v>
      </c>
      <c r="BU34" s="324">
        <v>4.6948809999999996</v>
      </c>
      <c r="BV34" s="324">
        <v>4.7576000000000001</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5.9159693331999996</v>
      </c>
      <c r="AZ35" s="208">
        <v>6.5328062806</v>
      </c>
      <c r="BA35" s="208">
        <v>6.2728379929999996</v>
      </c>
      <c r="BB35" s="208">
        <v>6.2189990445000003</v>
      </c>
      <c r="BC35" s="208">
        <v>6.45</v>
      </c>
      <c r="BD35" s="208">
        <v>7.13</v>
      </c>
      <c r="BE35" s="208">
        <v>7.2893999999999997</v>
      </c>
      <c r="BF35" s="208">
        <v>7.1540900000000001</v>
      </c>
      <c r="BG35" s="324">
        <v>6.7138590000000002</v>
      </c>
      <c r="BH35" s="324">
        <v>6.0002649999999997</v>
      </c>
      <c r="BI35" s="324">
        <v>5.8678140000000001</v>
      </c>
      <c r="BJ35" s="324">
        <v>5.7272189999999998</v>
      </c>
      <c r="BK35" s="324">
        <v>5.8440000000000003</v>
      </c>
      <c r="BL35" s="324">
        <v>6.3537929999999996</v>
      </c>
      <c r="BM35" s="324">
        <v>6.2498040000000001</v>
      </c>
      <c r="BN35" s="324">
        <v>6.1739750000000004</v>
      </c>
      <c r="BO35" s="324">
        <v>6.4093429999999998</v>
      </c>
      <c r="BP35" s="324">
        <v>6.8765869999999998</v>
      </c>
      <c r="BQ35" s="324">
        <v>7.0407000000000002</v>
      </c>
      <c r="BR35" s="324">
        <v>6.9544509999999997</v>
      </c>
      <c r="BS35" s="324">
        <v>6.7830940000000002</v>
      </c>
      <c r="BT35" s="324">
        <v>6.084257</v>
      </c>
      <c r="BU35" s="324">
        <v>5.9067889999999998</v>
      </c>
      <c r="BV35" s="324">
        <v>5.7700829999999996</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9.4461498442000007</v>
      </c>
      <c r="AZ36" s="208">
        <v>9.7669996727000008</v>
      </c>
      <c r="BA36" s="208">
        <v>9.6977132588000003</v>
      </c>
      <c r="BB36" s="208">
        <v>9.7595832881</v>
      </c>
      <c r="BC36" s="208">
        <v>10.36</v>
      </c>
      <c r="BD36" s="208">
        <v>11.76</v>
      </c>
      <c r="BE36" s="208">
        <v>12.639889999999999</v>
      </c>
      <c r="BF36" s="208">
        <v>12.01492</v>
      </c>
      <c r="BG36" s="324">
        <v>12.32952</v>
      </c>
      <c r="BH36" s="324">
        <v>11.826090000000001</v>
      </c>
      <c r="BI36" s="324">
        <v>11.002470000000001</v>
      </c>
      <c r="BJ36" s="324">
        <v>9.8394870000000001</v>
      </c>
      <c r="BK36" s="324">
        <v>9.5334900000000005</v>
      </c>
      <c r="BL36" s="324">
        <v>9.7016539999999996</v>
      </c>
      <c r="BM36" s="324">
        <v>9.8989290000000008</v>
      </c>
      <c r="BN36" s="324">
        <v>9.9357100000000003</v>
      </c>
      <c r="BO36" s="324">
        <v>10.56203</v>
      </c>
      <c r="BP36" s="324">
        <v>11.63579</v>
      </c>
      <c r="BQ36" s="324">
        <v>12.501580000000001</v>
      </c>
      <c r="BR36" s="324">
        <v>11.961550000000001</v>
      </c>
      <c r="BS36" s="324">
        <v>12.791029999999999</v>
      </c>
      <c r="BT36" s="324">
        <v>12.30889</v>
      </c>
      <c r="BU36" s="324">
        <v>11.36336</v>
      </c>
      <c r="BV36" s="324">
        <v>10.17844</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7.01</v>
      </c>
      <c r="BB37" s="208">
        <v>6.77</v>
      </c>
      <c r="BC37" s="208">
        <v>6.65</v>
      </c>
      <c r="BD37" s="208">
        <v>7.27</v>
      </c>
      <c r="BE37" s="208">
        <v>7.4251079999999998</v>
      </c>
      <c r="BF37" s="208">
        <v>7.2372259999999997</v>
      </c>
      <c r="BG37" s="324">
        <v>7.102652</v>
      </c>
      <c r="BH37" s="324">
        <v>6.7323930000000001</v>
      </c>
      <c r="BI37" s="324">
        <v>6.5474490000000003</v>
      </c>
      <c r="BJ37" s="324">
        <v>6.4533800000000001</v>
      </c>
      <c r="BK37" s="324">
        <v>6.4146299999999998</v>
      </c>
      <c r="BL37" s="324">
        <v>7.4005979999999996</v>
      </c>
      <c r="BM37" s="324">
        <v>7.0916170000000003</v>
      </c>
      <c r="BN37" s="324">
        <v>6.7590640000000004</v>
      </c>
      <c r="BO37" s="324">
        <v>6.6397000000000004</v>
      </c>
      <c r="BP37" s="324">
        <v>7.1143140000000002</v>
      </c>
      <c r="BQ37" s="324">
        <v>7.2949130000000002</v>
      </c>
      <c r="BR37" s="324">
        <v>7.0589649999999997</v>
      </c>
      <c r="BS37" s="324">
        <v>7.1206620000000003</v>
      </c>
      <c r="BT37" s="324">
        <v>6.7516179999999997</v>
      </c>
      <c r="BU37" s="324">
        <v>6.5159260000000003</v>
      </c>
      <c r="BV37" s="324">
        <v>6.4415849999999999</v>
      </c>
    </row>
    <row r="38" spans="1:74" ht="11.1" customHeight="1" x14ac:dyDescent="0.2">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17.911134838999999</v>
      </c>
      <c r="AZ39" s="253">
        <v>18.463487136000001</v>
      </c>
      <c r="BA39" s="253">
        <v>18.218084390000001</v>
      </c>
      <c r="BB39" s="253">
        <v>17.834411155000002</v>
      </c>
      <c r="BC39" s="253">
        <v>16.399999999999999</v>
      </c>
      <c r="BD39" s="253">
        <v>17.690000000000001</v>
      </c>
      <c r="BE39" s="253">
        <v>18.441770000000002</v>
      </c>
      <c r="BF39" s="253">
        <v>18.87546</v>
      </c>
      <c r="BG39" s="348">
        <v>18.635619999999999</v>
      </c>
      <c r="BH39" s="348">
        <v>18.465669999999999</v>
      </c>
      <c r="BI39" s="348">
        <v>18.544429999999998</v>
      </c>
      <c r="BJ39" s="348">
        <v>18.794219999999999</v>
      </c>
      <c r="BK39" s="348">
        <v>19.478719999999999</v>
      </c>
      <c r="BL39" s="348">
        <v>20.067879999999999</v>
      </c>
      <c r="BM39" s="348">
        <v>19.834610000000001</v>
      </c>
      <c r="BN39" s="348">
        <v>19.472529999999999</v>
      </c>
      <c r="BO39" s="348">
        <v>17.911470000000001</v>
      </c>
      <c r="BP39" s="348">
        <v>19.32217</v>
      </c>
      <c r="BQ39" s="348">
        <v>20.18122</v>
      </c>
      <c r="BR39" s="348">
        <v>20.63438</v>
      </c>
      <c r="BS39" s="348">
        <v>20.22635</v>
      </c>
      <c r="BT39" s="348">
        <v>20.026990000000001</v>
      </c>
      <c r="BU39" s="348">
        <v>20.068940000000001</v>
      </c>
      <c r="BV39" s="348">
        <v>20.271529999999998</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12.453985533000001</v>
      </c>
      <c r="AZ40" s="253">
        <v>12.759105155</v>
      </c>
      <c r="BA40" s="253">
        <v>12.458822371</v>
      </c>
      <c r="BB40" s="253">
        <v>12.696741889</v>
      </c>
      <c r="BC40" s="253">
        <v>12.29</v>
      </c>
      <c r="BD40" s="253">
        <v>13.68</v>
      </c>
      <c r="BE40" s="253">
        <v>13.736829999999999</v>
      </c>
      <c r="BF40" s="253">
        <v>13.72866</v>
      </c>
      <c r="BG40" s="348">
        <v>13.816549999999999</v>
      </c>
      <c r="BH40" s="348">
        <v>13.25062</v>
      </c>
      <c r="BI40" s="348">
        <v>13.099349999999999</v>
      </c>
      <c r="BJ40" s="348">
        <v>12.93623</v>
      </c>
      <c r="BK40" s="348">
        <v>13.08497</v>
      </c>
      <c r="BL40" s="348">
        <v>13.19469</v>
      </c>
      <c r="BM40" s="348">
        <v>13.01168</v>
      </c>
      <c r="BN40" s="348">
        <v>13.18202</v>
      </c>
      <c r="BO40" s="348">
        <v>12.69369</v>
      </c>
      <c r="BP40" s="348">
        <v>14.00055</v>
      </c>
      <c r="BQ40" s="348">
        <v>14.02895</v>
      </c>
      <c r="BR40" s="348">
        <v>13.81687</v>
      </c>
      <c r="BS40" s="348">
        <v>13.95378</v>
      </c>
      <c r="BT40" s="348">
        <v>13.40724</v>
      </c>
      <c r="BU40" s="348">
        <v>13.19265</v>
      </c>
      <c r="BV40" s="348">
        <v>13.00024</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10.152606240000001</v>
      </c>
      <c r="AZ41" s="253">
        <v>10.480974314999999</v>
      </c>
      <c r="BA41" s="253">
        <v>10.428405533999999</v>
      </c>
      <c r="BB41" s="253">
        <v>10.387931412</v>
      </c>
      <c r="BC41" s="253">
        <v>10.41</v>
      </c>
      <c r="BD41" s="253">
        <v>10.86</v>
      </c>
      <c r="BE41" s="253">
        <v>10.69103</v>
      </c>
      <c r="BF41" s="253">
        <v>10.67234</v>
      </c>
      <c r="BG41" s="348">
        <v>10.57743</v>
      </c>
      <c r="BH41" s="348">
        <v>10.571339999999999</v>
      </c>
      <c r="BI41" s="348">
        <v>10.608980000000001</v>
      </c>
      <c r="BJ41" s="348">
        <v>10.58684</v>
      </c>
      <c r="BK41" s="348">
        <v>10.477830000000001</v>
      </c>
      <c r="BL41" s="348">
        <v>10.526059999999999</v>
      </c>
      <c r="BM41" s="348">
        <v>10.67257</v>
      </c>
      <c r="BN41" s="348">
        <v>10.59905</v>
      </c>
      <c r="BO41" s="348">
        <v>10.604699999999999</v>
      </c>
      <c r="BP41" s="348">
        <v>10.960279999999999</v>
      </c>
      <c r="BQ41" s="348">
        <v>10.8124</v>
      </c>
      <c r="BR41" s="348">
        <v>10.667299999999999</v>
      </c>
      <c r="BS41" s="348">
        <v>10.634589999999999</v>
      </c>
      <c r="BT41" s="348">
        <v>10.62214</v>
      </c>
      <c r="BU41" s="348">
        <v>10.6442</v>
      </c>
      <c r="BV41" s="348">
        <v>10.61429</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8.8659405339999999</v>
      </c>
      <c r="AZ42" s="253">
        <v>9.4221292982999998</v>
      </c>
      <c r="BA42" s="253">
        <v>9.1908772528</v>
      </c>
      <c r="BB42" s="253">
        <v>9.4557467880000008</v>
      </c>
      <c r="BC42" s="253">
        <v>9.6300000000000008</v>
      </c>
      <c r="BD42" s="253">
        <v>10.93</v>
      </c>
      <c r="BE42" s="253">
        <v>11.35028</v>
      </c>
      <c r="BF42" s="253">
        <v>11.27219</v>
      </c>
      <c r="BG42" s="348">
        <v>10.647259999999999</v>
      </c>
      <c r="BH42" s="348">
        <v>9.8047319999999996</v>
      </c>
      <c r="BI42" s="348">
        <v>9.4958150000000003</v>
      </c>
      <c r="BJ42" s="348">
        <v>9.0710270000000008</v>
      </c>
      <c r="BK42" s="348">
        <v>8.8034189999999999</v>
      </c>
      <c r="BL42" s="348">
        <v>8.9810639999999999</v>
      </c>
      <c r="BM42" s="348">
        <v>9.0813950000000006</v>
      </c>
      <c r="BN42" s="348">
        <v>9.1620500000000007</v>
      </c>
      <c r="BO42" s="348">
        <v>9.2281180000000003</v>
      </c>
      <c r="BP42" s="348">
        <v>10.367179999999999</v>
      </c>
      <c r="BQ42" s="348">
        <v>10.74212</v>
      </c>
      <c r="BR42" s="348">
        <v>10.63457</v>
      </c>
      <c r="BS42" s="348">
        <v>10.143039999999999</v>
      </c>
      <c r="BT42" s="348">
        <v>9.3954789999999999</v>
      </c>
      <c r="BU42" s="348">
        <v>9.1239930000000005</v>
      </c>
      <c r="BV42" s="348">
        <v>8.8399629999999991</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9.6738457714999999</v>
      </c>
      <c r="AZ43" s="253">
        <v>10.128852831</v>
      </c>
      <c r="BA43" s="253">
        <v>9.9518861446999995</v>
      </c>
      <c r="BB43" s="253">
        <v>9.7202166880000007</v>
      </c>
      <c r="BC43" s="253">
        <v>9.94</v>
      </c>
      <c r="BD43" s="253">
        <v>10.28</v>
      </c>
      <c r="BE43" s="253">
        <v>10.41278</v>
      </c>
      <c r="BF43" s="253">
        <v>10.438330000000001</v>
      </c>
      <c r="BG43" s="348">
        <v>10.548679999999999</v>
      </c>
      <c r="BH43" s="348">
        <v>10.278689999999999</v>
      </c>
      <c r="BI43" s="348">
        <v>10.12538</v>
      </c>
      <c r="BJ43" s="348">
        <v>10.372260000000001</v>
      </c>
      <c r="BK43" s="348">
        <v>10.15579</v>
      </c>
      <c r="BL43" s="348">
        <v>10.60004</v>
      </c>
      <c r="BM43" s="348">
        <v>10.42127</v>
      </c>
      <c r="BN43" s="348">
        <v>10.10798</v>
      </c>
      <c r="BO43" s="348">
        <v>10.27562</v>
      </c>
      <c r="BP43" s="348">
        <v>10.549480000000001</v>
      </c>
      <c r="BQ43" s="348">
        <v>10.642620000000001</v>
      </c>
      <c r="BR43" s="348">
        <v>10.584540000000001</v>
      </c>
      <c r="BS43" s="348">
        <v>10.650180000000001</v>
      </c>
      <c r="BT43" s="348">
        <v>10.295339999999999</v>
      </c>
      <c r="BU43" s="348">
        <v>10.080450000000001</v>
      </c>
      <c r="BV43" s="348">
        <v>10.26581</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9.2947408128000006</v>
      </c>
      <c r="AZ44" s="253">
        <v>9.6776312630000003</v>
      </c>
      <c r="BA44" s="253">
        <v>9.4615855050000004</v>
      </c>
      <c r="BB44" s="253">
        <v>9.6525790961000002</v>
      </c>
      <c r="BC44" s="253">
        <v>9.58</v>
      </c>
      <c r="BD44" s="253">
        <v>9.91</v>
      </c>
      <c r="BE44" s="253">
        <v>9.9999140000000004</v>
      </c>
      <c r="BF44" s="253">
        <v>9.9201049999999995</v>
      </c>
      <c r="BG44" s="348">
        <v>9.8912809999999993</v>
      </c>
      <c r="BH44" s="348">
        <v>9.6790990000000008</v>
      </c>
      <c r="BI44" s="348">
        <v>9.7104140000000001</v>
      </c>
      <c r="BJ44" s="348">
        <v>9.4039900000000003</v>
      </c>
      <c r="BK44" s="348">
        <v>9.6001250000000002</v>
      </c>
      <c r="BL44" s="348">
        <v>9.8036840000000005</v>
      </c>
      <c r="BM44" s="348">
        <v>9.6735360000000004</v>
      </c>
      <c r="BN44" s="348">
        <v>9.8197279999999996</v>
      </c>
      <c r="BO44" s="348">
        <v>9.7018199999999997</v>
      </c>
      <c r="BP44" s="348">
        <v>9.9858799999999999</v>
      </c>
      <c r="BQ44" s="348">
        <v>10.057029999999999</v>
      </c>
      <c r="BR44" s="348">
        <v>9.9215940000000007</v>
      </c>
      <c r="BS44" s="348">
        <v>9.9235229999999994</v>
      </c>
      <c r="BT44" s="348">
        <v>9.6963349999999995</v>
      </c>
      <c r="BU44" s="348">
        <v>9.7184709999999992</v>
      </c>
      <c r="BV44" s="348">
        <v>9.405564</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8.0182591185999996</v>
      </c>
      <c r="AZ45" s="253">
        <v>13.998028958000001</v>
      </c>
      <c r="BA45" s="253">
        <v>9.4766527087999997</v>
      </c>
      <c r="BB45" s="253">
        <v>9.0698573204000006</v>
      </c>
      <c r="BC45" s="253">
        <v>8.39</v>
      </c>
      <c r="BD45" s="253">
        <v>8.59</v>
      </c>
      <c r="BE45" s="253">
        <v>8.8973099999999992</v>
      </c>
      <c r="BF45" s="253">
        <v>8.9220109999999995</v>
      </c>
      <c r="BG45" s="348">
        <v>8.9501390000000001</v>
      </c>
      <c r="BH45" s="348">
        <v>8.4167039999999993</v>
      </c>
      <c r="BI45" s="348">
        <v>8.294276</v>
      </c>
      <c r="BJ45" s="348">
        <v>8.1886569999999992</v>
      </c>
      <c r="BK45" s="348">
        <v>8.1366320000000005</v>
      </c>
      <c r="BL45" s="348">
        <v>13.24714</v>
      </c>
      <c r="BM45" s="348">
        <v>9.5444200000000006</v>
      </c>
      <c r="BN45" s="348">
        <v>8.9672599999999996</v>
      </c>
      <c r="BO45" s="348">
        <v>8.3047500000000003</v>
      </c>
      <c r="BP45" s="348">
        <v>8.3815270000000002</v>
      </c>
      <c r="BQ45" s="348">
        <v>8.7024860000000004</v>
      </c>
      <c r="BR45" s="348">
        <v>8.7093139999999991</v>
      </c>
      <c r="BS45" s="348">
        <v>8.7963170000000002</v>
      </c>
      <c r="BT45" s="348">
        <v>8.2931989999999995</v>
      </c>
      <c r="BU45" s="348">
        <v>8.1267259999999997</v>
      </c>
      <c r="BV45" s="348">
        <v>8.079466</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9.0013451414999999</v>
      </c>
      <c r="AZ46" s="253">
        <v>9.2963481155000007</v>
      </c>
      <c r="BA46" s="253">
        <v>9.1594211530000003</v>
      </c>
      <c r="BB46" s="253">
        <v>9.2433827934000004</v>
      </c>
      <c r="BC46" s="253">
        <v>9.5299999999999994</v>
      </c>
      <c r="BD46" s="253">
        <v>10.16</v>
      </c>
      <c r="BE46" s="253">
        <v>10.310040000000001</v>
      </c>
      <c r="BF46" s="253">
        <v>10.111940000000001</v>
      </c>
      <c r="BG46" s="348">
        <v>9.9973919999999996</v>
      </c>
      <c r="BH46" s="348">
        <v>9.3320790000000002</v>
      </c>
      <c r="BI46" s="348">
        <v>9.0924650000000007</v>
      </c>
      <c r="BJ46" s="348">
        <v>9.0986309999999992</v>
      </c>
      <c r="BK46" s="348">
        <v>9.0232329999999994</v>
      </c>
      <c r="BL46" s="348">
        <v>9.2266580000000005</v>
      </c>
      <c r="BM46" s="348">
        <v>9.1292609999999996</v>
      </c>
      <c r="BN46" s="348">
        <v>9.1834600000000002</v>
      </c>
      <c r="BO46" s="348">
        <v>9.4547910000000002</v>
      </c>
      <c r="BP46" s="348">
        <v>9.9140449999999998</v>
      </c>
      <c r="BQ46" s="348">
        <v>10.04515</v>
      </c>
      <c r="BR46" s="348">
        <v>9.8692790000000006</v>
      </c>
      <c r="BS46" s="348">
        <v>9.7939419999999995</v>
      </c>
      <c r="BT46" s="348">
        <v>9.1250149999999994</v>
      </c>
      <c r="BU46" s="348">
        <v>8.8753829999999994</v>
      </c>
      <c r="BV46" s="348">
        <v>8.8916039999999992</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14.213250252</v>
      </c>
      <c r="AZ47" s="253">
        <v>14.443029872</v>
      </c>
      <c r="BA47" s="253">
        <v>14.833156373</v>
      </c>
      <c r="BB47" s="253">
        <v>14.832980491000001</v>
      </c>
      <c r="BC47" s="253">
        <v>15.11</v>
      </c>
      <c r="BD47" s="253">
        <v>16.420000000000002</v>
      </c>
      <c r="BE47" s="253">
        <v>16.585329999999999</v>
      </c>
      <c r="BF47" s="253">
        <v>17.010999999999999</v>
      </c>
      <c r="BG47" s="348">
        <v>16.897639999999999</v>
      </c>
      <c r="BH47" s="348">
        <v>15.89681</v>
      </c>
      <c r="BI47" s="348">
        <v>14.97949</v>
      </c>
      <c r="BJ47" s="348">
        <v>14.58019</v>
      </c>
      <c r="BK47" s="348">
        <v>14.48306</v>
      </c>
      <c r="BL47" s="348">
        <v>14.543530000000001</v>
      </c>
      <c r="BM47" s="348">
        <v>14.99512</v>
      </c>
      <c r="BN47" s="348">
        <v>15.39073</v>
      </c>
      <c r="BO47" s="348">
        <v>15.308260000000001</v>
      </c>
      <c r="BP47" s="348">
        <v>16.416419999999999</v>
      </c>
      <c r="BQ47" s="348">
        <v>16.440629999999999</v>
      </c>
      <c r="BR47" s="348">
        <v>16.80658</v>
      </c>
      <c r="BS47" s="348">
        <v>16.806699999999999</v>
      </c>
      <c r="BT47" s="348">
        <v>15.499169999999999</v>
      </c>
      <c r="BU47" s="348">
        <v>14.80335</v>
      </c>
      <c r="BV47" s="348">
        <v>14.43252</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10.9</v>
      </c>
      <c r="BB48" s="209">
        <v>10.73</v>
      </c>
      <c r="BC48" s="209">
        <v>10.65</v>
      </c>
      <c r="BD48" s="209">
        <v>11.3</v>
      </c>
      <c r="BE48" s="209">
        <v>11.477550000000001</v>
      </c>
      <c r="BF48" s="209">
        <v>11.49169</v>
      </c>
      <c r="BG48" s="350">
        <v>11.425179999999999</v>
      </c>
      <c r="BH48" s="350">
        <v>11.03365</v>
      </c>
      <c r="BI48" s="350">
        <v>10.81687</v>
      </c>
      <c r="BJ48" s="350">
        <v>10.80242</v>
      </c>
      <c r="BK48" s="350">
        <v>10.676970000000001</v>
      </c>
      <c r="BL48" s="350">
        <v>11.662599999999999</v>
      </c>
      <c r="BM48" s="350">
        <v>11.167400000000001</v>
      </c>
      <c r="BN48" s="350">
        <v>10.95688</v>
      </c>
      <c r="BO48" s="350">
        <v>10.789260000000001</v>
      </c>
      <c r="BP48" s="350">
        <v>11.32072</v>
      </c>
      <c r="BQ48" s="350">
        <v>11.464650000000001</v>
      </c>
      <c r="BR48" s="350">
        <v>11.39812</v>
      </c>
      <c r="BS48" s="350">
        <v>11.38777</v>
      </c>
      <c r="BT48" s="350">
        <v>10.970459999999999</v>
      </c>
      <c r="BU48" s="350">
        <v>10.754440000000001</v>
      </c>
      <c r="BV48" s="350">
        <v>10.746029999999999</v>
      </c>
    </row>
    <row r="49" spans="1:74" s="422" customFormat="1" ht="12" customHeight="1" x14ac:dyDescent="0.25">
      <c r="A49" s="421"/>
      <c r="B49" s="818" t="s">
        <v>876</v>
      </c>
      <c r="C49" s="742"/>
      <c r="D49" s="742"/>
      <c r="E49" s="742"/>
      <c r="F49" s="742"/>
      <c r="G49" s="742"/>
      <c r="H49" s="742"/>
      <c r="I49" s="742"/>
      <c r="J49" s="742"/>
      <c r="K49" s="742"/>
      <c r="L49" s="742"/>
      <c r="M49" s="742"/>
      <c r="N49" s="742"/>
      <c r="O49" s="742"/>
      <c r="P49" s="742"/>
      <c r="Q49" s="742"/>
      <c r="AY49" s="463"/>
      <c r="AZ49" s="463"/>
      <c r="BA49" s="463"/>
      <c r="BB49" s="463"/>
      <c r="BC49" s="463"/>
      <c r="BD49" s="614"/>
      <c r="BE49" s="614"/>
      <c r="BF49" s="614"/>
      <c r="BG49" s="463"/>
      <c r="BH49" s="463"/>
      <c r="BI49" s="463"/>
      <c r="BJ49" s="463"/>
    </row>
    <row r="50" spans="1:74" s="422" customFormat="1" ht="12" customHeight="1" x14ac:dyDescent="0.25">
      <c r="A50" s="421"/>
      <c r="B50" s="762" t="s">
        <v>815</v>
      </c>
      <c r="C50" s="763"/>
      <c r="D50" s="763"/>
      <c r="E50" s="763"/>
      <c r="F50" s="763"/>
      <c r="G50" s="763"/>
      <c r="H50" s="763"/>
      <c r="I50" s="763"/>
      <c r="J50" s="763"/>
      <c r="K50" s="763"/>
      <c r="L50" s="763"/>
      <c r="M50" s="763"/>
      <c r="N50" s="763"/>
      <c r="O50" s="763"/>
      <c r="P50" s="763"/>
      <c r="Q50" s="763"/>
      <c r="AY50" s="463"/>
      <c r="AZ50" s="463"/>
      <c r="BA50" s="463"/>
      <c r="BB50" s="463"/>
      <c r="BC50" s="463"/>
      <c r="BD50" s="614"/>
      <c r="BE50" s="614"/>
      <c r="BF50" s="614"/>
      <c r="BG50" s="463"/>
      <c r="BH50" s="463"/>
      <c r="BI50" s="463"/>
      <c r="BJ50" s="463"/>
    </row>
    <row r="51" spans="1:74" s="422" customFormat="1" ht="12" customHeight="1" x14ac:dyDescent="0.25">
      <c r="A51" s="423"/>
      <c r="B51" s="783" t="str">
        <f>"Notes: "&amp;"EIA completed modeling and analysis for this report on " &amp;Dates!D2&amp;"."</f>
        <v>Notes: EIA completed modeling and analysis for this report on Thursday September 2, 2021.</v>
      </c>
      <c r="C51" s="805"/>
      <c r="D51" s="805"/>
      <c r="E51" s="805"/>
      <c r="F51" s="805"/>
      <c r="G51" s="805"/>
      <c r="H51" s="805"/>
      <c r="I51" s="805"/>
      <c r="J51" s="805"/>
      <c r="K51" s="805"/>
      <c r="L51" s="805"/>
      <c r="M51" s="805"/>
      <c r="N51" s="805"/>
      <c r="O51" s="805"/>
      <c r="P51" s="805"/>
      <c r="Q51" s="784"/>
      <c r="AY51" s="463"/>
      <c r="AZ51" s="463"/>
      <c r="BA51" s="463"/>
      <c r="BB51" s="463"/>
      <c r="BC51" s="463"/>
      <c r="BD51" s="614"/>
      <c r="BE51" s="614"/>
      <c r="BF51" s="614"/>
      <c r="BG51" s="463"/>
      <c r="BH51" s="463"/>
      <c r="BI51" s="463"/>
      <c r="BJ51" s="463"/>
    </row>
    <row r="52" spans="1:74" s="422" customFormat="1" ht="12" customHeight="1" x14ac:dyDescent="0.25">
      <c r="A52" s="423"/>
      <c r="B52" s="756" t="s">
        <v>353</v>
      </c>
      <c r="C52" s="755"/>
      <c r="D52" s="755"/>
      <c r="E52" s="755"/>
      <c r="F52" s="755"/>
      <c r="G52" s="755"/>
      <c r="H52" s="755"/>
      <c r="I52" s="755"/>
      <c r="J52" s="755"/>
      <c r="K52" s="755"/>
      <c r="L52" s="755"/>
      <c r="M52" s="755"/>
      <c r="N52" s="755"/>
      <c r="O52" s="755"/>
      <c r="P52" s="755"/>
      <c r="Q52" s="755"/>
      <c r="AY52" s="463"/>
      <c r="AZ52" s="463"/>
      <c r="BA52" s="463"/>
      <c r="BB52" s="463"/>
      <c r="BC52" s="463"/>
      <c r="BD52" s="614"/>
      <c r="BE52" s="614"/>
      <c r="BF52" s="614"/>
      <c r="BG52" s="463"/>
      <c r="BH52" s="463"/>
      <c r="BI52" s="463"/>
      <c r="BJ52" s="463"/>
    </row>
    <row r="53" spans="1:74" s="422" customFormat="1" ht="12" customHeight="1" x14ac:dyDescent="0.25">
      <c r="A53" s="423"/>
      <c r="B53" s="764" t="s">
        <v>129</v>
      </c>
      <c r="C53" s="763"/>
      <c r="D53" s="763"/>
      <c r="E53" s="763"/>
      <c r="F53" s="763"/>
      <c r="G53" s="763"/>
      <c r="H53" s="763"/>
      <c r="I53" s="763"/>
      <c r="J53" s="763"/>
      <c r="K53" s="763"/>
      <c r="L53" s="763"/>
      <c r="M53" s="763"/>
      <c r="N53" s="763"/>
      <c r="O53" s="763"/>
      <c r="P53" s="763"/>
      <c r="Q53" s="763"/>
      <c r="AY53" s="463"/>
      <c r="AZ53" s="463"/>
      <c r="BA53" s="463"/>
      <c r="BB53" s="463"/>
      <c r="BC53" s="463"/>
      <c r="BD53" s="614"/>
      <c r="BE53" s="614"/>
      <c r="BF53" s="614"/>
      <c r="BG53" s="463"/>
      <c r="BH53" s="463"/>
      <c r="BI53" s="463"/>
      <c r="BJ53" s="463"/>
    </row>
    <row r="54" spans="1:74" s="422" customFormat="1" ht="12" customHeight="1" x14ac:dyDescent="0.25">
      <c r="A54" s="423"/>
      <c r="B54" s="751" t="s">
        <v>865</v>
      </c>
      <c r="C54" s="748"/>
      <c r="D54" s="748"/>
      <c r="E54" s="748"/>
      <c r="F54" s="748"/>
      <c r="G54" s="748"/>
      <c r="H54" s="748"/>
      <c r="I54" s="748"/>
      <c r="J54" s="748"/>
      <c r="K54" s="748"/>
      <c r="L54" s="748"/>
      <c r="M54" s="748"/>
      <c r="N54" s="748"/>
      <c r="O54" s="748"/>
      <c r="P54" s="748"/>
      <c r="Q54" s="742"/>
      <c r="AY54" s="463"/>
      <c r="AZ54" s="463"/>
      <c r="BA54" s="463"/>
      <c r="BB54" s="463"/>
      <c r="BC54" s="463"/>
      <c r="BD54" s="614"/>
      <c r="BE54" s="614"/>
      <c r="BF54" s="614"/>
      <c r="BG54" s="463"/>
      <c r="BH54" s="463"/>
      <c r="BI54" s="463"/>
      <c r="BJ54" s="463"/>
    </row>
    <row r="55" spans="1:74" s="422" customFormat="1" ht="12" customHeight="1" x14ac:dyDescent="0.25">
      <c r="A55" s="423"/>
      <c r="B55" s="801" t="s">
        <v>866</v>
      </c>
      <c r="C55" s="742"/>
      <c r="D55" s="742"/>
      <c r="E55" s="742"/>
      <c r="F55" s="742"/>
      <c r="G55" s="742"/>
      <c r="H55" s="742"/>
      <c r="I55" s="742"/>
      <c r="J55" s="742"/>
      <c r="K55" s="742"/>
      <c r="L55" s="742"/>
      <c r="M55" s="742"/>
      <c r="N55" s="742"/>
      <c r="O55" s="742"/>
      <c r="P55" s="742"/>
      <c r="Q55" s="742"/>
      <c r="AY55" s="463"/>
      <c r="AZ55" s="463"/>
      <c r="BA55" s="463"/>
      <c r="BB55" s="463"/>
      <c r="BC55" s="463"/>
      <c r="BD55" s="614"/>
      <c r="BE55" s="614"/>
      <c r="BF55" s="614"/>
      <c r="BG55" s="463"/>
      <c r="BH55" s="463"/>
      <c r="BI55" s="463"/>
      <c r="BJ55" s="463"/>
    </row>
    <row r="56" spans="1:74" s="422" customFormat="1" ht="12" customHeight="1" x14ac:dyDescent="0.25">
      <c r="A56" s="423"/>
      <c r="B56" s="749" t="s">
        <v>872</v>
      </c>
      <c r="C56" s="748"/>
      <c r="D56" s="748"/>
      <c r="E56" s="748"/>
      <c r="F56" s="748"/>
      <c r="G56" s="748"/>
      <c r="H56" s="748"/>
      <c r="I56" s="748"/>
      <c r="J56" s="748"/>
      <c r="K56" s="748"/>
      <c r="L56" s="748"/>
      <c r="M56" s="748"/>
      <c r="N56" s="748"/>
      <c r="O56" s="748"/>
      <c r="P56" s="748"/>
      <c r="Q56" s="742"/>
      <c r="AY56" s="463"/>
      <c r="AZ56" s="463"/>
      <c r="BA56" s="463"/>
      <c r="BB56" s="463"/>
      <c r="BC56" s="463"/>
      <c r="BD56" s="614"/>
      <c r="BE56" s="614"/>
      <c r="BF56" s="614"/>
      <c r="BG56" s="463"/>
      <c r="BH56" s="463"/>
      <c r="BI56" s="463"/>
      <c r="BJ56" s="463"/>
    </row>
    <row r="57" spans="1:74" s="422" customFormat="1" ht="12" customHeight="1" x14ac:dyDescent="0.25">
      <c r="A57" s="423"/>
      <c r="B57" s="751" t="s">
        <v>838</v>
      </c>
      <c r="C57" s="752"/>
      <c r="D57" s="752"/>
      <c r="E57" s="752"/>
      <c r="F57" s="752"/>
      <c r="G57" s="752"/>
      <c r="H57" s="752"/>
      <c r="I57" s="752"/>
      <c r="J57" s="752"/>
      <c r="K57" s="752"/>
      <c r="L57" s="752"/>
      <c r="M57" s="752"/>
      <c r="N57" s="752"/>
      <c r="O57" s="752"/>
      <c r="P57" s="752"/>
      <c r="Q57" s="742"/>
      <c r="AY57" s="463"/>
      <c r="AZ57" s="463"/>
      <c r="BA57" s="463"/>
      <c r="BB57" s="463"/>
      <c r="BC57" s="463"/>
      <c r="BD57" s="614"/>
      <c r="BE57" s="614"/>
      <c r="BF57" s="614"/>
      <c r="BG57" s="463"/>
      <c r="BH57" s="463"/>
      <c r="BI57" s="463"/>
      <c r="BJ57" s="463"/>
    </row>
    <row r="58" spans="1:74" s="418" customFormat="1" ht="12" customHeight="1" x14ac:dyDescent="0.25">
      <c r="A58" s="393"/>
      <c r="B58" s="771" t="s">
        <v>1380</v>
      </c>
      <c r="C58" s="742"/>
      <c r="D58" s="742"/>
      <c r="E58" s="742"/>
      <c r="F58" s="742"/>
      <c r="G58" s="742"/>
      <c r="H58" s="742"/>
      <c r="I58" s="742"/>
      <c r="J58" s="742"/>
      <c r="K58" s="742"/>
      <c r="L58" s="742"/>
      <c r="M58" s="742"/>
      <c r="N58" s="742"/>
      <c r="O58" s="742"/>
      <c r="P58" s="742"/>
      <c r="Q58" s="742"/>
      <c r="AY58" s="462"/>
      <c r="AZ58" s="462"/>
      <c r="BA58" s="462"/>
      <c r="BB58" s="462"/>
      <c r="BC58" s="462"/>
      <c r="BD58" s="610"/>
      <c r="BE58" s="610"/>
      <c r="BF58" s="610"/>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0.5546875" style="491" customWidth="1"/>
    <col min="2" max="2" width="27" style="491" customWidth="1"/>
    <col min="3" max="55" width="6.5546875" style="491" customWidth="1"/>
    <col min="56" max="58" width="6.5546875" style="627" customWidth="1"/>
    <col min="59" max="74" width="6.5546875" style="491" customWidth="1"/>
    <col min="75" max="238" width="11" style="491"/>
    <col min="239" max="239" width="1.5546875" style="491" customWidth="1"/>
    <col min="240" max="16384" width="11" style="491"/>
  </cols>
  <sheetData>
    <row r="1" spans="1:74" ht="12.75" customHeight="1" x14ac:dyDescent="0.25">
      <c r="A1" s="766" t="s">
        <v>798</v>
      </c>
      <c r="B1" s="490" t="s">
        <v>1327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67"/>
      <c r="B2" s="486" t="str">
        <f>"U.S. Energy Information Administration  |  Short-Term Energy Outlook  - "&amp;Dates!D1</f>
        <v>U.S. Energy Information Administration  |  Short-Term Energy Outlook  - September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1201</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97.691295132999997</v>
      </c>
      <c r="BB6" s="702">
        <v>99.520974656000007</v>
      </c>
      <c r="BC6" s="702">
        <v>105.76984923000001</v>
      </c>
      <c r="BD6" s="702">
        <v>140.11954858999999</v>
      </c>
      <c r="BE6" s="702">
        <v>160.45400000000001</v>
      </c>
      <c r="BF6" s="702">
        <v>157.10820000000001</v>
      </c>
      <c r="BG6" s="703">
        <v>118.907</v>
      </c>
      <c r="BH6" s="703">
        <v>102.34220000000001</v>
      </c>
      <c r="BI6" s="703">
        <v>86.319829999999996</v>
      </c>
      <c r="BJ6" s="703">
        <v>102.6561</v>
      </c>
      <c r="BK6" s="703">
        <v>109.65560000000001</v>
      </c>
      <c r="BL6" s="703">
        <v>90.687550000000002</v>
      </c>
      <c r="BM6" s="703">
        <v>85.201509999999999</v>
      </c>
      <c r="BN6" s="703">
        <v>90.391900000000007</v>
      </c>
      <c r="BO6" s="703">
        <v>97.844040000000007</v>
      </c>
      <c r="BP6" s="703">
        <v>125.0911</v>
      </c>
      <c r="BQ6" s="703">
        <v>163.9513</v>
      </c>
      <c r="BR6" s="703">
        <v>157.56010000000001</v>
      </c>
      <c r="BS6" s="703">
        <v>122.7606</v>
      </c>
      <c r="BT6" s="703">
        <v>113.1203</v>
      </c>
      <c r="BU6" s="703">
        <v>99.698899999999995</v>
      </c>
      <c r="BV6" s="703">
        <v>114.4836</v>
      </c>
    </row>
    <row r="7" spans="1:74" ht="11.1" customHeight="1" x14ac:dyDescent="0.2">
      <c r="A7" s="499" t="s">
        <v>1202</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61.560816938999999</v>
      </c>
      <c r="BB7" s="702">
        <v>53.494241563000003</v>
      </c>
      <c r="BC7" s="702">
        <v>63.411594721</v>
      </c>
      <c r="BD7" s="702">
        <v>86.847597542000003</v>
      </c>
      <c r="BE7" s="702">
        <v>99.183790000000002</v>
      </c>
      <c r="BF7" s="702">
        <v>98.205849999999998</v>
      </c>
      <c r="BG7" s="703">
        <v>85.566019999999995</v>
      </c>
      <c r="BH7" s="703">
        <v>75.136349999999993</v>
      </c>
      <c r="BI7" s="703">
        <v>74.084609999999998</v>
      </c>
      <c r="BJ7" s="703">
        <v>98.753559999999993</v>
      </c>
      <c r="BK7" s="703">
        <v>90.072810000000004</v>
      </c>
      <c r="BL7" s="703">
        <v>82.88973</v>
      </c>
      <c r="BM7" s="703">
        <v>73.270129999999995</v>
      </c>
      <c r="BN7" s="703">
        <v>58.731540000000003</v>
      </c>
      <c r="BO7" s="703">
        <v>68.724810000000005</v>
      </c>
      <c r="BP7" s="703">
        <v>91.007000000000005</v>
      </c>
      <c r="BQ7" s="703">
        <v>94.286879999999996</v>
      </c>
      <c r="BR7" s="703">
        <v>91.408100000000005</v>
      </c>
      <c r="BS7" s="703">
        <v>74.559150000000002</v>
      </c>
      <c r="BT7" s="703">
        <v>65.478210000000004</v>
      </c>
      <c r="BU7" s="703">
        <v>60.537860000000002</v>
      </c>
      <c r="BV7" s="703">
        <v>86.518190000000004</v>
      </c>
    </row>
    <row r="8" spans="1:74" ht="11.1" customHeight="1" x14ac:dyDescent="0.2">
      <c r="A8" s="501" t="s">
        <v>1203</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63.708238000000001</v>
      </c>
      <c r="BB8" s="702">
        <v>57.092024000000002</v>
      </c>
      <c r="BC8" s="702">
        <v>62.053379999999997</v>
      </c>
      <c r="BD8" s="702">
        <v>66.070373000000004</v>
      </c>
      <c r="BE8" s="702">
        <v>68.977149999999995</v>
      </c>
      <c r="BF8" s="702">
        <v>70.29213</v>
      </c>
      <c r="BG8" s="703">
        <v>64.838819999999998</v>
      </c>
      <c r="BH8" s="703">
        <v>57.997950000000003</v>
      </c>
      <c r="BI8" s="703">
        <v>61.393320000000003</v>
      </c>
      <c r="BJ8" s="703">
        <v>66.438190000000006</v>
      </c>
      <c r="BK8" s="703">
        <v>67.002420000000001</v>
      </c>
      <c r="BL8" s="703">
        <v>58.171030000000002</v>
      </c>
      <c r="BM8" s="703">
        <v>61.96499</v>
      </c>
      <c r="BN8" s="703">
        <v>54.71669</v>
      </c>
      <c r="BO8" s="703">
        <v>64.778459999999995</v>
      </c>
      <c r="BP8" s="703">
        <v>65.596779999999995</v>
      </c>
      <c r="BQ8" s="703">
        <v>67.241039999999998</v>
      </c>
      <c r="BR8" s="703">
        <v>67.249840000000006</v>
      </c>
      <c r="BS8" s="703">
        <v>62.635739999999998</v>
      </c>
      <c r="BT8" s="703">
        <v>56.707909999999998</v>
      </c>
      <c r="BU8" s="703">
        <v>60.259540000000001</v>
      </c>
      <c r="BV8" s="703">
        <v>67.259709999999998</v>
      </c>
    </row>
    <row r="9" spans="1:74" ht="11.1" customHeight="1" x14ac:dyDescent="0.2">
      <c r="A9" s="501" t="s">
        <v>1204</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73.632609273</v>
      </c>
      <c r="BB9" s="702">
        <v>69.072716091000004</v>
      </c>
      <c r="BC9" s="702">
        <v>72.425722399999998</v>
      </c>
      <c r="BD9" s="702">
        <v>66.741293937999998</v>
      </c>
      <c r="BE9" s="702">
        <v>66.846069999999997</v>
      </c>
      <c r="BF9" s="702">
        <v>61.947589999999998</v>
      </c>
      <c r="BG9" s="703">
        <v>58.870800000000003</v>
      </c>
      <c r="BH9" s="703">
        <v>64.053089999999997</v>
      </c>
      <c r="BI9" s="703">
        <v>70.29589</v>
      </c>
      <c r="BJ9" s="703">
        <v>69.808220000000006</v>
      </c>
      <c r="BK9" s="703">
        <v>70.48527</v>
      </c>
      <c r="BL9" s="703">
        <v>66.590890000000002</v>
      </c>
      <c r="BM9" s="703">
        <v>83.26643</v>
      </c>
      <c r="BN9" s="703">
        <v>80.447689999999994</v>
      </c>
      <c r="BO9" s="703">
        <v>84.56523</v>
      </c>
      <c r="BP9" s="703">
        <v>75.405360000000002</v>
      </c>
      <c r="BQ9" s="703">
        <v>75.753839999999997</v>
      </c>
      <c r="BR9" s="703">
        <v>68.117109999999997</v>
      </c>
      <c r="BS9" s="703">
        <v>65.59957</v>
      </c>
      <c r="BT9" s="703">
        <v>69.493660000000006</v>
      </c>
      <c r="BU9" s="703">
        <v>75.203659999999999</v>
      </c>
      <c r="BV9" s="703">
        <v>73.163529999999994</v>
      </c>
    </row>
    <row r="10" spans="1:74" ht="11.1" customHeight="1" x14ac:dyDescent="0.2">
      <c r="A10" s="501" t="s">
        <v>1205</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21.246738585999999</v>
      </c>
      <c r="BB10" s="702">
        <v>19.157790687999999</v>
      </c>
      <c r="BC10" s="702">
        <v>23.306509341999998</v>
      </c>
      <c r="BD10" s="702">
        <v>24.782505696000001</v>
      </c>
      <c r="BE10" s="702">
        <v>22.101150000000001</v>
      </c>
      <c r="BF10" s="702">
        <v>19.335290000000001</v>
      </c>
      <c r="BG10" s="703">
        <v>16.296690000000002</v>
      </c>
      <c r="BH10" s="703">
        <v>16.20252</v>
      </c>
      <c r="BI10" s="703">
        <v>18.4011</v>
      </c>
      <c r="BJ10" s="703">
        <v>20.579619999999998</v>
      </c>
      <c r="BK10" s="703">
        <v>22.844239999999999</v>
      </c>
      <c r="BL10" s="703">
        <v>20.418749999999999</v>
      </c>
      <c r="BM10" s="703">
        <v>23.14921</v>
      </c>
      <c r="BN10" s="703">
        <v>23.376270000000002</v>
      </c>
      <c r="BO10" s="703">
        <v>27.604890000000001</v>
      </c>
      <c r="BP10" s="703">
        <v>27.29016</v>
      </c>
      <c r="BQ10" s="703">
        <v>24.82254</v>
      </c>
      <c r="BR10" s="703">
        <v>21.109159999999999</v>
      </c>
      <c r="BS10" s="703">
        <v>17.478390000000001</v>
      </c>
      <c r="BT10" s="703">
        <v>17.27394</v>
      </c>
      <c r="BU10" s="703">
        <v>19.204540000000001</v>
      </c>
      <c r="BV10" s="703">
        <v>21.47672</v>
      </c>
    </row>
    <row r="11" spans="1:74" ht="11.1" customHeight="1" x14ac:dyDescent="0.2">
      <c r="A11" s="499" t="s">
        <v>1206</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39.466184376999998</v>
      </c>
      <c r="BB11" s="702">
        <v>35.809225687000001</v>
      </c>
      <c r="BC11" s="702">
        <v>33.112885273000003</v>
      </c>
      <c r="BD11" s="702">
        <v>26.30540075</v>
      </c>
      <c r="BE11" s="702">
        <v>26.269590000000001</v>
      </c>
      <c r="BF11" s="702">
        <v>25.686879999999999</v>
      </c>
      <c r="BG11" s="703">
        <v>27.587150000000001</v>
      </c>
      <c r="BH11" s="703">
        <v>34.295450000000002</v>
      </c>
      <c r="BI11" s="703">
        <v>39.937959999999997</v>
      </c>
      <c r="BJ11" s="703">
        <v>37.086550000000003</v>
      </c>
      <c r="BK11" s="703">
        <v>35.170169999999999</v>
      </c>
      <c r="BL11" s="703">
        <v>34.717529999999996</v>
      </c>
      <c r="BM11" s="703">
        <v>43.829839999999997</v>
      </c>
      <c r="BN11" s="703">
        <v>39.705219999999997</v>
      </c>
      <c r="BO11" s="703">
        <v>37.261710000000001</v>
      </c>
      <c r="BP11" s="703">
        <v>28.977250000000002</v>
      </c>
      <c r="BQ11" s="703">
        <v>29.179950000000002</v>
      </c>
      <c r="BR11" s="703">
        <v>27.40082</v>
      </c>
      <c r="BS11" s="703">
        <v>30.952179999999998</v>
      </c>
      <c r="BT11" s="703">
        <v>36.677419999999998</v>
      </c>
      <c r="BU11" s="703">
        <v>42.848300000000002</v>
      </c>
      <c r="BV11" s="703">
        <v>38.633899999999997</v>
      </c>
    </row>
    <row r="12" spans="1:74" ht="11.1" customHeight="1" x14ac:dyDescent="0.2">
      <c r="A12" s="499" t="s">
        <v>1207</v>
      </c>
      <c r="B12" s="500" t="s">
        <v>1317</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9.2673329689999999</v>
      </c>
      <c r="BB12" s="702">
        <v>10.836963150000001</v>
      </c>
      <c r="BC12" s="702">
        <v>12.370189851999999</v>
      </c>
      <c r="BD12" s="702">
        <v>11.974434162</v>
      </c>
      <c r="BE12" s="702">
        <v>13.492649999999999</v>
      </c>
      <c r="BF12" s="702">
        <v>12.01164</v>
      </c>
      <c r="BG12" s="703">
        <v>10.22124</v>
      </c>
      <c r="BH12" s="703">
        <v>9.4505219999999994</v>
      </c>
      <c r="BI12" s="703">
        <v>7.5646040000000001</v>
      </c>
      <c r="BJ12" s="703">
        <v>6.9647399999999999</v>
      </c>
      <c r="BK12" s="703">
        <v>7.6390409999999997</v>
      </c>
      <c r="BL12" s="703">
        <v>8.5223969999999998</v>
      </c>
      <c r="BM12" s="703">
        <v>12.0853</v>
      </c>
      <c r="BN12" s="703">
        <v>13.89359</v>
      </c>
      <c r="BO12" s="703">
        <v>15.715260000000001</v>
      </c>
      <c r="BP12" s="703">
        <v>15.51505</v>
      </c>
      <c r="BQ12" s="703">
        <v>16.904350000000001</v>
      </c>
      <c r="BR12" s="703">
        <v>15.10324</v>
      </c>
      <c r="BS12" s="703">
        <v>12.939920000000001</v>
      </c>
      <c r="BT12" s="703">
        <v>11.668010000000001</v>
      </c>
      <c r="BU12" s="703">
        <v>9.2749349999999993</v>
      </c>
      <c r="BV12" s="703">
        <v>8.5436540000000001</v>
      </c>
    </row>
    <row r="13" spans="1:74" ht="11.1" customHeight="1" x14ac:dyDescent="0.2">
      <c r="A13" s="499" t="s">
        <v>1208</v>
      </c>
      <c r="B13" s="500" t="s">
        <v>1059</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2.4045006400000002</v>
      </c>
      <c r="BB13" s="702">
        <v>2.0017786019999999</v>
      </c>
      <c r="BC13" s="702">
        <v>2.2993175410000002</v>
      </c>
      <c r="BD13" s="702">
        <v>2.3269227649999999</v>
      </c>
      <c r="BE13" s="702">
        <v>3.4291299999999998</v>
      </c>
      <c r="BF13" s="702">
        <v>3.5194030000000001</v>
      </c>
      <c r="BG13" s="703">
        <v>3.412245</v>
      </c>
      <c r="BH13" s="703">
        <v>2.77677</v>
      </c>
      <c r="BI13" s="703">
        <v>2.998526</v>
      </c>
      <c r="BJ13" s="703">
        <v>3.7322289999999998</v>
      </c>
      <c r="BK13" s="703">
        <v>3.3823889999999999</v>
      </c>
      <c r="BL13" s="703">
        <v>1.642169</v>
      </c>
      <c r="BM13" s="703">
        <v>2.9569930000000002</v>
      </c>
      <c r="BN13" s="703">
        <v>2.4558490000000002</v>
      </c>
      <c r="BO13" s="703">
        <v>2.875432</v>
      </c>
      <c r="BP13" s="703">
        <v>2.4695870000000002</v>
      </c>
      <c r="BQ13" s="703">
        <v>3.3146089999999999</v>
      </c>
      <c r="BR13" s="703">
        <v>3.105569</v>
      </c>
      <c r="BS13" s="703">
        <v>2.8729309999999999</v>
      </c>
      <c r="BT13" s="703">
        <v>2.5231020000000002</v>
      </c>
      <c r="BU13" s="703">
        <v>2.4699260000000001</v>
      </c>
      <c r="BV13" s="703">
        <v>3.0682160000000001</v>
      </c>
    </row>
    <row r="14" spans="1:74" ht="11.1" customHeight="1" x14ac:dyDescent="0.2">
      <c r="A14" s="499" t="s">
        <v>1209</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1.247852701</v>
      </c>
      <c r="BB14" s="702">
        <v>1.2669579639999999</v>
      </c>
      <c r="BC14" s="702">
        <v>1.3368203919999999</v>
      </c>
      <c r="BD14" s="702">
        <v>1.352030565</v>
      </c>
      <c r="BE14" s="702">
        <v>1.5535490000000001</v>
      </c>
      <c r="BF14" s="702">
        <v>1.39438</v>
      </c>
      <c r="BG14" s="703">
        <v>1.353475</v>
      </c>
      <c r="BH14" s="703">
        <v>1.327831</v>
      </c>
      <c r="BI14" s="703">
        <v>1.3937079999999999</v>
      </c>
      <c r="BJ14" s="703">
        <v>1.4450890000000001</v>
      </c>
      <c r="BK14" s="703">
        <v>1.4494370000000001</v>
      </c>
      <c r="BL14" s="703">
        <v>1.2900510000000001</v>
      </c>
      <c r="BM14" s="703">
        <v>1.245082</v>
      </c>
      <c r="BN14" s="703">
        <v>1.016759</v>
      </c>
      <c r="BO14" s="703">
        <v>1.1079479999999999</v>
      </c>
      <c r="BP14" s="703">
        <v>1.1533249999999999</v>
      </c>
      <c r="BQ14" s="703">
        <v>1.5323899999999999</v>
      </c>
      <c r="BR14" s="703">
        <v>1.3983179999999999</v>
      </c>
      <c r="BS14" s="703">
        <v>1.356147</v>
      </c>
      <c r="BT14" s="703">
        <v>1.3511869999999999</v>
      </c>
      <c r="BU14" s="703">
        <v>1.4059489999999999</v>
      </c>
      <c r="BV14" s="703">
        <v>1.441036</v>
      </c>
    </row>
    <row r="15" spans="1:74" ht="11.1" customHeight="1" x14ac:dyDescent="0.2">
      <c r="A15" s="499" t="s">
        <v>1210</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-0.19721900000000001</v>
      </c>
      <c r="BC15" s="702">
        <v>-0.416186</v>
      </c>
      <c r="BD15" s="702">
        <v>-0.37557000000000001</v>
      </c>
      <c r="BE15" s="702">
        <v>-0.87539140000000004</v>
      </c>
      <c r="BF15" s="702">
        <v>-0.89205880000000004</v>
      </c>
      <c r="BG15" s="703">
        <v>-0.68990580000000001</v>
      </c>
      <c r="BH15" s="703">
        <v>-0.38475720000000002</v>
      </c>
      <c r="BI15" s="703">
        <v>-0.3837991</v>
      </c>
      <c r="BJ15" s="703">
        <v>-0.34026770000000001</v>
      </c>
      <c r="BK15" s="703">
        <v>-0.38677509999999998</v>
      </c>
      <c r="BL15" s="703">
        <v>-0.37633309999999998</v>
      </c>
      <c r="BM15" s="703">
        <v>-0.18579419999999999</v>
      </c>
      <c r="BN15" s="703">
        <v>-8.9854500000000004E-2</v>
      </c>
      <c r="BO15" s="703">
        <v>-0.52945260000000005</v>
      </c>
      <c r="BP15" s="703">
        <v>-0.24852260000000001</v>
      </c>
      <c r="BQ15" s="703">
        <v>-0.77848450000000002</v>
      </c>
      <c r="BR15" s="703">
        <v>-0.83051770000000003</v>
      </c>
      <c r="BS15" s="703">
        <v>-0.64594010000000002</v>
      </c>
      <c r="BT15" s="703">
        <v>-0.37936959999999997</v>
      </c>
      <c r="BU15" s="703">
        <v>-0.34758470000000002</v>
      </c>
      <c r="BV15" s="703">
        <v>-0.30563499999999999</v>
      </c>
    </row>
    <row r="16" spans="1:74" ht="11.1" customHeight="1" x14ac:dyDescent="0.2">
      <c r="A16" s="499" t="s">
        <v>1211</v>
      </c>
      <c r="B16" s="500" t="s">
        <v>1318</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1.5679573579999999</v>
      </c>
      <c r="BB16" s="702">
        <v>1.0652157710000001</v>
      </c>
      <c r="BC16" s="702">
        <v>1.2227282749999999</v>
      </c>
      <c r="BD16" s="702">
        <v>1.2512044200000001</v>
      </c>
      <c r="BE16" s="702">
        <v>0.54223030000000005</v>
      </c>
      <c r="BF16" s="702">
        <v>2.7637299999999998</v>
      </c>
      <c r="BG16" s="703">
        <v>1.828622</v>
      </c>
      <c r="BH16" s="703">
        <v>1.1653549999999999</v>
      </c>
      <c r="BI16" s="703">
        <v>1.4469209999999999</v>
      </c>
      <c r="BJ16" s="703">
        <v>2.530573</v>
      </c>
      <c r="BK16" s="703">
        <v>2.8879299999999999</v>
      </c>
      <c r="BL16" s="703">
        <v>1.070257</v>
      </c>
      <c r="BM16" s="703">
        <v>2.500372</v>
      </c>
      <c r="BN16" s="703">
        <v>1.9725729999999999</v>
      </c>
      <c r="BO16" s="703">
        <v>1.5780369999999999</v>
      </c>
      <c r="BP16" s="703">
        <v>1.334581</v>
      </c>
      <c r="BQ16" s="703">
        <v>1.4746570000000001</v>
      </c>
      <c r="BR16" s="703">
        <v>1.9868399999999999</v>
      </c>
      <c r="BS16" s="703">
        <v>1.800454</v>
      </c>
      <c r="BT16" s="703">
        <v>0.52200449999999998</v>
      </c>
      <c r="BU16" s="703">
        <v>1.6554409999999999</v>
      </c>
      <c r="BV16" s="703">
        <v>3.0520230000000002</v>
      </c>
    </row>
    <row r="17" spans="1:74" ht="11.1" customHeight="1" x14ac:dyDescent="0.2">
      <c r="A17" s="499" t="s">
        <v>1212</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0.19587627099999999</v>
      </c>
      <c r="BB17" s="702">
        <v>0.24610449500000001</v>
      </c>
      <c r="BC17" s="702">
        <v>0.26023547299999999</v>
      </c>
      <c r="BD17" s="702">
        <v>0.303771762</v>
      </c>
      <c r="BE17" s="702">
        <v>0.11295289999999999</v>
      </c>
      <c r="BF17" s="702">
        <v>0.26375019999999999</v>
      </c>
      <c r="BG17" s="703">
        <v>0.27694809999999997</v>
      </c>
      <c r="BH17" s="703">
        <v>0.2451962</v>
      </c>
      <c r="BI17" s="703">
        <v>0.1744058</v>
      </c>
      <c r="BJ17" s="703">
        <v>0.27183550000000001</v>
      </c>
      <c r="BK17" s="703">
        <v>0.29106490000000002</v>
      </c>
      <c r="BL17" s="703">
        <v>0.15236910000000001</v>
      </c>
      <c r="BM17" s="703">
        <v>0.1763265</v>
      </c>
      <c r="BN17" s="703">
        <v>0.19319420000000001</v>
      </c>
      <c r="BO17" s="703">
        <v>0.23770520000000001</v>
      </c>
      <c r="BP17" s="703">
        <v>0.29380899999999999</v>
      </c>
      <c r="BQ17" s="703">
        <v>0.1229252</v>
      </c>
      <c r="BR17" s="703">
        <v>0.2669588</v>
      </c>
      <c r="BS17" s="703">
        <v>0.2522181</v>
      </c>
      <c r="BT17" s="703">
        <v>0.25870850000000001</v>
      </c>
      <c r="BU17" s="703">
        <v>0.2973848</v>
      </c>
      <c r="BV17" s="703">
        <v>0.19825290000000001</v>
      </c>
    </row>
    <row r="18" spans="1:74" ht="11.1" customHeight="1" x14ac:dyDescent="0.2">
      <c r="A18" s="499" t="s">
        <v>1330</v>
      </c>
      <c r="B18" s="502" t="s">
        <v>1319</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0.63550973799999999</v>
      </c>
      <c r="BB18" s="702">
        <v>0.58312181799999996</v>
      </c>
      <c r="BC18" s="702">
        <v>0.59633636800000001</v>
      </c>
      <c r="BD18" s="702">
        <v>0.59729363499999999</v>
      </c>
      <c r="BE18" s="702">
        <v>0.51084580000000002</v>
      </c>
      <c r="BF18" s="702">
        <v>0.59173969999999998</v>
      </c>
      <c r="BG18" s="703">
        <v>0.58123170000000002</v>
      </c>
      <c r="BH18" s="703">
        <v>0.59827419999999998</v>
      </c>
      <c r="BI18" s="703">
        <v>0.59759390000000001</v>
      </c>
      <c r="BJ18" s="703">
        <v>0.66362779999999999</v>
      </c>
      <c r="BK18" s="703">
        <v>0.64669239999999995</v>
      </c>
      <c r="BL18" s="703">
        <v>0.50536440000000005</v>
      </c>
      <c r="BM18" s="703">
        <v>0.64289529999999995</v>
      </c>
      <c r="BN18" s="703">
        <v>0.60457819999999995</v>
      </c>
      <c r="BO18" s="703">
        <v>0.62849900000000003</v>
      </c>
      <c r="BP18" s="703">
        <v>0.59902270000000002</v>
      </c>
      <c r="BQ18" s="703">
        <v>0.54085349999999999</v>
      </c>
      <c r="BR18" s="703">
        <v>0.57299679999999997</v>
      </c>
      <c r="BS18" s="703">
        <v>0.57441609999999999</v>
      </c>
      <c r="BT18" s="703">
        <v>0.60688450000000005</v>
      </c>
      <c r="BU18" s="703">
        <v>0.60857530000000004</v>
      </c>
      <c r="BV18" s="703">
        <v>0.66987580000000002</v>
      </c>
    </row>
    <row r="19" spans="1:74" ht="11.1" customHeight="1" x14ac:dyDescent="0.2">
      <c r="A19" s="499" t="s">
        <v>1213</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298.75672171000002</v>
      </c>
      <c r="BB19" s="702">
        <v>280.87717938999998</v>
      </c>
      <c r="BC19" s="702">
        <v>305.32366046999999</v>
      </c>
      <c r="BD19" s="702">
        <v>361.55551288999999</v>
      </c>
      <c r="BE19" s="702">
        <v>395.7516</v>
      </c>
      <c r="BF19" s="702">
        <v>390.28100000000001</v>
      </c>
      <c r="BG19" s="703">
        <v>330.17950000000002</v>
      </c>
      <c r="BH19" s="703">
        <v>301.15359999999998</v>
      </c>
      <c r="BI19" s="703">
        <v>293.92880000000002</v>
      </c>
      <c r="BJ19" s="703">
        <v>340.78190000000001</v>
      </c>
      <c r="BK19" s="703">
        <v>340.65499999999997</v>
      </c>
      <c r="BL19" s="703">
        <v>299.6909</v>
      </c>
      <c r="BM19" s="703">
        <v>306.83690000000001</v>
      </c>
      <c r="BN19" s="703">
        <v>286.9683</v>
      </c>
      <c r="BO19" s="703">
        <v>317.82729999999998</v>
      </c>
      <c r="BP19" s="703">
        <v>359.07909999999998</v>
      </c>
      <c r="BQ19" s="703">
        <v>402.59300000000002</v>
      </c>
      <c r="BR19" s="703">
        <v>386.33139999999997</v>
      </c>
      <c r="BS19" s="703">
        <v>327.53629999999998</v>
      </c>
      <c r="BT19" s="703">
        <v>305.80829999999997</v>
      </c>
      <c r="BU19" s="703">
        <v>297.91379999999998</v>
      </c>
      <c r="BV19" s="703">
        <v>345.03949999999998</v>
      </c>
    </row>
    <row r="20" spans="1:74" ht="11.1" customHeight="1" x14ac:dyDescent="0.2">
      <c r="A20" s="493"/>
      <c r="B20" s="131" t="s">
        <v>1320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1214</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3.470428761</v>
      </c>
      <c r="BB21" s="702">
        <v>2.6833857239999999</v>
      </c>
      <c r="BC21" s="702">
        <v>3.2095228580000001</v>
      </c>
      <c r="BD21" s="702">
        <v>5.0612210360000001</v>
      </c>
      <c r="BE21" s="702">
        <v>6.2314220000000002</v>
      </c>
      <c r="BF21" s="702">
        <v>5.5774140000000001</v>
      </c>
      <c r="BG21" s="703">
        <v>3.8453840000000001</v>
      </c>
      <c r="BH21" s="703">
        <v>3.7616909999999999</v>
      </c>
      <c r="BI21" s="703">
        <v>4.0666320000000002</v>
      </c>
      <c r="BJ21" s="703">
        <v>3.7469109999999999</v>
      </c>
      <c r="BK21" s="703">
        <v>3.8041960000000001</v>
      </c>
      <c r="BL21" s="703">
        <v>3.6109360000000001</v>
      </c>
      <c r="BM21" s="703">
        <v>3.4926029999999999</v>
      </c>
      <c r="BN21" s="703">
        <v>3.4895170000000002</v>
      </c>
      <c r="BO21" s="703">
        <v>3.4308109999999998</v>
      </c>
      <c r="BP21" s="703">
        <v>4.511145</v>
      </c>
      <c r="BQ21" s="703">
        <v>6.561293</v>
      </c>
      <c r="BR21" s="703">
        <v>5.5312130000000002</v>
      </c>
      <c r="BS21" s="703">
        <v>3.9229479999999999</v>
      </c>
      <c r="BT21" s="703">
        <v>3.2410670000000001</v>
      </c>
      <c r="BU21" s="703">
        <v>3.9539219999999999</v>
      </c>
      <c r="BV21" s="703">
        <v>3.7259829999999998</v>
      </c>
    </row>
    <row r="22" spans="1:74" ht="11.1" customHeight="1" x14ac:dyDescent="0.2">
      <c r="A22" s="499" t="s">
        <v>1215</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4.7849251000000002E-2</v>
      </c>
      <c r="BB22" s="702">
        <v>-2.5993000000000001E-4</v>
      </c>
      <c r="BC22" s="702">
        <v>2.716333E-3</v>
      </c>
      <c r="BD22" s="702">
        <v>2.2246559999999999E-2</v>
      </c>
      <c r="BE22" s="702">
        <v>0.30744850000000001</v>
      </c>
      <c r="BF22" s="702">
        <v>0.104725</v>
      </c>
      <c r="BG22" s="703">
        <v>0.30966379999999999</v>
      </c>
      <c r="BH22" s="703">
        <v>0.31920739999999997</v>
      </c>
      <c r="BI22" s="703">
        <v>0.2481391</v>
      </c>
      <c r="BJ22" s="703">
        <v>0.1436461</v>
      </c>
      <c r="BK22" s="703">
        <v>6.7539600000000005E-2</v>
      </c>
      <c r="BL22" s="703">
        <v>0.3629983</v>
      </c>
      <c r="BM22" s="703">
        <v>4.7849299999999997E-2</v>
      </c>
      <c r="BN22" s="703">
        <v>0.1040701</v>
      </c>
      <c r="BO22" s="703">
        <v>2.7163299999999999E-3</v>
      </c>
      <c r="BP22" s="703">
        <v>2.2246599999999998E-2</v>
      </c>
      <c r="BQ22" s="703">
        <v>0.2434885</v>
      </c>
      <c r="BR22" s="703">
        <v>6.6049999999999998E-3</v>
      </c>
      <c r="BS22" s="703">
        <v>4.37238E-2</v>
      </c>
      <c r="BT22" s="703">
        <v>0.1016774</v>
      </c>
      <c r="BU22" s="703">
        <v>8.6139099999999996E-2</v>
      </c>
      <c r="BV22" s="703">
        <v>0.14610609999999999</v>
      </c>
    </row>
    <row r="23" spans="1:74" ht="11.1" customHeight="1" x14ac:dyDescent="0.2">
      <c r="A23" s="499" t="s">
        <v>1216</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2.4123830000000002</v>
      </c>
      <c r="BC23" s="702">
        <v>2.4901870000000002</v>
      </c>
      <c r="BD23" s="702">
        <v>2.160364</v>
      </c>
      <c r="BE23" s="702">
        <v>2.4775800000000001</v>
      </c>
      <c r="BF23" s="702">
        <v>2.4740799999999998</v>
      </c>
      <c r="BG23" s="703">
        <v>2.3471600000000001</v>
      </c>
      <c r="BH23" s="703">
        <v>1.3612899999999999</v>
      </c>
      <c r="BI23" s="703">
        <v>1.79484</v>
      </c>
      <c r="BJ23" s="703">
        <v>2.4253999999999998</v>
      </c>
      <c r="BK23" s="703">
        <v>2.4253999999999998</v>
      </c>
      <c r="BL23" s="703">
        <v>2.19068</v>
      </c>
      <c r="BM23" s="703">
        <v>2.4253999999999998</v>
      </c>
      <c r="BN23" s="703">
        <v>1.51146</v>
      </c>
      <c r="BO23" s="703">
        <v>2.3077000000000001</v>
      </c>
      <c r="BP23" s="703">
        <v>2.3620199999999998</v>
      </c>
      <c r="BQ23" s="703">
        <v>2.44075</v>
      </c>
      <c r="BR23" s="703">
        <v>2.44075</v>
      </c>
      <c r="BS23" s="703">
        <v>2.3620199999999998</v>
      </c>
      <c r="BT23" s="703">
        <v>2.44075</v>
      </c>
      <c r="BU23" s="703">
        <v>2.3620199999999998</v>
      </c>
      <c r="BV23" s="703">
        <v>2.44075</v>
      </c>
    </row>
    <row r="24" spans="1:74" ht="11.1" customHeight="1" x14ac:dyDescent="0.2">
      <c r="A24" s="499" t="s">
        <v>1217</v>
      </c>
      <c r="B24" s="502" t="s">
        <v>1218</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0.68148657199999996</v>
      </c>
      <c r="BB24" s="702">
        <v>0.61191859199999998</v>
      </c>
      <c r="BC24" s="702">
        <v>0.59788696799999996</v>
      </c>
      <c r="BD24" s="702">
        <v>0.57060581200000005</v>
      </c>
      <c r="BE24" s="702">
        <v>0.46924850000000001</v>
      </c>
      <c r="BF24" s="702">
        <v>0.39425500000000002</v>
      </c>
      <c r="BG24" s="703">
        <v>0.3699653</v>
      </c>
      <c r="BH24" s="703">
        <v>0.51282810000000001</v>
      </c>
      <c r="BI24" s="703">
        <v>0.5805941</v>
      </c>
      <c r="BJ24" s="703">
        <v>0.68567540000000005</v>
      </c>
      <c r="BK24" s="703">
        <v>0.68526790000000004</v>
      </c>
      <c r="BL24" s="703">
        <v>0.61076819999999998</v>
      </c>
      <c r="BM24" s="703">
        <v>0.72312690000000002</v>
      </c>
      <c r="BN24" s="703">
        <v>0.84027130000000005</v>
      </c>
      <c r="BO24" s="703">
        <v>0.79840909999999998</v>
      </c>
      <c r="BP24" s="703">
        <v>0.62772760000000005</v>
      </c>
      <c r="BQ24" s="703">
        <v>0.49828470000000002</v>
      </c>
      <c r="BR24" s="703">
        <v>0.40872190000000003</v>
      </c>
      <c r="BS24" s="703">
        <v>0.3771911</v>
      </c>
      <c r="BT24" s="703">
        <v>0.51722950000000001</v>
      </c>
      <c r="BU24" s="703">
        <v>0.58347159999999998</v>
      </c>
      <c r="BV24" s="703">
        <v>0.68806120000000004</v>
      </c>
    </row>
    <row r="25" spans="1:74" ht="11.1" customHeight="1" x14ac:dyDescent="0.2">
      <c r="A25" s="499" t="s">
        <v>1219</v>
      </c>
      <c r="B25" s="502" t="s">
        <v>1321</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1.097389255</v>
      </c>
      <c r="BB25" s="702">
        <v>0.92511838000000002</v>
      </c>
      <c r="BC25" s="702">
        <v>0.98685462300000004</v>
      </c>
      <c r="BD25" s="702">
        <v>0.96381178899999997</v>
      </c>
      <c r="BE25" s="702">
        <v>1.130843</v>
      </c>
      <c r="BF25" s="702">
        <v>1.1632769999999999</v>
      </c>
      <c r="BG25" s="703">
        <v>1.4240120000000001</v>
      </c>
      <c r="BH25" s="703">
        <v>1.2235119999999999</v>
      </c>
      <c r="BI25" s="703">
        <v>1.2887470000000001</v>
      </c>
      <c r="BJ25" s="703">
        <v>1.2338880000000001</v>
      </c>
      <c r="BK25" s="703">
        <v>1.1487810000000001</v>
      </c>
      <c r="BL25" s="703">
        <v>0.9872708</v>
      </c>
      <c r="BM25" s="703">
        <v>1.35504</v>
      </c>
      <c r="BN25" s="703">
        <v>1.1757040000000001</v>
      </c>
      <c r="BO25" s="703">
        <v>1.3149850000000001</v>
      </c>
      <c r="BP25" s="703">
        <v>1.0300670000000001</v>
      </c>
      <c r="BQ25" s="703">
        <v>1.2979609999999999</v>
      </c>
      <c r="BR25" s="703">
        <v>1.197516</v>
      </c>
      <c r="BS25" s="703">
        <v>1.440369</v>
      </c>
      <c r="BT25" s="703">
        <v>1.2066129999999999</v>
      </c>
      <c r="BU25" s="703">
        <v>1.244059</v>
      </c>
      <c r="BV25" s="703">
        <v>1.1211500000000001</v>
      </c>
    </row>
    <row r="26" spans="1:74" ht="11.1" customHeight="1" x14ac:dyDescent="0.2">
      <c r="A26" s="499" t="s">
        <v>1220</v>
      </c>
      <c r="B26" s="500" t="s">
        <v>1322</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9.6836194E-2</v>
      </c>
      <c r="BB26" s="702">
        <v>8.9584122000000002E-2</v>
      </c>
      <c r="BC26" s="702">
        <v>0.11364705999999999</v>
      </c>
      <c r="BD26" s="702">
        <v>0.127759492</v>
      </c>
      <c r="BE26" s="702">
        <v>-0.34509689999999998</v>
      </c>
      <c r="BF26" s="702">
        <v>0.89429110000000001</v>
      </c>
      <c r="BG26" s="703">
        <v>0.90260899999999999</v>
      </c>
      <c r="BH26" s="703">
        <v>0.51315049999999995</v>
      </c>
      <c r="BI26" s="703">
        <v>0.220081</v>
      </c>
      <c r="BJ26" s="703">
        <v>0.64835600000000004</v>
      </c>
      <c r="BK26" s="703">
        <v>0.94024540000000001</v>
      </c>
      <c r="BL26" s="703">
        <v>0.35222209999999998</v>
      </c>
      <c r="BM26" s="703">
        <v>0.87838499999999997</v>
      </c>
      <c r="BN26" s="703">
        <v>0.84969139999999999</v>
      </c>
      <c r="BO26" s="703">
        <v>0.79797499999999999</v>
      </c>
      <c r="BP26" s="703">
        <v>0.22938639999999999</v>
      </c>
      <c r="BQ26" s="703">
        <v>0.14582990000000001</v>
      </c>
      <c r="BR26" s="703">
        <v>0.47937999999999997</v>
      </c>
      <c r="BS26" s="703">
        <v>0.80116589999999999</v>
      </c>
      <c r="BT26" s="703">
        <v>0.18666060000000001</v>
      </c>
      <c r="BU26" s="703">
        <v>0.14249500000000001</v>
      </c>
      <c r="BV26" s="703">
        <v>0.66143819999999998</v>
      </c>
    </row>
    <row r="27" spans="1:74" ht="11.1" customHeight="1" x14ac:dyDescent="0.2">
      <c r="A27" s="499" t="s">
        <v>1221</v>
      </c>
      <c r="B27" s="502" t="s">
        <v>1222</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7.887149033</v>
      </c>
      <c r="BB27" s="702">
        <v>6.7221298880000004</v>
      </c>
      <c r="BC27" s="702">
        <v>7.4008148419999999</v>
      </c>
      <c r="BD27" s="702">
        <v>8.9060086890000001</v>
      </c>
      <c r="BE27" s="702">
        <v>10.27144</v>
      </c>
      <c r="BF27" s="702">
        <v>10.608040000000001</v>
      </c>
      <c r="BG27" s="703">
        <v>9.1987939999999995</v>
      </c>
      <c r="BH27" s="703">
        <v>7.6916789999999997</v>
      </c>
      <c r="BI27" s="703">
        <v>8.1990339999999993</v>
      </c>
      <c r="BJ27" s="703">
        <v>8.8838760000000008</v>
      </c>
      <c r="BK27" s="703">
        <v>9.0714290000000002</v>
      </c>
      <c r="BL27" s="703">
        <v>8.1148760000000006</v>
      </c>
      <c r="BM27" s="703">
        <v>8.9224040000000002</v>
      </c>
      <c r="BN27" s="703">
        <v>7.9707129999999999</v>
      </c>
      <c r="BO27" s="703">
        <v>8.6525960000000008</v>
      </c>
      <c r="BP27" s="703">
        <v>8.7825919999999993</v>
      </c>
      <c r="BQ27" s="703">
        <v>11.187609999999999</v>
      </c>
      <c r="BR27" s="703">
        <v>10.06419</v>
      </c>
      <c r="BS27" s="703">
        <v>8.9474169999999997</v>
      </c>
      <c r="BT27" s="703">
        <v>7.6939970000000004</v>
      </c>
      <c r="BU27" s="703">
        <v>8.3721069999999997</v>
      </c>
      <c r="BV27" s="703">
        <v>8.7834880000000002</v>
      </c>
    </row>
    <row r="28" spans="1:74" ht="11.1" customHeight="1" x14ac:dyDescent="0.2">
      <c r="A28" s="499" t="s">
        <v>1223</v>
      </c>
      <c r="B28" s="500" t="s">
        <v>1323</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9.5544854610000005</v>
      </c>
      <c r="AS28" s="702">
        <v>12.057798328000001</v>
      </c>
      <c r="AT28" s="702">
        <v>11.220176714999999</v>
      </c>
      <c r="AU28" s="702">
        <v>9.0448631038999991</v>
      </c>
      <c r="AV28" s="702">
        <v>8.5882202355999997</v>
      </c>
      <c r="AW28" s="702">
        <v>8.8472947281999996</v>
      </c>
      <c r="AX28" s="702">
        <v>10.169105913999999</v>
      </c>
      <c r="AY28" s="702">
        <v>10.398743588</v>
      </c>
      <c r="AZ28" s="702">
        <v>9.7127726475999996</v>
      </c>
      <c r="BA28" s="702">
        <v>9.2568680463999993</v>
      </c>
      <c r="BB28" s="702">
        <v>8.1045719389999995</v>
      </c>
      <c r="BC28" s="702">
        <v>8.3197275651999991</v>
      </c>
      <c r="BD28" s="702">
        <v>10.476397992000001</v>
      </c>
      <c r="BE28" s="702">
        <v>11.00773</v>
      </c>
      <c r="BF28" s="702">
        <v>11.68116</v>
      </c>
      <c r="BG28" s="703">
        <v>9.4453460000000007</v>
      </c>
      <c r="BH28" s="703">
        <v>8.8545649999999991</v>
      </c>
      <c r="BI28" s="703">
        <v>8.9953699999999994</v>
      </c>
      <c r="BJ28" s="703">
        <v>10.3863</v>
      </c>
      <c r="BK28" s="703">
        <v>10.67512</v>
      </c>
      <c r="BL28" s="703">
        <v>9.2062399999999993</v>
      </c>
      <c r="BM28" s="703">
        <v>9.5647199999999994</v>
      </c>
      <c r="BN28" s="703">
        <v>8.6136149999999994</v>
      </c>
      <c r="BO28" s="703">
        <v>8.9480850000000007</v>
      </c>
      <c r="BP28" s="703">
        <v>9.9967539999999993</v>
      </c>
      <c r="BQ28" s="703">
        <v>11.67327</v>
      </c>
      <c r="BR28" s="703">
        <v>11.12402</v>
      </c>
      <c r="BS28" s="703">
        <v>9.2537749999999992</v>
      </c>
      <c r="BT28" s="703">
        <v>8.8910979999999995</v>
      </c>
      <c r="BU28" s="703">
        <v>9.0112670000000001</v>
      </c>
      <c r="BV28" s="703">
        <v>10.417759999999999</v>
      </c>
    </row>
    <row r="29" spans="1:74" ht="11.1" customHeight="1" x14ac:dyDescent="0.2">
      <c r="A29" s="493"/>
      <c r="B29" s="131" t="s">
        <v>1324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1224</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3.9118796840000001</v>
      </c>
      <c r="BB30" s="702">
        <v>3.4221361300000002</v>
      </c>
      <c r="BC30" s="702">
        <v>4.3294349170000004</v>
      </c>
      <c r="BD30" s="702">
        <v>6.261350577</v>
      </c>
      <c r="BE30" s="702">
        <v>6.9153140000000004</v>
      </c>
      <c r="BF30" s="702">
        <v>6.6871070000000001</v>
      </c>
      <c r="BG30" s="703">
        <v>5.3040229999999999</v>
      </c>
      <c r="BH30" s="703">
        <v>4.5643630000000002</v>
      </c>
      <c r="BI30" s="703">
        <v>4.2992910000000002</v>
      </c>
      <c r="BJ30" s="703">
        <v>4.9335100000000001</v>
      </c>
      <c r="BK30" s="703">
        <v>5.436763</v>
      </c>
      <c r="BL30" s="703">
        <v>4.5745069999999997</v>
      </c>
      <c r="BM30" s="703">
        <v>4.5574250000000003</v>
      </c>
      <c r="BN30" s="703">
        <v>3.5390670000000002</v>
      </c>
      <c r="BO30" s="703">
        <v>4.1239980000000003</v>
      </c>
      <c r="BP30" s="703">
        <v>5.4464389999999998</v>
      </c>
      <c r="BQ30" s="703">
        <v>7.4182969999999999</v>
      </c>
      <c r="BR30" s="703">
        <v>6.5349029999999999</v>
      </c>
      <c r="BS30" s="703">
        <v>5.4179329999999997</v>
      </c>
      <c r="BT30" s="703">
        <v>4.4085520000000002</v>
      </c>
      <c r="BU30" s="703">
        <v>4.1972719999999999</v>
      </c>
      <c r="BV30" s="703">
        <v>4.8713340000000001</v>
      </c>
    </row>
    <row r="31" spans="1:74" ht="11.1" customHeight="1" x14ac:dyDescent="0.2">
      <c r="A31" s="499" t="s">
        <v>1225</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2">
        <v>0</v>
      </c>
      <c r="BE31" s="702">
        <v>0</v>
      </c>
      <c r="BF31" s="702">
        <v>0</v>
      </c>
      <c r="BG31" s="703">
        <v>0</v>
      </c>
      <c r="BH31" s="703">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 customHeight="1" x14ac:dyDescent="0.2">
      <c r="A32" s="499" t="s">
        <v>1226</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2.830031</v>
      </c>
      <c r="BC32" s="702">
        <v>2.475368</v>
      </c>
      <c r="BD32" s="702">
        <v>2.3699210000000002</v>
      </c>
      <c r="BE32" s="702">
        <v>2.49098</v>
      </c>
      <c r="BF32" s="702">
        <v>2.4937499999999999</v>
      </c>
      <c r="BG32" s="703">
        <v>2.3199999999999998</v>
      </c>
      <c r="BH32" s="703">
        <v>2.0672199999999998</v>
      </c>
      <c r="BI32" s="703">
        <v>2.3199999999999998</v>
      </c>
      <c r="BJ32" s="703">
        <v>2.3973300000000002</v>
      </c>
      <c r="BK32" s="703">
        <v>2.3973300000000002</v>
      </c>
      <c r="BL32" s="703">
        <v>2.16533</v>
      </c>
      <c r="BM32" s="703">
        <v>1.9725900000000001</v>
      </c>
      <c r="BN32" s="703">
        <v>2.3199999999999998</v>
      </c>
      <c r="BO32" s="703">
        <v>2.3973300000000002</v>
      </c>
      <c r="BP32" s="703">
        <v>2.3199999999999998</v>
      </c>
      <c r="BQ32" s="703">
        <v>2.3973300000000002</v>
      </c>
      <c r="BR32" s="703">
        <v>2.3973300000000002</v>
      </c>
      <c r="BS32" s="703">
        <v>1.90645</v>
      </c>
      <c r="BT32" s="703">
        <v>2.2776200000000002</v>
      </c>
      <c r="BU32" s="703">
        <v>2.3199999999999998</v>
      </c>
      <c r="BV32" s="703">
        <v>2.3973300000000002</v>
      </c>
    </row>
    <row r="33" spans="1:74" ht="11.1" customHeight="1" x14ac:dyDescent="0.2">
      <c r="A33" s="499" t="s">
        <v>1227</v>
      </c>
      <c r="B33" s="502" t="s">
        <v>1218</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2.531086277</v>
      </c>
      <c r="BB33" s="702">
        <v>2.3791961609999999</v>
      </c>
      <c r="BC33" s="702">
        <v>2.4235928059999998</v>
      </c>
      <c r="BD33" s="702">
        <v>2.3858770549999999</v>
      </c>
      <c r="BE33" s="702">
        <v>2.4775749999999999</v>
      </c>
      <c r="BF33" s="702">
        <v>2.4036149999999998</v>
      </c>
      <c r="BG33" s="703">
        <v>2.2374930000000002</v>
      </c>
      <c r="BH33" s="703">
        <v>2.2784650000000002</v>
      </c>
      <c r="BI33" s="703">
        <v>2.4494129999999998</v>
      </c>
      <c r="BJ33" s="703">
        <v>2.528543</v>
      </c>
      <c r="BK33" s="703">
        <v>2.38565</v>
      </c>
      <c r="BL33" s="703">
        <v>2.1604230000000002</v>
      </c>
      <c r="BM33" s="703">
        <v>2.4890509999999999</v>
      </c>
      <c r="BN33" s="703">
        <v>2.28735</v>
      </c>
      <c r="BO33" s="703">
        <v>2.4130910000000001</v>
      </c>
      <c r="BP33" s="703">
        <v>2.335356</v>
      </c>
      <c r="BQ33" s="703">
        <v>2.4309460000000001</v>
      </c>
      <c r="BR33" s="703">
        <v>2.3619659999999998</v>
      </c>
      <c r="BS33" s="703">
        <v>2.2014930000000001</v>
      </c>
      <c r="BT33" s="703">
        <v>2.2452380000000001</v>
      </c>
      <c r="BU33" s="703">
        <v>2.420693</v>
      </c>
      <c r="BV33" s="703">
        <v>2.5020349999999998</v>
      </c>
    </row>
    <row r="34" spans="1:74" ht="11.1" customHeight="1" x14ac:dyDescent="0.2">
      <c r="A34" s="499" t="s">
        <v>1228</v>
      </c>
      <c r="B34" s="502" t="s">
        <v>1321</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0.78485373400000003</v>
      </c>
      <c r="BB34" s="702">
        <v>0.66319821899999998</v>
      </c>
      <c r="BC34" s="702">
        <v>0.647509522</v>
      </c>
      <c r="BD34" s="702">
        <v>0.64543652699999998</v>
      </c>
      <c r="BE34" s="702">
        <v>0.73823939999999999</v>
      </c>
      <c r="BF34" s="702">
        <v>0.70559850000000002</v>
      </c>
      <c r="BG34" s="703">
        <v>0.85219829999999996</v>
      </c>
      <c r="BH34" s="703">
        <v>0.86950989999999995</v>
      </c>
      <c r="BI34" s="703">
        <v>1.0534889999999999</v>
      </c>
      <c r="BJ34" s="703">
        <v>0.82042809999999999</v>
      </c>
      <c r="BK34" s="703">
        <v>0.65527610000000003</v>
      </c>
      <c r="BL34" s="703">
        <v>0.64190990000000003</v>
      </c>
      <c r="BM34" s="703">
        <v>0.95369250000000005</v>
      </c>
      <c r="BN34" s="703">
        <v>0.7904506</v>
      </c>
      <c r="BO34" s="703">
        <v>0.77995190000000003</v>
      </c>
      <c r="BP34" s="703">
        <v>0.72077429999999998</v>
      </c>
      <c r="BQ34" s="703">
        <v>0.83512730000000002</v>
      </c>
      <c r="BR34" s="703">
        <v>0.7486273</v>
      </c>
      <c r="BS34" s="703">
        <v>0.8640118</v>
      </c>
      <c r="BT34" s="703">
        <v>1.0051270000000001</v>
      </c>
      <c r="BU34" s="703">
        <v>1.1503950000000001</v>
      </c>
      <c r="BV34" s="703">
        <v>0.87266290000000002</v>
      </c>
    </row>
    <row r="35" spans="1:74" ht="11.1" customHeight="1" x14ac:dyDescent="0.2">
      <c r="A35" s="499" t="s">
        <v>1229</v>
      </c>
      <c r="B35" s="500" t="s">
        <v>1322</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5.2048679E-2</v>
      </c>
      <c r="BB35" s="702">
        <v>4.9520290000000002E-2</v>
      </c>
      <c r="BC35" s="702">
        <v>3.6291935999999997E-2</v>
      </c>
      <c r="BD35" s="702">
        <v>6.5708979000000001E-2</v>
      </c>
      <c r="BE35" s="702">
        <v>0.17528050000000001</v>
      </c>
      <c r="BF35" s="702">
        <v>0.94903599999999999</v>
      </c>
      <c r="BG35" s="703">
        <v>0.24338750000000001</v>
      </c>
      <c r="BH35" s="703">
        <v>8.7438600000000005E-2</v>
      </c>
      <c r="BI35" s="703">
        <v>5.5059499999999997E-2</v>
      </c>
      <c r="BJ35" s="703">
        <v>0.65377470000000004</v>
      </c>
      <c r="BK35" s="703">
        <v>0.67077969999999998</v>
      </c>
      <c r="BL35" s="703">
        <v>-1.50876E-2</v>
      </c>
      <c r="BM35" s="703">
        <v>0.1988637</v>
      </c>
      <c r="BN35" s="703">
        <v>0.37403570000000003</v>
      </c>
      <c r="BO35" s="703">
        <v>0.22756589999999999</v>
      </c>
      <c r="BP35" s="703">
        <v>0.21241650000000001</v>
      </c>
      <c r="BQ35" s="703">
        <v>0.56875290000000001</v>
      </c>
      <c r="BR35" s="703">
        <v>0.52138600000000002</v>
      </c>
      <c r="BS35" s="703">
        <v>0.26157000000000002</v>
      </c>
      <c r="BT35" s="703">
        <v>8.7561899999999998E-2</v>
      </c>
      <c r="BU35" s="703">
        <v>7.7163300000000004E-2</v>
      </c>
      <c r="BV35" s="703">
        <v>0.96548109999999998</v>
      </c>
    </row>
    <row r="36" spans="1:74" ht="11.1" customHeight="1" x14ac:dyDescent="0.2">
      <c r="A36" s="499" t="s">
        <v>1230</v>
      </c>
      <c r="B36" s="502" t="s">
        <v>1222</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10.350531373999999</v>
      </c>
      <c r="BB36" s="702">
        <v>9.3440817999999997</v>
      </c>
      <c r="BC36" s="702">
        <v>9.9121971809999998</v>
      </c>
      <c r="BD36" s="702">
        <v>11.728294138000001</v>
      </c>
      <c r="BE36" s="702">
        <v>12.79739</v>
      </c>
      <c r="BF36" s="702">
        <v>13.23911</v>
      </c>
      <c r="BG36" s="703">
        <v>10.957100000000001</v>
      </c>
      <c r="BH36" s="703">
        <v>9.8669969999999996</v>
      </c>
      <c r="BI36" s="703">
        <v>10.177250000000001</v>
      </c>
      <c r="BJ36" s="703">
        <v>11.333589999999999</v>
      </c>
      <c r="BK36" s="703">
        <v>11.5458</v>
      </c>
      <c r="BL36" s="703">
        <v>9.5270820000000001</v>
      </c>
      <c r="BM36" s="703">
        <v>10.171620000000001</v>
      </c>
      <c r="BN36" s="703">
        <v>9.3109040000000007</v>
      </c>
      <c r="BO36" s="703">
        <v>9.9419360000000001</v>
      </c>
      <c r="BP36" s="703">
        <v>11.034990000000001</v>
      </c>
      <c r="BQ36" s="703">
        <v>13.650449999999999</v>
      </c>
      <c r="BR36" s="703">
        <v>12.564209999999999</v>
      </c>
      <c r="BS36" s="703">
        <v>10.65146</v>
      </c>
      <c r="BT36" s="703">
        <v>10.024100000000001</v>
      </c>
      <c r="BU36" s="703">
        <v>10.165520000000001</v>
      </c>
      <c r="BV36" s="703">
        <v>11.608840000000001</v>
      </c>
    </row>
    <row r="37" spans="1:74" ht="11.1" customHeight="1" x14ac:dyDescent="0.2">
      <c r="A37" s="499" t="s">
        <v>1231</v>
      </c>
      <c r="B37" s="500" t="s">
        <v>1323</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12.500378674</v>
      </c>
      <c r="AS37" s="702">
        <v>16.109324679</v>
      </c>
      <c r="AT37" s="702">
        <v>14.807063196</v>
      </c>
      <c r="AU37" s="702">
        <v>11.980174673</v>
      </c>
      <c r="AV37" s="702">
        <v>11.033226132999999</v>
      </c>
      <c r="AW37" s="702">
        <v>11.106147922</v>
      </c>
      <c r="AX37" s="702">
        <v>12.532042326999999</v>
      </c>
      <c r="AY37" s="702">
        <v>12.875436150000001</v>
      </c>
      <c r="AZ37" s="702">
        <v>12.104358080000001</v>
      </c>
      <c r="BA37" s="702">
        <v>11.609355383</v>
      </c>
      <c r="BB37" s="702">
        <v>10.329748647000001</v>
      </c>
      <c r="BC37" s="702">
        <v>10.911585200999999</v>
      </c>
      <c r="BD37" s="702">
        <v>13.484960249</v>
      </c>
      <c r="BE37" s="702">
        <v>14.94692</v>
      </c>
      <c r="BF37" s="702">
        <v>15.492520000000001</v>
      </c>
      <c r="BG37" s="703">
        <v>12.841089999999999</v>
      </c>
      <c r="BH37" s="703">
        <v>11.458410000000001</v>
      </c>
      <c r="BI37" s="703">
        <v>11.69276</v>
      </c>
      <c r="BJ37" s="703">
        <v>13.346349999999999</v>
      </c>
      <c r="BK37" s="703">
        <v>13.278650000000001</v>
      </c>
      <c r="BL37" s="703">
        <v>11.950290000000001</v>
      </c>
      <c r="BM37" s="703">
        <v>12.21622</v>
      </c>
      <c r="BN37" s="703">
        <v>11.13199</v>
      </c>
      <c r="BO37" s="703">
        <v>11.691599999999999</v>
      </c>
      <c r="BP37" s="703">
        <v>13.572039999999999</v>
      </c>
      <c r="BQ37" s="703">
        <v>16.092469999999999</v>
      </c>
      <c r="BR37" s="703">
        <v>14.81617</v>
      </c>
      <c r="BS37" s="703">
        <v>12.46866</v>
      </c>
      <c r="BT37" s="703">
        <v>11.590540000000001</v>
      </c>
      <c r="BU37" s="703">
        <v>11.83103</v>
      </c>
      <c r="BV37" s="703">
        <v>13.505179999999999</v>
      </c>
    </row>
    <row r="38" spans="1:74" ht="11.1" customHeight="1" x14ac:dyDescent="0.2">
      <c r="A38" s="493"/>
      <c r="B38" s="131" t="s">
        <v>1325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1232</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23.461525069</v>
      </c>
      <c r="BB39" s="702">
        <v>21.420615239</v>
      </c>
      <c r="BC39" s="702">
        <v>22.165243503999999</v>
      </c>
      <c r="BD39" s="702">
        <v>27.271895931</v>
      </c>
      <c r="BE39" s="702">
        <v>33.728517482000001</v>
      </c>
      <c r="BF39" s="702">
        <v>32.546911678999997</v>
      </c>
      <c r="BG39" s="703">
        <v>20.889759999999999</v>
      </c>
      <c r="BH39" s="703">
        <v>19.810320000000001</v>
      </c>
      <c r="BI39" s="703">
        <v>17.699349999999999</v>
      </c>
      <c r="BJ39" s="703">
        <v>23.475460000000002</v>
      </c>
      <c r="BK39" s="703">
        <v>28.40324</v>
      </c>
      <c r="BL39" s="703">
        <v>23.493819999999999</v>
      </c>
      <c r="BM39" s="703">
        <v>22.008780000000002</v>
      </c>
      <c r="BN39" s="703">
        <v>21.742159999999998</v>
      </c>
      <c r="BO39" s="703">
        <v>22.511030000000002</v>
      </c>
      <c r="BP39" s="703">
        <v>25.154160000000001</v>
      </c>
      <c r="BQ39" s="703">
        <v>37.396560000000001</v>
      </c>
      <c r="BR39" s="703">
        <v>34.301600000000001</v>
      </c>
      <c r="BS39" s="703">
        <v>24.38466</v>
      </c>
      <c r="BT39" s="703">
        <v>23.824380000000001</v>
      </c>
      <c r="BU39" s="703">
        <v>22.484639999999999</v>
      </c>
      <c r="BV39" s="703">
        <v>26.65288</v>
      </c>
    </row>
    <row r="40" spans="1:74" ht="11.1" customHeight="1" x14ac:dyDescent="0.2">
      <c r="A40" s="499" t="s">
        <v>1233</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12.758798435999999</v>
      </c>
      <c r="BB40" s="702">
        <v>10.472532534000001</v>
      </c>
      <c r="BC40" s="702">
        <v>11.472790085</v>
      </c>
      <c r="BD40" s="702">
        <v>17.892495023999999</v>
      </c>
      <c r="BE40" s="702">
        <v>17.954650000000001</v>
      </c>
      <c r="BF40" s="702">
        <v>17.29025</v>
      </c>
      <c r="BG40" s="703">
        <v>16.614090000000001</v>
      </c>
      <c r="BH40" s="703">
        <v>14.18023</v>
      </c>
      <c r="BI40" s="703">
        <v>15.70717</v>
      </c>
      <c r="BJ40" s="703">
        <v>20.23901</v>
      </c>
      <c r="BK40" s="703">
        <v>17.843</v>
      </c>
      <c r="BL40" s="703">
        <v>20.703479999999999</v>
      </c>
      <c r="BM40" s="703">
        <v>17.625080000000001</v>
      </c>
      <c r="BN40" s="703">
        <v>12.24919</v>
      </c>
      <c r="BO40" s="703">
        <v>14.144259999999999</v>
      </c>
      <c r="BP40" s="703">
        <v>18.740849999999998</v>
      </c>
      <c r="BQ40" s="703">
        <v>16.370760000000001</v>
      </c>
      <c r="BR40" s="703">
        <v>15.078720000000001</v>
      </c>
      <c r="BS40" s="703">
        <v>14.649290000000001</v>
      </c>
      <c r="BT40" s="703">
        <v>12.52134</v>
      </c>
      <c r="BU40" s="703">
        <v>13.944649999999999</v>
      </c>
      <c r="BV40" s="703">
        <v>18.312629999999999</v>
      </c>
    </row>
    <row r="41" spans="1:74" ht="11.1" customHeight="1" x14ac:dyDescent="0.2">
      <c r="A41" s="499" t="s">
        <v>1234</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21.140552</v>
      </c>
      <c r="BB41" s="702">
        <v>19.603925</v>
      </c>
      <c r="BC41" s="702">
        <v>21.749980999999998</v>
      </c>
      <c r="BD41" s="702">
        <v>23.295214999999999</v>
      </c>
      <c r="BE41" s="702">
        <v>23.50393</v>
      </c>
      <c r="BF41" s="702">
        <v>24.275120000000001</v>
      </c>
      <c r="BG41" s="703">
        <v>23.60839</v>
      </c>
      <c r="BH41" s="703">
        <v>20.620149999999999</v>
      </c>
      <c r="BI41" s="703">
        <v>20.494820000000001</v>
      </c>
      <c r="BJ41" s="703">
        <v>21.231390000000001</v>
      </c>
      <c r="BK41" s="703">
        <v>21.325130000000001</v>
      </c>
      <c r="BL41" s="703">
        <v>18.45702</v>
      </c>
      <c r="BM41" s="703">
        <v>19.221219999999999</v>
      </c>
      <c r="BN41" s="703">
        <v>17.489920000000001</v>
      </c>
      <c r="BO41" s="703">
        <v>21.068210000000001</v>
      </c>
      <c r="BP41" s="703">
        <v>20.637219999999999</v>
      </c>
      <c r="BQ41" s="703">
        <v>21.325130000000001</v>
      </c>
      <c r="BR41" s="703">
        <v>21.325130000000001</v>
      </c>
      <c r="BS41" s="703">
        <v>20.220890000000001</v>
      </c>
      <c r="BT41" s="703">
        <v>18.124110000000002</v>
      </c>
      <c r="BU41" s="703">
        <v>18.275690000000001</v>
      </c>
      <c r="BV41" s="703">
        <v>21.325130000000001</v>
      </c>
    </row>
    <row r="42" spans="1:74" ht="11.1" customHeight="1" x14ac:dyDescent="0.2">
      <c r="A42" s="499" t="s">
        <v>1235</v>
      </c>
      <c r="B42" s="502" t="s">
        <v>1218</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1.0554981809999999</v>
      </c>
      <c r="BB42" s="702">
        <v>0.850564557</v>
      </c>
      <c r="BC42" s="702">
        <v>0.83156809200000004</v>
      </c>
      <c r="BD42" s="702">
        <v>0.70632694399999996</v>
      </c>
      <c r="BE42" s="702">
        <v>0.63283149999999999</v>
      </c>
      <c r="BF42" s="702">
        <v>0.55242919999999995</v>
      </c>
      <c r="BG42" s="703">
        <v>0.48600480000000001</v>
      </c>
      <c r="BH42" s="703">
        <v>0.63502409999999998</v>
      </c>
      <c r="BI42" s="703">
        <v>0.67287960000000002</v>
      </c>
      <c r="BJ42" s="703">
        <v>0.87959489999999996</v>
      </c>
      <c r="BK42" s="703">
        <v>0.90907709999999997</v>
      </c>
      <c r="BL42" s="703">
        <v>0.80969950000000002</v>
      </c>
      <c r="BM42" s="703">
        <v>1.0207170000000001</v>
      </c>
      <c r="BN42" s="703">
        <v>1.0343009999999999</v>
      </c>
      <c r="BO42" s="703">
        <v>1.0010030000000001</v>
      </c>
      <c r="BP42" s="703">
        <v>0.74384189999999994</v>
      </c>
      <c r="BQ42" s="703">
        <v>0.65473530000000002</v>
      </c>
      <c r="BR42" s="703">
        <v>0.56485870000000005</v>
      </c>
      <c r="BS42" s="703">
        <v>0.49252610000000002</v>
      </c>
      <c r="BT42" s="703">
        <v>0.6388026</v>
      </c>
      <c r="BU42" s="703">
        <v>0.67493000000000003</v>
      </c>
      <c r="BV42" s="703">
        <v>0.88120299999999996</v>
      </c>
    </row>
    <row r="43" spans="1:74" ht="11.1" customHeight="1" x14ac:dyDescent="0.2">
      <c r="A43" s="499" t="s">
        <v>1236</v>
      </c>
      <c r="B43" s="502" t="s">
        <v>1321</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3.320756179</v>
      </c>
      <c r="AZ43" s="702">
        <v>3.3513777189999998</v>
      </c>
      <c r="BA43" s="702">
        <v>4.4778659479999998</v>
      </c>
      <c r="BB43" s="702">
        <v>4.0237360129999997</v>
      </c>
      <c r="BC43" s="702">
        <v>3.7183959259999999</v>
      </c>
      <c r="BD43" s="702">
        <v>3.2431982989999999</v>
      </c>
      <c r="BE43" s="702">
        <v>2.8675419999999998</v>
      </c>
      <c r="BF43" s="702">
        <v>2.8574730000000002</v>
      </c>
      <c r="BG43" s="703">
        <v>3.1132369999999998</v>
      </c>
      <c r="BH43" s="703">
        <v>3.6731910000000001</v>
      </c>
      <c r="BI43" s="703">
        <v>4.5862040000000004</v>
      </c>
      <c r="BJ43" s="703">
        <v>3.9433220000000002</v>
      </c>
      <c r="BK43" s="703">
        <v>3.6902870000000001</v>
      </c>
      <c r="BL43" s="703">
        <v>3.8593310000000001</v>
      </c>
      <c r="BM43" s="703">
        <v>5.1245520000000004</v>
      </c>
      <c r="BN43" s="703">
        <v>4.4091589999999998</v>
      </c>
      <c r="BO43" s="703">
        <v>4.3067539999999997</v>
      </c>
      <c r="BP43" s="703">
        <v>3.630627</v>
      </c>
      <c r="BQ43" s="703">
        <v>3.2001339999999998</v>
      </c>
      <c r="BR43" s="703">
        <v>2.9672019999999999</v>
      </c>
      <c r="BS43" s="703">
        <v>3.433748</v>
      </c>
      <c r="BT43" s="703">
        <v>3.8679359999999998</v>
      </c>
      <c r="BU43" s="703">
        <v>4.7454549999999998</v>
      </c>
      <c r="BV43" s="703">
        <v>4.2881260000000001</v>
      </c>
    </row>
    <row r="44" spans="1:74" ht="11.1" customHeight="1" x14ac:dyDescent="0.2">
      <c r="A44" s="499" t="s">
        <v>1237</v>
      </c>
      <c r="B44" s="500" t="s">
        <v>1322</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0.49854689699999999</v>
      </c>
      <c r="BB44" s="702">
        <v>0.23077265899999999</v>
      </c>
      <c r="BC44" s="702">
        <v>0.16122743</v>
      </c>
      <c r="BD44" s="702">
        <v>0.15586836200000001</v>
      </c>
      <c r="BE44" s="702">
        <v>-0.1234437</v>
      </c>
      <c r="BF44" s="702">
        <v>-4.2024600000000002E-2</v>
      </c>
      <c r="BG44" s="703">
        <v>6.8043900000000004E-2</v>
      </c>
      <c r="BH44" s="703">
        <v>0.14540980000000001</v>
      </c>
      <c r="BI44" s="703">
        <v>0.26759559999999999</v>
      </c>
      <c r="BJ44" s="703">
        <v>0.3328488</v>
      </c>
      <c r="BK44" s="703">
        <v>0.30381960000000002</v>
      </c>
      <c r="BL44" s="703">
        <v>0.27478829999999999</v>
      </c>
      <c r="BM44" s="703">
        <v>0.57589199999999996</v>
      </c>
      <c r="BN44" s="703">
        <v>0.24592890000000001</v>
      </c>
      <c r="BO44" s="703">
        <v>0.17728969999999999</v>
      </c>
      <c r="BP44" s="703">
        <v>0.17111109999999999</v>
      </c>
      <c r="BQ44" s="703">
        <v>-6.6447699999999998E-2</v>
      </c>
      <c r="BR44" s="703">
        <v>-1.9625300000000001E-3</v>
      </c>
      <c r="BS44" s="703">
        <v>8.7191699999999997E-2</v>
      </c>
      <c r="BT44" s="703">
        <v>0.16631889999999999</v>
      </c>
      <c r="BU44" s="703">
        <v>0.36452440000000003</v>
      </c>
      <c r="BV44" s="703">
        <v>0.3569291</v>
      </c>
    </row>
    <row r="45" spans="1:74" ht="11.1" customHeight="1" x14ac:dyDescent="0.2">
      <c r="A45" s="499" t="s">
        <v>1238</v>
      </c>
      <c r="B45" s="502" t="s">
        <v>1222</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72.367827911000006</v>
      </c>
      <c r="AZ45" s="702">
        <v>70.43312924</v>
      </c>
      <c r="BA45" s="702">
        <v>63.392786530999999</v>
      </c>
      <c r="BB45" s="702">
        <v>56.602146001999998</v>
      </c>
      <c r="BC45" s="702">
        <v>60.099206037000002</v>
      </c>
      <c r="BD45" s="702">
        <v>72.564999560000004</v>
      </c>
      <c r="BE45" s="702">
        <v>78.564026698000006</v>
      </c>
      <c r="BF45" s="702">
        <v>77.480159513000004</v>
      </c>
      <c r="BG45" s="703">
        <v>64.779520000000005</v>
      </c>
      <c r="BH45" s="703">
        <v>59.064329999999998</v>
      </c>
      <c r="BI45" s="703">
        <v>59.428019999999997</v>
      </c>
      <c r="BJ45" s="703">
        <v>70.10163</v>
      </c>
      <c r="BK45" s="703">
        <v>72.474549999999994</v>
      </c>
      <c r="BL45" s="703">
        <v>67.598140000000001</v>
      </c>
      <c r="BM45" s="703">
        <v>65.576239999999999</v>
      </c>
      <c r="BN45" s="703">
        <v>57.170659999999998</v>
      </c>
      <c r="BO45" s="703">
        <v>63.208539999999999</v>
      </c>
      <c r="BP45" s="703">
        <v>69.077809999999999</v>
      </c>
      <c r="BQ45" s="703">
        <v>78.880870000000002</v>
      </c>
      <c r="BR45" s="703">
        <v>74.235550000000003</v>
      </c>
      <c r="BS45" s="703">
        <v>63.26831</v>
      </c>
      <c r="BT45" s="703">
        <v>59.142890000000001</v>
      </c>
      <c r="BU45" s="703">
        <v>60.489879999999999</v>
      </c>
      <c r="BV45" s="703">
        <v>71.816900000000004</v>
      </c>
    </row>
    <row r="46" spans="1:74" ht="11.1" customHeight="1" x14ac:dyDescent="0.2">
      <c r="A46" s="499" t="s">
        <v>1239</v>
      </c>
      <c r="B46" s="500" t="s">
        <v>1323</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62.745287320999999</v>
      </c>
      <c r="AS46" s="702">
        <v>78.682587498000004</v>
      </c>
      <c r="AT46" s="702">
        <v>72.111191074000004</v>
      </c>
      <c r="AU46" s="702">
        <v>58.551916312000003</v>
      </c>
      <c r="AV46" s="702">
        <v>54.440513352000004</v>
      </c>
      <c r="AW46" s="702">
        <v>56.042851745999997</v>
      </c>
      <c r="AX46" s="702">
        <v>66.550813654999999</v>
      </c>
      <c r="AY46" s="702">
        <v>68.881687119999995</v>
      </c>
      <c r="AZ46" s="702">
        <v>65.923123543000003</v>
      </c>
      <c r="BA46" s="702">
        <v>59.594742426000003</v>
      </c>
      <c r="BB46" s="702">
        <v>53.543918738000002</v>
      </c>
      <c r="BC46" s="702">
        <v>56.450234375999997</v>
      </c>
      <c r="BD46" s="702">
        <v>67.802408064000005</v>
      </c>
      <c r="BE46" s="702">
        <v>75.812309999999997</v>
      </c>
      <c r="BF46" s="702">
        <v>74.528139999999993</v>
      </c>
      <c r="BG46" s="703">
        <v>61.4358</v>
      </c>
      <c r="BH46" s="703">
        <v>55.973939999999999</v>
      </c>
      <c r="BI46" s="703">
        <v>57.92116</v>
      </c>
      <c r="BJ46" s="703">
        <v>68.578860000000006</v>
      </c>
      <c r="BK46" s="703">
        <v>70.994600000000005</v>
      </c>
      <c r="BL46" s="703">
        <v>62.720660000000002</v>
      </c>
      <c r="BM46" s="703">
        <v>61.87426</v>
      </c>
      <c r="BN46" s="703">
        <v>54.937379999999997</v>
      </c>
      <c r="BO46" s="703">
        <v>58.78387</v>
      </c>
      <c r="BP46" s="703">
        <v>66.79504</v>
      </c>
      <c r="BQ46" s="703">
        <v>76.208529999999996</v>
      </c>
      <c r="BR46" s="703">
        <v>71.40428</v>
      </c>
      <c r="BS46" s="703">
        <v>60.125509999999998</v>
      </c>
      <c r="BT46" s="703">
        <v>56.601109999999998</v>
      </c>
      <c r="BU46" s="703">
        <v>58.576270000000001</v>
      </c>
      <c r="BV46" s="703">
        <v>69.368440000000007</v>
      </c>
    </row>
    <row r="47" spans="1:74" ht="11.1" customHeight="1" x14ac:dyDescent="0.2">
      <c r="A47" s="493"/>
      <c r="B47" s="131" t="s">
        <v>1240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1241</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16.200114055</v>
      </c>
      <c r="BB48" s="702">
        <v>16.317689392999998</v>
      </c>
      <c r="BC48" s="702">
        <v>18.104175729000001</v>
      </c>
      <c r="BD48" s="702">
        <v>22.779325625999999</v>
      </c>
      <c r="BE48" s="702">
        <v>25.282060000000001</v>
      </c>
      <c r="BF48" s="702">
        <v>24.627109999999998</v>
      </c>
      <c r="BG48" s="703">
        <v>17.221689999999999</v>
      </c>
      <c r="BH48" s="703">
        <v>15.635859999999999</v>
      </c>
      <c r="BI48" s="703">
        <v>15.17637</v>
      </c>
      <c r="BJ48" s="703">
        <v>18.42023</v>
      </c>
      <c r="BK48" s="703">
        <v>22.95495</v>
      </c>
      <c r="BL48" s="703">
        <v>15.913790000000001</v>
      </c>
      <c r="BM48" s="703">
        <v>15.341480000000001</v>
      </c>
      <c r="BN48" s="703">
        <v>16.1724</v>
      </c>
      <c r="BO48" s="703">
        <v>17.87763</v>
      </c>
      <c r="BP48" s="703">
        <v>20.8841</v>
      </c>
      <c r="BQ48" s="703">
        <v>27.876989999999999</v>
      </c>
      <c r="BR48" s="703">
        <v>26.45504</v>
      </c>
      <c r="BS48" s="703">
        <v>19.95157</v>
      </c>
      <c r="BT48" s="703">
        <v>19.09064</v>
      </c>
      <c r="BU48" s="703">
        <v>17.999089999999999</v>
      </c>
      <c r="BV48" s="703">
        <v>21.148260000000001</v>
      </c>
    </row>
    <row r="49" spans="1:74" ht="11.1" customHeight="1" x14ac:dyDescent="0.2">
      <c r="A49" s="499" t="s">
        <v>1242</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9.4838345190000002</v>
      </c>
      <c r="BB49" s="702">
        <v>8.8773339379999996</v>
      </c>
      <c r="BC49" s="702">
        <v>10.850085833</v>
      </c>
      <c r="BD49" s="702">
        <v>13.999780079000001</v>
      </c>
      <c r="BE49" s="702">
        <v>16.458159999999999</v>
      </c>
      <c r="BF49" s="702">
        <v>16.159880000000001</v>
      </c>
      <c r="BG49" s="703">
        <v>15.35004</v>
      </c>
      <c r="BH49" s="703">
        <v>10.787850000000001</v>
      </c>
      <c r="BI49" s="703">
        <v>13.071260000000001</v>
      </c>
      <c r="BJ49" s="703">
        <v>16.396409999999999</v>
      </c>
      <c r="BK49" s="703">
        <v>13.277290000000001</v>
      </c>
      <c r="BL49" s="703">
        <v>14.75784</v>
      </c>
      <c r="BM49" s="703">
        <v>11.74375</v>
      </c>
      <c r="BN49" s="703">
        <v>9.7518410000000006</v>
      </c>
      <c r="BO49" s="703">
        <v>12.736750000000001</v>
      </c>
      <c r="BP49" s="703">
        <v>16.251819999999999</v>
      </c>
      <c r="BQ49" s="703">
        <v>16.721910000000001</v>
      </c>
      <c r="BR49" s="703">
        <v>15.48136</v>
      </c>
      <c r="BS49" s="703">
        <v>13.25273</v>
      </c>
      <c r="BT49" s="703">
        <v>10.534990000000001</v>
      </c>
      <c r="BU49" s="703">
        <v>11.346690000000001</v>
      </c>
      <c r="BV49" s="703">
        <v>14.48545</v>
      </c>
    </row>
    <row r="50" spans="1:74" ht="11.1" customHeight="1" x14ac:dyDescent="0.2">
      <c r="A50" s="499" t="s">
        <v>1243</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15.76116</v>
      </c>
      <c r="BC50" s="702">
        <v>16.747418</v>
      </c>
      <c r="BD50" s="702">
        <v>18.365967000000001</v>
      </c>
      <c r="BE50" s="702">
        <v>19.05742</v>
      </c>
      <c r="BF50" s="702">
        <v>18.988600000000002</v>
      </c>
      <c r="BG50" s="703">
        <v>17.40944</v>
      </c>
      <c r="BH50" s="703">
        <v>17.32949</v>
      </c>
      <c r="BI50" s="703">
        <v>16.108000000000001</v>
      </c>
      <c r="BJ50" s="703">
        <v>18.575209999999998</v>
      </c>
      <c r="BK50" s="703">
        <v>19.0457</v>
      </c>
      <c r="BL50" s="703">
        <v>15.90793</v>
      </c>
      <c r="BM50" s="703">
        <v>17.55761</v>
      </c>
      <c r="BN50" s="703">
        <v>17.561430000000001</v>
      </c>
      <c r="BO50" s="703">
        <v>18.469750000000001</v>
      </c>
      <c r="BP50" s="703">
        <v>19.172190000000001</v>
      </c>
      <c r="BQ50" s="703">
        <v>19.840409999999999</v>
      </c>
      <c r="BR50" s="703">
        <v>19.849209999999999</v>
      </c>
      <c r="BS50" s="703">
        <v>18.764569999999999</v>
      </c>
      <c r="BT50" s="703">
        <v>16.83831</v>
      </c>
      <c r="BU50" s="703">
        <v>18.182790000000001</v>
      </c>
      <c r="BV50" s="703">
        <v>19.859079999999999</v>
      </c>
    </row>
    <row r="51" spans="1:74" ht="11.1" customHeight="1" x14ac:dyDescent="0.2">
      <c r="A51" s="499" t="s">
        <v>1244</v>
      </c>
      <c r="B51" s="502" t="s">
        <v>1218</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3.4502830449999999</v>
      </c>
      <c r="BB51" s="702">
        <v>3.0090879130000001</v>
      </c>
      <c r="BC51" s="702">
        <v>2.8730168890000001</v>
      </c>
      <c r="BD51" s="702">
        <v>2.8174377100000001</v>
      </c>
      <c r="BE51" s="702">
        <v>2.7052649999999998</v>
      </c>
      <c r="BF51" s="702">
        <v>2.5828419999999999</v>
      </c>
      <c r="BG51" s="703">
        <v>2.1344059999999998</v>
      </c>
      <c r="BH51" s="703">
        <v>2.2654450000000002</v>
      </c>
      <c r="BI51" s="703">
        <v>2.5011570000000001</v>
      </c>
      <c r="BJ51" s="703">
        <v>3.186836</v>
      </c>
      <c r="BK51" s="703">
        <v>3.7415569999999998</v>
      </c>
      <c r="BL51" s="703">
        <v>3.189298</v>
      </c>
      <c r="BM51" s="703">
        <v>3.1691950000000002</v>
      </c>
      <c r="BN51" s="703">
        <v>2.6607720000000001</v>
      </c>
      <c r="BO51" s="703">
        <v>2.5624410000000002</v>
      </c>
      <c r="BP51" s="703">
        <v>2.2654109999999998</v>
      </c>
      <c r="BQ51" s="703">
        <v>2.3220800000000001</v>
      </c>
      <c r="BR51" s="703">
        <v>2.3257569999999999</v>
      </c>
      <c r="BS51" s="703">
        <v>1.9701569999999999</v>
      </c>
      <c r="BT51" s="703">
        <v>2.1532010000000001</v>
      </c>
      <c r="BU51" s="703">
        <v>2.4306939999999999</v>
      </c>
      <c r="BV51" s="703">
        <v>3.1415890000000002</v>
      </c>
    </row>
    <row r="52" spans="1:74" ht="11.1" customHeight="1" x14ac:dyDescent="0.2">
      <c r="A52" s="499" t="s">
        <v>1245</v>
      </c>
      <c r="B52" s="502" t="s">
        <v>1321</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1.1776565059999999</v>
      </c>
      <c r="AZ52" s="702">
        <v>1.1855935550000001</v>
      </c>
      <c r="BA52" s="702">
        <v>1.634300461</v>
      </c>
      <c r="BB52" s="702">
        <v>1.857786819</v>
      </c>
      <c r="BC52" s="702">
        <v>2.11793779</v>
      </c>
      <c r="BD52" s="702">
        <v>1.9076412009999999</v>
      </c>
      <c r="BE52" s="702">
        <v>2.1715249999999999</v>
      </c>
      <c r="BF52" s="702">
        <v>2.0374560000000002</v>
      </c>
      <c r="BG52" s="703">
        <v>1.755592</v>
      </c>
      <c r="BH52" s="703">
        <v>1.7061999999999999</v>
      </c>
      <c r="BI52" s="703">
        <v>1.576022</v>
      </c>
      <c r="BJ52" s="703">
        <v>1.5091220000000001</v>
      </c>
      <c r="BK52" s="703">
        <v>1.563091</v>
      </c>
      <c r="BL52" s="703">
        <v>1.1603250000000001</v>
      </c>
      <c r="BM52" s="703">
        <v>2.0154179999999999</v>
      </c>
      <c r="BN52" s="703">
        <v>2.2209400000000001</v>
      </c>
      <c r="BO52" s="703">
        <v>2.423486</v>
      </c>
      <c r="BP52" s="703">
        <v>2.2730260000000002</v>
      </c>
      <c r="BQ52" s="703">
        <v>2.5734710000000001</v>
      </c>
      <c r="BR52" s="703">
        <v>2.3076919999999999</v>
      </c>
      <c r="BS52" s="703">
        <v>1.99499</v>
      </c>
      <c r="BT52" s="703">
        <v>1.866384</v>
      </c>
      <c r="BU52" s="703">
        <v>1.582714</v>
      </c>
      <c r="BV52" s="703">
        <v>1.4738849999999999</v>
      </c>
    </row>
    <row r="53" spans="1:74" ht="11.1" customHeight="1" x14ac:dyDescent="0.2">
      <c r="A53" s="499" t="s">
        <v>1246</v>
      </c>
      <c r="B53" s="500" t="s">
        <v>1322</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-1.214148E-3</v>
      </c>
      <c r="BB53" s="702">
        <v>-8.2850790000000007E-3</v>
      </c>
      <c r="BC53" s="702">
        <v>-0.112705632</v>
      </c>
      <c r="BD53" s="702">
        <v>-0.110430361</v>
      </c>
      <c r="BE53" s="702">
        <v>-0.42465960000000003</v>
      </c>
      <c r="BF53" s="702">
        <v>-0.31526349999999997</v>
      </c>
      <c r="BG53" s="703">
        <v>-0.17598949999999999</v>
      </c>
      <c r="BH53" s="703">
        <v>-0.1119043</v>
      </c>
      <c r="BI53" s="703">
        <v>-4.2135899999999997E-2</v>
      </c>
      <c r="BJ53" s="703">
        <v>-6.3569200000000006E-2</v>
      </c>
      <c r="BK53" s="703">
        <v>-4.9930599999999999E-2</v>
      </c>
      <c r="BL53" s="703">
        <v>-0.1795408</v>
      </c>
      <c r="BM53" s="703">
        <v>-2.26909E-2</v>
      </c>
      <c r="BN53" s="703">
        <v>-7.5229600000000004E-3</v>
      </c>
      <c r="BO53" s="703">
        <v>-0.32072600000000001</v>
      </c>
      <c r="BP53" s="703">
        <v>-9.5948000000000006E-2</v>
      </c>
      <c r="BQ53" s="703">
        <v>-0.40197529999999998</v>
      </c>
      <c r="BR53" s="703">
        <v>-0.31305719999999998</v>
      </c>
      <c r="BS53" s="703">
        <v>-0.16634740000000001</v>
      </c>
      <c r="BT53" s="703">
        <v>-0.103626</v>
      </c>
      <c r="BU53" s="703">
        <v>-2.8228099999999999E-2</v>
      </c>
      <c r="BV53" s="703">
        <v>-5.6307099999999999E-2</v>
      </c>
    </row>
    <row r="54" spans="1:74" ht="11.1" customHeight="1" x14ac:dyDescent="0.2">
      <c r="A54" s="499" t="s">
        <v>1247</v>
      </c>
      <c r="B54" s="502" t="s">
        <v>1222</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58.684962964999997</v>
      </c>
      <c r="AZ54" s="702">
        <v>54.647713383000003</v>
      </c>
      <c r="BA54" s="702">
        <v>48.091707931999998</v>
      </c>
      <c r="BB54" s="702">
        <v>45.814772984000001</v>
      </c>
      <c r="BC54" s="702">
        <v>50.579928609</v>
      </c>
      <c r="BD54" s="702">
        <v>59.759721255000002</v>
      </c>
      <c r="BE54" s="702">
        <v>65.249780000000001</v>
      </c>
      <c r="BF54" s="702">
        <v>64.080619999999996</v>
      </c>
      <c r="BG54" s="703">
        <v>53.695169999999997</v>
      </c>
      <c r="BH54" s="703">
        <v>47.612940000000002</v>
      </c>
      <c r="BI54" s="703">
        <v>48.39067</v>
      </c>
      <c r="BJ54" s="703">
        <v>58.024230000000003</v>
      </c>
      <c r="BK54" s="703">
        <v>60.53266</v>
      </c>
      <c r="BL54" s="703">
        <v>50.749639999999999</v>
      </c>
      <c r="BM54" s="703">
        <v>49.804760000000002</v>
      </c>
      <c r="BN54" s="703">
        <v>48.359859999999998</v>
      </c>
      <c r="BO54" s="703">
        <v>53.749339999999997</v>
      </c>
      <c r="BP54" s="703">
        <v>60.750599999999999</v>
      </c>
      <c r="BQ54" s="703">
        <v>68.932879999999997</v>
      </c>
      <c r="BR54" s="703">
        <v>66.106009999999998</v>
      </c>
      <c r="BS54" s="703">
        <v>55.767659999999999</v>
      </c>
      <c r="BT54" s="703">
        <v>50.379899999999999</v>
      </c>
      <c r="BU54" s="703">
        <v>51.513750000000002</v>
      </c>
      <c r="BV54" s="703">
        <v>60.051960000000001</v>
      </c>
    </row>
    <row r="55" spans="1:74" ht="11.1" customHeight="1" x14ac:dyDescent="0.2">
      <c r="A55" s="499" t="s">
        <v>1248</v>
      </c>
      <c r="B55" s="500" t="s">
        <v>1323</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59.442820155</v>
      </c>
      <c r="AZ55" s="702">
        <v>54.393339994000002</v>
      </c>
      <c r="BA55" s="702">
        <v>49.213413549000002</v>
      </c>
      <c r="BB55" s="702">
        <v>46.472423810999999</v>
      </c>
      <c r="BC55" s="702">
        <v>53.141198901000003</v>
      </c>
      <c r="BD55" s="702">
        <v>58.648969999999998</v>
      </c>
      <c r="BE55" s="702">
        <v>64.194509999999994</v>
      </c>
      <c r="BF55" s="702">
        <v>62.847749999999998</v>
      </c>
      <c r="BG55" s="703">
        <v>53.043680000000002</v>
      </c>
      <c r="BH55" s="703">
        <v>47.052770000000002</v>
      </c>
      <c r="BI55" s="703">
        <v>48.521250000000002</v>
      </c>
      <c r="BJ55" s="703">
        <v>56.916069999999998</v>
      </c>
      <c r="BK55" s="703">
        <v>59.265590000000003</v>
      </c>
      <c r="BL55" s="703">
        <v>50.517270000000003</v>
      </c>
      <c r="BM55" s="703">
        <v>49.531820000000003</v>
      </c>
      <c r="BN55" s="703">
        <v>47.182380000000002</v>
      </c>
      <c r="BO55" s="703">
        <v>53.198779999999999</v>
      </c>
      <c r="BP55" s="703">
        <v>60.333460000000002</v>
      </c>
      <c r="BQ55" s="703">
        <v>68.212230000000005</v>
      </c>
      <c r="BR55" s="703">
        <v>65.226680000000002</v>
      </c>
      <c r="BS55" s="703">
        <v>54.566630000000004</v>
      </c>
      <c r="BT55" s="703">
        <v>49.329439999999998</v>
      </c>
      <c r="BU55" s="703">
        <v>50.423740000000002</v>
      </c>
      <c r="BV55" s="703">
        <v>58.830970000000001</v>
      </c>
    </row>
    <row r="56" spans="1:74" ht="11.1" customHeight="1" x14ac:dyDescent="0.2">
      <c r="A56" s="493"/>
      <c r="B56" s="131" t="s">
        <v>1249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1250</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12.005725030000001</v>
      </c>
      <c r="BB57" s="702">
        <v>12.86857322</v>
      </c>
      <c r="BC57" s="702">
        <v>15.095343152</v>
      </c>
      <c r="BD57" s="702">
        <v>15.779466183</v>
      </c>
      <c r="BE57" s="702">
        <v>17.12604</v>
      </c>
      <c r="BF57" s="702">
        <v>16.553280000000001</v>
      </c>
      <c r="BG57" s="703">
        <v>15.15934</v>
      </c>
      <c r="BH57" s="703">
        <v>13.79073</v>
      </c>
      <c r="BI57" s="703">
        <v>10.7865</v>
      </c>
      <c r="BJ57" s="703">
        <v>10.276339999999999</v>
      </c>
      <c r="BK57" s="703">
        <v>10.454890000000001</v>
      </c>
      <c r="BL57" s="703">
        <v>9.6986489999999996</v>
      </c>
      <c r="BM57" s="703">
        <v>10.24846</v>
      </c>
      <c r="BN57" s="703">
        <v>12.145810000000001</v>
      </c>
      <c r="BO57" s="703">
        <v>13.67648</v>
      </c>
      <c r="BP57" s="703">
        <v>17.39367</v>
      </c>
      <c r="BQ57" s="703">
        <v>16.91864</v>
      </c>
      <c r="BR57" s="703">
        <v>16.95298</v>
      </c>
      <c r="BS57" s="703">
        <v>15.508100000000001</v>
      </c>
      <c r="BT57" s="703">
        <v>14.45753</v>
      </c>
      <c r="BU57" s="703">
        <v>12.021240000000001</v>
      </c>
      <c r="BV57" s="703">
        <v>10.9823</v>
      </c>
    </row>
    <row r="58" spans="1:74" ht="11.1" customHeight="1" x14ac:dyDescent="0.2">
      <c r="A58" s="499" t="s">
        <v>1251</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1.5147541579999999</v>
      </c>
      <c r="BB58" s="702">
        <v>1.5006867740000001</v>
      </c>
      <c r="BC58" s="702">
        <v>1.8700711919999999</v>
      </c>
      <c r="BD58" s="702">
        <v>1.915385994</v>
      </c>
      <c r="BE58" s="702">
        <v>1.81162</v>
      </c>
      <c r="BF58" s="702">
        <v>1.9730799999999999</v>
      </c>
      <c r="BG58" s="703">
        <v>2.219681</v>
      </c>
      <c r="BH58" s="703">
        <v>2.0676459999999999</v>
      </c>
      <c r="BI58" s="703">
        <v>1.836959</v>
      </c>
      <c r="BJ58" s="703">
        <v>1.644563</v>
      </c>
      <c r="BK58" s="703">
        <v>1.4411339999999999</v>
      </c>
      <c r="BL58" s="703">
        <v>1.440706</v>
      </c>
      <c r="BM58" s="703">
        <v>1.202283</v>
      </c>
      <c r="BN58" s="703">
        <v>1.4388049999999999</v>
      </c>
      <c r="BO58" s="703">
        <v>2.1849280000000002</v>
      </c>
      <c r="BP58" s="703">
        <v>2.41018</v>
      </c>
      <c r="BQ58" s="703">
        <v>1.675203</v>
      </c>
      <c r="BR58" s="703">
        <v>1.7980989999999999</v>
      </c>
      <c r="BS58" s="703">
        <v>2.049617</v>
      </c>
      <c r="BT58" s="703">
        <v>1.8952709999999999</v>
      </c>
      <c r="BU58" s="703">
        <v>1.747239</v>
      </c>
      <c r="BV58" s="703">
        <v>1.505925</v>
      </c>
    </row>
    <row r="59" spans="1:74" ht="11.1" customHeight="1" x14ac:dyDescent="0.2">
      <c r="A59" s="499" t="s">
        <v>1252</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2.1834370000000001</v>
      </c>
      <c r="BC59" s="702">
        <v>2.344614</v>
      </c>
      <c r="BD59" s="702">
        <v>2.67801</v>
      </c>
      <c r="BE59" s="702">
        <v>2.73298</v>
      </c>
      <c r="BF59" s="702">
        <v>2.5920399999999999</v>
      </c>
      <c r="BG59" s="703">
        <v>2.4839199999999999</v>
      </c>
      <c r="BH59" s="703">
        <v>1.51884</v>
      </c>
      <c r="BI59" s="703">
        <v>2.63178</v>
      </c>
      <c r="BJ59" s="703">
        <v>2.7195</v>
      </c>
      <c r="BK59" s="703">
        <v>2.7195</v>
      </c>
      <c r="BL59" s="703">
        <v>2.4563299999999999</v>
      </c>
      <c r="BM59" s="703">
        <v>2.7195</v>
      </c>
      <c r="BN59" s="703">
        <v>2.0241400000000001</v>
      </c>
      <c r="BO59" s="703">
        <v>2.6537299999999999</v>
      </c>
      <c r="BP59" s="703">
        <v>2.63178</v>
      </c>
      <c r="BQ59" s="703">
        <v>2.7195</v>
      </c>
      <c r="BR59" s="703">
        <v>2.7195</v>
      </c>
      <c r="BS59" s="703">
        <v>2.63178</v>
      </c>
      <c r="BT59" s="703">
        <v>2.1829499999999999</v>
      </c>
      <c r="BU59" s="703">
        <v>2.22689</v>
      </c>
      <c r="BV59" s="703">
        <v>2.7195</v>
      </c>
    </row>
    <row r="60" spans="1:74" ht="11.1" customHeight="1" x14ac:dyDescent="0.2">
      <c r="A60" s="499" t="s">
        <v>1253</v>
      </c>
      <c r="B60" s="502" t="s">
        <v>1218</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1.8068093E-2</v>
      </c>
      <c r="BB60" s="702">
        <v>1.6203108000000001E-2</v>
      </c>
      <c r="BC60" s="702">
        <v>1.6033214E-2</v>
      </c>
      <c r="BD60" s="702">
        <v>1.5433542E-2</v>
      </c>
      <c r="BE60" s="702">
        <v>1.44671E-2</v>
      </c>
      <c r="BF60" s="702">
        <v>1.29246E-2</v>
      </c>
      <c r="BG60" s="703">
        <v>1.08798E-2</v>
      </c>
      <c r="BH60" s="703">
        <v>1.2399800000000001E-2</v>
      </c>
      <c r="BI60" s="703">
        <v>1.28643E-2</v>
      </c>
      <c r="BJ60" s="703">
        <v>1.6176300000000001E-2</v>
      </c>
      <c r="BK60" s="703">
        <v>1.9343200000000001E-2</v>
      </c>
      <c r="BL60" s="703">
        <v>1.6507500000000001E-2</v>
      </c>
      <c r="BM60" s="703">
        <v>1.6982299999999999E-2</v>
      </c>
      <c r="BN60" s="703">
        <v>1.65931E-2</v>
      </c>
      <c r="BO60" s="703">
        <v>1.5928999999999999E-2</v>
      </c>
      <c r="BP60" s="703">
        <v>1.2904000000000001E-2</v>
      </c>
      <c r="BQ60" s="703">
        <v>1.25842E-2</v>
      </c>
      <c r="BR60" s="703">
        <v>1.1568200000000001E-2</v>
      </c>
      <c r="BS60" s="703">
        <v>9.9342200000000005E-3</v>
      </c>
      <c r="BT60" s="703">
        <v>1.16959E-2</v>
      </c>
      <c r="BU60" s="703">
        <v>1.23736E-2</v>
      </c>
      <c r="BV60" s="703">
        <v>1.5810999999999999E-2</v>
      </c>
    </row>
    <row r="61" spans="1:74" ht="11.1" customHeight="1" x14ac:dyDescent="0.2">
      <c r="A61" s="499" t="s">
        <v>1254</v>
      </c>
      <c r="B61" s="502" t="s">
        <v>1321</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0.92496622799999995</v>
      </c>
      <c r="BB61" s="702">
        <v>1.024373786</v>
      </c>
      <c r="BC61" s="702">
        <v>1.175807923</v>
      </c>
      <c r="BD61" s="702">
        <v>0.95931004900000005</v>
      </c>
      <c r="BE61" s="702">
        <v>1.2342470000000001</v>
      </c>
      <c r="BF61" s="702">
        <v>1.204383</v>
      </c>
      <c r="BG61" s="703">
        <v>1.1170310000000001</v>
      </c>
      <c r="BH61" s="703">
        <v>0.9804543</v>
      </c>
      <c r="BI61" s="703">
        <v>0.94167690000000004</v>
      </c>
      <c r="BJ61" s="703">
        <v>1.15787</v>
      </c>
      <c r="BK61" s="703">
        <v>1.0731889999999999</v>
      </c>
      <c r="BL61" s="703">
        <v>0.9537873</v>
      </c>
      <c r="BM61" s="703">
        <v>1.211967</v>
      </c>
      <c r="BN61" s="703">
        <v>1.5548040000000001</v>
      </c>
      <c r="BO61" s="703">
        <v>1.8669899999999999</v>
      </c>
      <c r="BP61" s="703">
        <v>1.614374</v>
      </c>
      <c r="BQ61" s="703">
        <v>1.267074</v>
      </c>
      <c r="BR61" s="703">
        <v>1.2556879999999999</v>
      </c>
      <c r="BS61" s="703">
        <v>1.1324430000000001</v>
      </c>
      <c r="BT61" s="703">
        <v>1.021698</v>
      </c>
      <c r="BU61" s="703">
        <v>0.91137270000000004</v>
      </c>
      <c r="BV61" s="703">
        <v>1.0649630000000001</v>
      </c>
    </row>
    <row r="62" spans="1:74" ht="11.1" customHeight="1" x14ac:dyDescent="0.2">
      <c r="A62" s="499" t="s">
        <v>1255</v>
      </c>
      <c r="B62" s="500" t="s">
        <v>1322</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0.21883892899999999</v>
      </c>
      <c r="BB62" s="702">
        <v>0.252576939</v>
      </c>
      <c r="BC62" s="702">
        <v>0.2329271</v>
      </c>
      <c r="BD62" s="702">
        <v>0.24713380099999999</v>
      </c>
      <c r="BE62" s="702">
        <v>0.15734429999999999</v>
      </c>
      <c r="BF62" s="702">
        <v>0.19367210000000001</v>
      </c>
      <c r="BG62" s="703">
        <v>0.20573449999999999</v>
      </c>
      <c r="BH62" s="703">
        <v>0.17470640000000001</v>
      </c>
      <c r="BI62" s="703">
        <v>0.1174719</v>
      </c>
      <c r="BJ62" s="703">
        <v>0.1651659</v>
      </c>
      <c r="BK62" s="703">
        <v>0.22606039999999999</v>
      </c>
      <c r="BL62" s="703">
        <v>0.2045149</v>
      </c>
      <c r="BM62" s="703">
        <v>0.1705055</v>
      </c>
      <c r="BN62" s="703">
        <v>0.2447539</v>
      </c>
      <c r="BO62" s="703">
        <v>0.23165830000000001</v>
      </c>
      <c r="BP62" s="703">
        <v>0.27847660000000002</v>
      </c>
      <c r="BQ62" s="703">
        <v>0.15503510000000001</v>
      </c>
      <c r="BR62" s="703">
        <v>0.19726440000000001</v>
      </c>
      <c r="BS62" s="703">
        <v>0.20899239999999999</v>
      </c>
      <c r="BT62" s="703">
        <v>0.18603339999999999</v>
      </c>
      <c r="BU62" s="703">
        <v>0.12276380000000001</v>
      </c>
      <c r="BV62" s="703">
        <v>0.1701857</v>
      </c>
    </row>
    <row r="63" spans="1:74" ht="11.1" customHeight="1" x14ac:dyDescent="0.2">
      <c r="A63" s="499" t="s">
        <v>1256</v>
      </c>
      <c r="B63" s="502" t="s">
        <v>1222</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17.355230438</v>
      </c>
      <c r="BB63" s="702">
        <v>17.845850827</v>
      </c>
      <c r="BC63" s="702">
        <v>20.734796581000001</v>
      </c>
      <c r="BD63" s="702">
        <v>21.594739569000001</v>
      </c>
      <c r="BE63" s="702">
        <v>23.076699999999999</v>
      </c>
      <c r="BF63" s="702">
        <v>22.52938</v>
      </c>
      <c r="BG63" s="703">
        <v>21.19659</v>
      </c>
      <c r="BH63" s="703">
        <v>18.54477</v>
      </c>
      <c r="BI63" s="703">
        <v>16.327249999999999</v>
      </c>
      <c r="BJ63" s="703">
        <v>15.979609999999999</v>
      </c>
      <c r="BK63" s="703">
        <v>15.93412</v>
      </c>
      <c r="BL63" s="703">
        <v>14.770490000000001</v>
      </c>
      <c r="BM63" s="703">
        <v>15.56969</v>
      </c>
      <c r="BN63" s="703">
        <v>17.424910000000001</v>
      </c>
      <c r="BO63" s="703">
        <v>20.629709999999999</v>
      </c>
      <c r="BP63" s="703">
        <v>24.341390000000001</v>
      </c>
      <c r="BQ63" s="703">
        <v>22.74804</v>
      </c>
      <c r="BR63" s="703">
        <v>22.935099999999998</v>
      </c>
      <c r="BS63" s="703">
        <v>21.540870000000002</v>
      </c>
      <c r="BT63" s="703">
        <v>19.755179999999999</v>
      </c>
      <c r="BU63" s="703">
        <v>17.041879999999999</v>
      </c>
      <c r="BV63" s="703">
        <v>16.458680000000001</v>
      </c>
    </row>
    <row r="64" spans="1:74" ht="11.1" customHeight="1" x14ac:dyDescent="0.2">
      <c r="A64" s="504" t="s">
        <v>1257</v>
      </c>
      <c r="B64" s="505" t="s">
        <v>1323</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16.867990876</v>
      </c>
      <c r="AZ64" s="521">
        <v>16.128469917</v>
      </c>
      <c r="BA64" s="521">
        <v>17.647311321</v>
      </c>
      <c r="BB64" s="521">
        <v>17.346256518000001</v>
      </c>
      <c r="BC64" s="521">
        <v>18.220889847999999</v>
      </c>
      <c r="BD64" s="521">
        <v>18.436240000000002</v>
      </c>
      <c r="BE64" s="521">
        <v>23.823889999999999</v>
      </c>
      <c r="BF64" s="521">
        <v>22.708549999999999</v>
      </c>
      <c r="BG64" s="522">
        <v>21.232189999999999</v>
      </c>
      <c r="BH64" s="522">
        <v>18.859159999999999</v>
      </c>
      <c r="BI64" s="522">
        <v>16.310369999999999</v>
      </c>
      <c r="BJ64" s="522">
        <v>16.924389999999999</v>
      </c>
      <c r="BK64" s="522">
        <v>16.80903</v>
      </c>
      <c r="BL64" s="522">
        <v>14.80214</v>
      </c>
      <c r="BM64" s="522">
        <v>16.39217</v>
      </c>
      <c r="BN64" s="522">
        <v>17.097259999999999</v>
      </c>
      <c r="BO64" s="522">
        <v>20.122309999999999</v>
      </c>
      <c r="BP64" s="522">
        <v>21.80621</v>
      </c>
      <c r="BQ64" s="522">
        <v>23.312799999999999</v>
      </c>
      <c r="BR64" s="522">
        <v>22.992550000000001</v>
      </c>
      <c r="BS64" s="522">
        <v>21.11401</v>
      </c>
      <c r="BT64" s="522">
        <v>19.318490000000001</v>
      </c>
      <c r="BU64" s="522">
        <v>16.546759999999999</v>
      </c>
      <c r="BV64" s="522">
        <v>17.039619999999999</v>
      </c>
    </row>
    <row r="65" spans="1:74" ht="12" customHeight="1" x14ac:dyDescent="0.25">
      <c r="A65" s="493"/>
      <c r="B65" s="820" t="s">
        <v>1384</v>
      </c>
      <c r="C65" s="821"/>
      <c r="D65" s="821"/>
      <c r="E65" s="821"/>
      <c r="F65" s="821"/>
      <c r="G65" s="821"/>
      <c r="H65" s="821"/>
      <c r="I65" s="821"/>
      <c r="J65" s="821"/>
      <c r="K65" s="821"/>
      <c r="L65" s="821"/>
      <c r="M65" s="821"/>
      <c r="N65" s="821"/>
      <c r="O65" s="821"/>
      <c r="P65" s="821"/>
      <c r="Q65" s="821"/>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25">
      <c r="A66" s="493"/>
      <c r="B66" s="820" t="s">
        <v>1385</v>
      </c>
      <c r="C66" s="821"/>
      <c r="D66" s="821"/>
      <c r="E66" s="821"/>
      <c r="F66" s="821"/>
      <c r="G66" s="821"/>
      <c r="H66" s="821"/>
      <c r="I66" s="821"/>
      <c r="J66" s="821"/>
      <c r="K66" s="821"/>
      <c r="L66" s="821"/>
      <c r="M66" s="821"/>
      <c r="N66" s="821"/>
      <c r="O66" s="821"/>
      <c r="P66" s="821"/>
      <c r="Q66" s="821"/>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25">
      <c r="A67" s="507"/>
      <c r="B67" s="820" t="s">
        <v>1386</v>
      </c>
      <c r="C67" s="821"/>
      <c r="D67" s="821"/>
      <c r="E67" s="821"/>
      <c r="F67" s="821"/>
      <c r="G67" s="821"/>
      <c r="H67" s="821"/>
      <c r="I67" s="821"/>
      <c r="J67" s="821"/>
      <c r="K67" s="821"/>
      <c r="L67" s="821"/>
      <c r="M67" s="821"/>
      <c r="N67" s="821"/>
      <c r="O67" s="821"/>
      <c r="P67" s="821"/>
      <c r="Q67" s="821"/>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25">
      <c r="A68" s="507"/>
      <c r="B68" s="820" t="s">
        <v>1387</v>
      </c>
      <c r="C68" s="821"/>
      <c r="D68" s="821"/>
      <c r="E68" s="821"/>
      <c r="F68" s="821"/>
      <c r="G68" s="821"/>
      <c r="H68" s="821"/>
      <c r="I68" s="821"/>
      <c r="J68" s="821"/>
      <c r="K68" s="821"/>
      <c r="L68" s="821"/>
      <c r="M68" s="821"/>
      <c r="N68" s="821"/>
      <c r="O68" s="821"/>
      <c r="P68" s="821"/>
      <c r="Q68" s="821"/>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25">
      <c r="A69" s="507"/>
      <c r="B69" s="820" t="s">
        <v>1388</v>
      </c>
      <c r="C69" s="821"/>
      <c r="D69" s="821"/>
      <c r="E69" s="821"/>
      <c r="F69" s="821"/>
      <c r="G69" s="821"/>
      <c r="H69" s="821"/>
      <c r="I69" s="821"/>
      <c r="J69" s="821"/>
      <c r="K69" s="821"/>
      <c r="L69" s="821"/>
      <c r="M69" s="821"/>
      <c r="N69" s="821"/>
      <c r="O69" s="821"/>
      <c r="P69" s="821"/>
      <c r="Q69" s="821"/>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25">
      <c r="A70" s="507"/>
      <c r="B70" s="820" t="s">
        <v>1389</v>
      </c>
      <c r="C70" s="821"/>
      <c r="D70" s="821"/>
      <c r="E70" s="821"/>
      <c r="F70" s="821"/>
      <c r="G70" s="821"/>
      <c r="H70" s="821"/>
      <c r="I70" s="821"/>
      <c r="J70" s="821"/>
      <c r="K70" s="821"/>
      <c r="L70" s="821"/>
      <c r="M70" s="821"/>
      <c r="N70" s="821"/>
      <c r="O70" s="821"/>
      <c r="P70" s="821"/>
      <c r="Q70" s="821"/>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25">
      <c r="A71" s="507"/>
      <c r="B71" s="823" t="str">
        <f>"Notes: "&amp;"EIA completed modeling and analysis for this report on " &amp;Dates!D2&amp;"."</f>
        <v>Notes: EIA completed modeling and analysis for this report on Thursday September 2,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25">
      <c r="A72" s="507"/>
      <c r="B72" s="756" t="s">
        <v>353</v>
      </c>
      <c r="C72" s="763"/>
      <c r="D72" s="763"/>
      <c r="E72" s="763"/>
      <c r="F72" s="763"/>
      <c r="G72" s="763"/>
      <c r="H72" s="763"/>
      <c r="I72" s="763"/>
      <c r="J72" s="763"/>
      <c r="K72" s="763"/>
      <c r="L72" s="763"/>
      <c r="M72" s="763"/>
      <c r="N72" s="763"/>
      <c r="O72" s="763"/>
      <c r="P72" s="763"/>
      <c r="Q72" s="763"/>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25">
      <c r="A73" s="507"/>
      <c r="B73" s="823" t="s">
        <v>1383</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25">
      <c r="A74" s="507"/>
      <c r="B74" s="819" t="s">
        <v>1372</v>
      </c>
      <c r="C74" s="819"/>
      <c r="D74" s="819"/>
      <c r="E74" s="819"/>
      <c r="F74" s="819"/>
      <c r="G74" s="819"/>
      <c r="H74" s="819"/>
      <c r="I74" s="819"/>
      <c r="J74" s="819"/>
      <c r="K74" s="819"/>
      <c r="L74" s="819"/>
      <c r="M74" s="819"/>
      <c r="N74" s="819"/>
      <c r="O74" s="819"/>
      <c r="P74" s="819"/>
      <c r="Q74" s="819"/>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25">
      <c r="A75" s="507"/>
      <c r="B75" s="819"/>
      <c r="C75" s="819"/>
      <c r="D75" s="819"/>
      <c r="E75" s="819"/>
      <c r="F75" s="819"/>
      <c r="G75" s="819"/>
      <c r="H75" s="819"/>
      <c r="I75" s="819"/>
      <c r="J75" s="819"/>
      <c r="K75" s="819"/>
      <c r="L75" s="819"/>
      <c r="M75" s="819"/>
      <c r="N75" s="819"/>
      <c r="O75" s="819"/>
      <c r="P75" s="819"/>
      <c r="Q75" s="819"/>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71" t="s">
        <v>1380</v>
      </c>
      <c r="C76" s="742"/>
      <c r="D76" s="742"/>
      <c r="E76" s="742"/>
      <c r="F76" s="742"/>
      <c r="G76" s="742"/>
      <c r="H76" s="742"/>
      <c r="I76" s="742"/>
      <c r="J76" s="742"/>
      <c r="K76" s="742"/>
      <c r="L76" s="742"/>
      <c r="M76" s="742"/>
      <c r="N76" s="742"/>
      <c r="O76" s="742"/>
      <c r="P76" s="742"/>
      <c r="Q76" s="742"/>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1.5546875" style="491" customWidth="1"/>
    <col min="2" max="2" width="26.21875" style="491" customWidth="1"/>
    <col min="3" max="55" width="6.5546875" style="491" customWidth="1"/>
    <col min="56" max="58" width="6.5546875" style="627" customWidth="1"/>
    <col min="59" max="74" width="6.5546875" style="491" customWidth="1"/>
    <col min="75" max="249" width="11" style="491"/>
    <col min="250" max="250" width="1.5546875" style="491" customWidth="1"/>
    <col min="251" max="16384" width="11" style="491"/>
  </cols>
  <sheetData>
    <row r="1" spans="1:74" ht="12.75" customHeight="1" x14ac:dyDescent="0.25">
      <c r="A1" s="766" t="s">
        <v>798</v>
      </c>
      <c r="B1" s="490" t="s">
        <v>1362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67"/>
      <c r="B2" s="486" t="str">
        <f>"U.S. Energy Information Administration  |  Short-Term Energy Outlook  - "&amp;Dates!D1</f>
        <v>U.S. Energy Information Administration  |  Short-Term Energy Outlook  - September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7"/>
      <c r="B5" s="131" t="s">
        <v>1341</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 customHeight="1" x14ac:dyDescent="0.2">
      <c r="A6" s="499" t="s">
        <v>1258</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10.581147273999999</v>
      </c>
      <c r="BB6" s="702">
        <v>12.458295809000001</v>
      </c>
      <c r="BC6" s="702">
        <v>10.880660532</v>
      </c>
      <c r="BD6" s="702">
        <v>16.908121470000001</v>
      </c>
      <c r="BE6" s="702">
        <v>17.440339999999999</v>
      </c>
      <c r="BF6" s="702">
        <v>15.641500000000001</v>
      </c>
      <c r="BG6" s="703">
        <v>12.548120000000001</v>
      </c>
      <c r="BH6" s="703">
        <v>10.010289999999999</v>
      </c>
      <c r="BI6" s="703">
        <v>8.3793509999999998</v>
      </c>
      <c r="BJ6" s="703">
        <v>9.7044770000000007</v>
      </c>
      <c r="BK6" s="703">
        <v>12.20626</v>
      </c>
      <c r="BL6" s="703">
        <v>8.4393930000000008</v>
      </c>
      <c r="BM6" s="703">
        <v>8.7446549999999998</v>
      </c>
      <c r="BN6" s="703">
        <v>11.46386</v>
      </c>
      <c r="BO6" s="703">
        <v>11.76394</v>
      </c>
      <c r="BP6" s="703">
        <v>14.9445</v>
      </c>
      <c r="BQ6" s="703">
        <v>21.046060000000001</v>
      </c>
      <c r="BR6" s="703">
        <v>18.159649999999999</v>
      </c>
      <c r="BS6" s="703">
        <v>14.459009999999999</v>
      </c>
      <c r="BT6" s="703">
        <v>13.80888</v>
      </c>
      <c r="BU6" s="703">
        <v>12.77474</v>
      </c>
      <c r="BV6" s="703">
        <v>13.41602</v>
      </c>
    </row>
    <row r="7" spans="1:74" ht="11.1" customHeight="1" x14ac:dyDescent="0.2">
      <c r="A7" s="499" t="s">
        <v>1259</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18.773020913</v>
      </c>
      <c r="BB7" s="702">
        <v>16.109100493</v>
      </c>
      <c r="BC7" s="702">
        <v>19.374671534000001</v>
      </c>
      <c r="BD7" s="702">
        <v>24.606453081000002</v>
      </c>
      <c r="BE7" s="702">
        <v>30.138850000000001</v>
      </c>
      <c r="BF7" s="702">
        <v>28.84431</v>
      </c>
      <c r="BG7" s="703">
        <v>21.737739999999999</v>
      </c>
      <c r="BH7" s="703">
        <v>21.78603</v>
      </c>
      <c r="BI7" s="703">
        <v>20.145420000000001</v>
      </c>
      <c r="BJ7" s="703">
        <v>28.100480000000001</v>
      </c>
      <c r="BK7" s="703">
        <v>26.144760000000002</v>
      </c>
      <c r="BL7" s="703">
        <v>23.16011</v>
      </c>
      <c r="BM7" s="703">
        <v>20.515999999999998</v>
      </c>
      <c r="BN7" s="703">
        <v>17.739339999999999</v>
      </c>
      <c r="BO7" s="703">
        <v>18.939630000000001</v>
      </c>
      <c r="BP7" s="703">
        <v>24.85716</v>
      </c>
      <c r="BQ7" s="703">
        <v>27.423159999999999</v>
      </c>
      <c r="BR7" s="703">
        <v>26.0169</v>
      </c>
      <c r="BS7" s="703">
        <v>17.475940000000001</v>
      </c>
      <c r="BT7" s="703">
        <v>17.277629999999998</v>
      </c>
      <c r="BU7" s="703">
        <v>14.3741</v>
      </c>
      <c r="BV7" s="703">
        <v>24.515329999999999</v>
      </c>
    </row>
    <row r="8" spans="1:74" ht="11.1" customHeight="1" x14ac:dyDescent="0.2">
      <c r="A8" s="499" t="s">
        <v>1260</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6.8704140000000002</v>
      </c>
      <c r="BC8" s="702">
        <v>7.5758650000000003</v>
      </c>
      <c r="BD8" s="702">
        <v>8.1063179999999999</v>
      </c>
      <c r="BE8" s="702">
        <v>8.1777999999999995</v>
      </c>
      <c r="BF8" s="702">
        <v>8.9373900000000006</v>
      </c>
      <c r="BG8" s="703">
        <v>7.1903699999999997</v>
      </c>
      <c r="BH8" s="703">
        <v>6.5750000000000002</v>
      </c>
      <c r="BI8" s="703">
        <v>8.3449000000000009</v>
      </c>
      <c r="BJ8" s="703">
        <v>8.6230600000000006</v>
      </c>
      <c r="BK8" s="703">
        <v>8.6230600000000006</v>
      </c>
      <c r="BL8" s="703">
        <v>7.5403099999999998</v>
      </c>
      <c r="BM8" s="703">
        <v>7.6023699999999996</v>
      </c>
      <c r="BN8" s="703">
        <v>5.7624000000000004</v>
      </c>
      <c r="BO8" s="703">
        <v>8.0777999999999999</v>
      </c>
      <c r="BP8" s="703">
        <v>8.3449000000000009</v>
      </c>
      <c r="BQ8" s="703">
        <v>8.0516199999999998</v>
      </c>
      <c r="BR8" s="703">
        <v>8.0516199999999998</v>
      </c>
      <c r="BS8" s="703">
        <v>7.5993199999999996</v>
      </c>
      <c r="BT8" s="703">
        <v>7.32883</v>
      </c>
      <c r="BU8" s="703">
        <v>7.6146599999999998</v>
      </c>
      <c r="BV8" s="703">
        <v>8.0516199999999998</v>
      </c>
    </row>
    <row r="9" spans="1:74" ht="11.1" customHeight="1" x14ac:dyDescent="0.2">
      <c r="A9" s="499" t="s">
        <v>1261</v>
      </c>
      <c r="B9" s="502" t="s">
        <v>1218</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0.82950521899999996</v>
      </c>
      <c r="BB9" s="702">
        <v>0.79344189799999998</v>
      </c>
      <c r="BC9" s="702">
        <v>1.00348367</v>
      </c>
      <c r="BD9" s="702">
        <v>1.071300253</v>
      </c>
      <c r="BE9" s="702">
        <v>0.96809219999999996</v>
      </c>
      <c r="BF9" s="702">
        <v>0.83772869999999999</v>
      </c>
      <c r="BG9" s="703">
        <v>0.71304699999999999</v>
      </c>
      <c r="BH9" s="703">
        <v>0.73411079999999995</v>
      </c>
      <c r="BI9" s="703">
        <v>0.72643880000000005</v>
      </c>
      <c r="BJ9" s="703">
        <v>0.73549430000000005</v>
      </c>
      <c r="BK9" s="703">
        <v>0.81762089999999998</v>
      </c>
      <c r="BL9" s="703">
        <v>0.72375400000000001</v>
      </c>
      <c r="BM9" s="703">
        <v>0.84764170000000005</v>
      </c>
      <c r="BN9" s="703">
        <v>0.92950239999999995</v>
      </c>
      <c r="BO9" s="703">
        <v>0.928624</v>
      </c>
      <c r="BP9" s="703">
        <v>0.93951130000000005</v>
      </c>
      <c r="BQ9" s="703">
        <v>0.87072769999999999</v>
      </c>
      <c r="BR9" s="703">
        <v>0.7681171</v>
      </c>
      <c r="BS9" s="703">
        <v>0.66488309999999995</v>
      </c>
      <c r="BT9" s="703">
        <v>0.69852769999999997</v>
      </c>
      <c r="BU9" s="703">
        <v>0.70181910000000003</v>
      </c>
      <c r="BV9" s="703">
        <v>0.71730550000000004</v>
      </c>
    </row>
    <row r="10" spans="1:74" ht="11.1" customHeight="1" x14ac:dyDescent="0.2">
      <c r="A10" s="499" t="s">
        <v>1262</v>
      </c>
      <c r="B10" s="502" t="s">
        <v>1321</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7.4420557729999999</v>
      </c>
      <c r="AZ10" s="702">
        <v>7.0586430910000004</v>
      </c>
      <c r="BA10" s="702">
        <v>9.7655238299999994</v>
      </c>
      <c r="BB10" s="702">
        <v>8.9386869299999994</v>
      </c>
      <c r="BC10" s="702">
        <v>7.956622565</v>
      </c>
      <c r="BD10" s="702">
        <v>6.3497082540000003</v>
      </c>
      <c r="BE10" s="702">
        <v>5.5408619999999997</v>
      </c>
      <c r="BF10" s="702">
        <v>6.296303</v>
      </c>
      <c r="BG10" s="703">
        <v>7.7006810000000003</v>
      </c>
      <c r="BH10" s="703">
        <v>8.7349820000000005</v>
      </c>
      <c r="BI10" s="703">
        <v>10.394299999999999</v>
      </c>
      <c r="BJ10" s="703">
        <v>8.9643899999999999</v>
      </c>
      <c r="BK10" s="703">
        <v>8.400938</v>
      </c>
      <c r="BL10" s="703">
        <v>7.5572689999999998</v>
      </c>
      <c r="BM10" s="703">
        <v>10.62946</v>
      </c>
      <c r="BN10" s="703">
        <v>9.7112210000000001</v>
      </c>
      <c r="BO10" s="703">
        <v>8.6495329999999999</v>
      </c>
      <c r="BP10" s="703">
        <v>6.8009029999999999</v>
      </c>
      <c r="BQ10" s="703">
        <v>6.073258</v>
      </c>
      <c r="BR10" s="703">
        <v>6.5845250000000002</v>
      </c>
      <c r="BS10" s="703">
        <v>8.1327239999999996</v>
      </c>
      <c r="BT10" s="703">
        <v>9.2002629999999996</v>
      </c>
      <c r="BU10" s="703">
        <v>11.02791</v>
      </c>
      <c r="BV10" s="703">
        <v>8.8955090000000006</v>
      </c>
    </row>
    <row r="11" spans="1:74" ht="11.1" customHeight="1" x14ac:dyDescent="0.2">
      <c r="A11" s="499" t="s">
        <v>1263</v>
      </c>
      <c r="B11" s="500" t="s">
        <v>1322</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0.57572837200000004</v>
      </c>
      <c r="BB11" s="702">
        <v>0.34595093700000001</v>
      </c>
      <c r="BC11" s="702">
        <v>0.53326479100000002</v>
      </c>
      <c r="BD11" s="702">
        <v>0.45456707000000002</v>
      </c>
      <c r="BE11" s="702">
        <v>0.23752110000000001</v>
      </c>
      <c r="BF11" s="702">
        <v>0.34992909999999999</v>
      </c>
      <c r="BG11" s="703">
        <v>0.16156110000000001</v>
      </c>
      <c r="BH11" s="703">
        <v>0.11060589999999999</v>
      </c>
      <c r="BI11" s="703">
        <v>0.4230138</v>
      </c>
      <c r="BJ11" s="703">
        <v>0.49457810000000002</v>
      </c>
      <c r="BK11" s="703">
        <v>0.617008</v>
      </c>
      <c r="BL11" s="703">
        <v>0.40567120000000001</v>
      </c>
      <c r="BM11" s="703">
        <v>0.64979589999999998</v>
      </c>
      <c r="BN11" s="703">
        <v>0.40705649999999999</v>
      </c>
      <c r="BO11" s="703">
        <v>0.52561170000000002</v>
      </c>
      <c r="BP11" s="703">
        <v>0.58825810000000001</v>
      </c>
      <c r="BQ11" s="703">
        <v>0.31036940000000002</v>
      </c>
      <c r="BR11" s="703">
        <v>0.43517869999999997</v>
      </c>
      <c r="BS11" s="703">
        <v>0.20537169999999999</v>
      </c>
      <c r="BT11" s="703">
        <v>-0.2021356</v>
      </c>
      <c r="BU11" s="703">
        <v>0.74027699999999996</v>
      </c>
      <c r="BV11" s="703">
        <v>0.61816309999999997</v>
      </c>
    </row>
    <row r="12" spans="1:74" ht="11.1" customHeight="1" x14ac:dyDescent="0.2">
      <c r="A12" s="499" t="s">
        <v>1264</v>
      </c>
      <c r="B12" s="500" t="s">
        <v>1222</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54.998760326999999</v>
      </c>
      <c r="AZ12" s="702">
        <v>53.447372496</v>
      </c>
      <c r="BA12" s="702">
        <v>48.262929608</v>
      </c>
      <c r="BB12" s="702">
        <v>45.515890067000001</v>
      </c>
      <c r="BC12" s="702">
        <v>47.324568092</v>
      </c>
      <c r="BD12" s="702">
        <v>57.496468127999997</v>
      </c>
      <c r="BE12" s="702">
        <v>62.50347</v>
      </c>
      <c r="BF12" s="702">
        <v>60.907170000000001</v>
      </c>
      <c r="BG12" s="703">
        <v>50.05151</v>
      </c>
      <c r="BH12" s="703">
        <v>47.95102</v>
      </c>
      <c r="BI12" s="703">
        <v>48.413420000000002</v>
      </c>
      <c r="BJ12" s="703">
        <v>56.622480000000003</v>
      </c>
      <c r="BK12" s="703">
        <v>56.809649999999998</v>
      </c>
      <c r="BL12" s="703">
        <v>47.826509999999999</v>
      </c>
      <c r="BM12" s="703">
        <v>48.989919999999998</v>
      </c>
      <c r="BN12" s="703">
        <v>46.013379999999998</v>
      </c>
      <c r="BO12" s="703">
        <v>48.88514</v>
      </c>
      <c r="BP12" s="703">
        <v>56.475230000000003</v>
      </c>
      <c r="BQ12" s="703">
        <v>63.775199999999998</v>
      </c>
      <c r="BR12" s="703">
        <v>60.015990000000002</v>
      </c>
      <c r="BS12" s="703">
        <v>48.53725</v>
      </c>
      <c r="BT12" s="703">
        <v>48.111989999999999</v>
      </c>
      <c r="BU12" s="703">
        <v>47.233510000000003</v>
      </c>
      <c r="BV12" s="703">
        <v>56.213949999999997</v>
      </c>
    </row>
    <row r="13" spans="1:74" ht="11.1" customHeight="1" x14ac:dyDescent="0.2">
      <c r="A13" s="499" t="s">
        <v>1265</v>
      </c>
      <c r="B13" s="500" t="s">
        <v>1323</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54.596066415000003</v>
      </c>
      <c r="AS13" s="702">
        <v>64.425765196</v>
      </c>
      <c r="AT13" s="702">
        <v>60.277554289000001</v>
      </c>
      <c r="AU13" s="702">
        <v>49.742097205999997</v>
      </c>
      <c r="AV13" s="702">
        <v>48.194530000999997</v>
      </c>
      <c r="AW13" s="702">
        <v>47.726876015999999</v>
      </c>
      <c r="AX13" s="702">
        <v>53.850467197999997</v>
      </c>
      <c r="AY13" s="702">
        <v>55.174083391000003</v>
      </c>
      <c r="AZ13" s="702">
        <v>54.365291738000003</v>
      </c>
      <c r="BA13" s="702">
        <v>49.432430691</v>
      </c>
      <c r="BB13" s="702">
        <v>46.206008433000001</v>
      </c>
      <c r="BC13" s="702">
        <v>49.055239010000001</v>
      </c>
      <c r="BD13" s="702">
        <v>58.932004208999999</v>
      </c>
      <c r="BE13" s="702">
        <v>63.663469999999997</v>
      </c>
      <c r="BF13" s="702">
        <v>62.601680000000002</v>
      </c>
      <c r="BG13" s="703">
        <v>53.103859999999997</v>
      </c>
      <c r="BH13" s="703">
        <v>49.624319999999997</v>
      </c>
      <c r="BI13" s="703">
        <v>49.55442</v>
      </c>
      <c r="BJ13" s="703">
        <v>56.588140000000003</v>
      </c>
      <c r="BK13" s="703">
        <v>56.875500000000002</v>
      </c>
      <c r="BL13" s="703">
        <v>49.495710000000003</v>
      </c>
      <c r="BM13" s="703">
        <v>50.389749999999999</v>
      </c>
      <c r="BN13" s="703">
        <v>47.927030000000002</v>
      </c>
      <c r="BO13" s="703">
        <v>52.366309999999999</v>
      </c>
      <c r="BP13" s="703">
        <v>58.24906</v>
      </c>
      <c r="BQ13" s="703">
        <v>64.577590000000001</v>
      </c>
      <c r="BR13" s="703">
        <v>61.381700000000002</v>
      </c>
      <c r="BS13" s="703">
        <v>52.43685</v>
      </c>
      <c r="BT13" s="703">
        <v>50.289290000000001</v>
      </c>
      <c r="BU13" s="703">
        <v>50.259390000000003</v>
      </c>
      <c r="BV13" s="703">
        <v>57.383670000000002</v>
      </c>
    </row>
    <row r="14" spans="1:74" ht="11.1" customHeight="1" x14ac:dyDescent="0.2">
      <c r="A14" s="517"/>
      <c r="B14" s="131" t="s">
        <v>1342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1266</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3.139167107</v>
      </c>
      <c r="BB15" s="702">
        <v>4.0759930390000001</v>
      </c>
      <c r="BC15" s="702">
        <v>4.0136296629999997</v>
      </c>
      <c r="BD15" s="702">
        <v>6.4430485610000003</v>
      </c>
      <c r="BE15" s="702">
        <v>6.6704749999999997</v>
      </c>
      <c r="BF15" s="702">
        <v>7.3414599999999997</v>
      </c>
      <c r="BG15" s="703">
        <v>4.599996</v>
      </c>
      <c r="BH15" s="703">
        <v>2.5520330000000002</v>
      </c>
      <c r="BI15" s="703">
        <v>2.3497620000000001</v>
      </c>
      <c r="BJ15" s="703">
        <v>2.3857849999999998</v>
      </c>
      <c r="BK15" s="703">
        <v>1.764964</v>
      </c>
      <c r="BL15" s="703">
        <v>4.2273719999999999</v>
      </c>
      <c r="BM15" s="703">
        <v>1.644781</v>
      </c>
      <c r="BN15" s="703">
        <v>3.6259730000000001</v>
      </c>
      <c r="BO15" s="703">
        <v>4.34056</v>
      </c>
      <c r="BP15" s="703">
        <v>6.3846930000000004</v>
      </c>
      <c r="BQ15" s="703">
        <v>8.1583500000000004</v>
      </c>
      <c r="BR15" s="703">
        <v>8.0227339999999998</v>
      </c>
      <c r="BS15" s="703">
        <v>5.4330699999999998</v>
      </c>
      <c r="BT15" s="703">
        <v>4.8021890000000003</v>
      </c>
      <c r="BU15" s="703">
        <v>3.7572040000000002</v>
      </c>
      <c r="BV15" s="703">
        <v>4.7124930000000003</v>
      </c>
    </row>
    <row r="16" spans="1:74" ht="11.1" customHeight="1" x14ac:dyDescent="0.2">
      <c r="A16" s="499" t="s">
        <v>1267</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5.4431135050000004</v>
      </c>
      <c r="BB16" s="702">
        <v>4.4867975879999999</v>
      </c>
      <c r="BC16" s="702">
        <v>5.901030811</v>
      </c>
      <c r="BD16" s="702">
        <v>9.403404987</v>
      </c>
      <c r="BE16" s="702">
        <v>10.846450000000001</v>
      </c>
      <c r="BF16" s="702">
        <v>10.95673</v>
      </c>
      <c r="BG16" s="703">
        <v>8.3262319999999992</v>
      </c>
      <c r="BH16" s="703">
        <v>6.7587619999999999</v>
      </c>
      <c r="BI16" s="703">
        <v>7.089289</v>
      </c>
      <c r="BJ16" s="703">
        <v>11.009589999999999</v>
      </c>
      <c r="BK16" s="703">
        <v>12.023440000000001</v>
      </c>
      <c r="BL16" s="703">
        <v>6.5771680000000003</v>
      </c>
      <c r="BM16" s="703">
        <v>6.8478859999999999</v>
      </c>
      <c r="BN16" s="703">
        <v>4.2213799999999999</v>
      </c>
      <c r="BO16" s="703">
        <v>4.985106</v>
      </c>
      <c r="BP16" s="703">
        <v>9.3368789999999997</v>
      </c>
      <c r="BQ16" s="703">
        <v>10.488490000000001</v>
      </c>
      <c r="BR16" s="703">
        <v>10.351279999999999</v>
      </c>
      <c r="BS16" s="703">
        <v>7.3863649999999996</v>
      </c>
      <c r="BT16" s="703">
        <v>5.9257920000000004</v>
      </c>
      <c r="BU16" s="703">
        <v>5.9460249999999997</v>
      </c>
      <c r="BV16" s="703">
        <v>8.7489530000000002</v>
      </c>
    </row>
    <row r="17" spans="1:74" ht="11.1" customHeight="1" x14ac:dyDescent="0.2">
      <c r="A17" s="499" t="s">
        <v>1268</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0.572048</v>
      </c>
      <c r="BC17" s="702">
        <v>1.0095080000000001</v>
      </c>
      <c r="BD17" s="702">
        <v>1.2044429999999999</v>
      </c>
      <c r="BE17" s="702">
        <v>1.48716</v>
      </c>
      <c r="BF17" s="702">
        <v>1.3537300000000001</v>
      </c>
      <c r="BG17" s="703">
        <v>1.43387</v>
      </c>
      <c r="BH17" s="703">
        <v>1.48167</v>
      </c>
      <c r="BI17" s="703">
        <v>1.43387</v>
      </c>
      <c r="BJ17" s="703">
        <v>1.48167</v>
      </c>
      <c r="BK17" s="703">
        <v>1.48167</v>
      </c>
      <c r="BL17" s="703">
        <v>1.3382799999999999</v>
      </c>
      <c r="BM17" s="703">
        <v>1.48167</v>
      </c>
      <c r="BN17" s="703">
        <v>1.43387</v>
      </c>
      <c r="BO17" s="703">
        <v>1.48167</v>
      </c>
      <c r="BP17" s="703">
        <v>1.43387</v>
      </c>
      <c r="BQ17" s="703">
        <v>1.48167</v>
      </c>
      <c r="BR17" s="703">
        <v>1.48167</v>
      </c>
      <c r="BS17" s="703">
        <v>1.1019300000000001</v>
      </c>
      <c r="BT17" s="703">
        <v>6.4259999999999998E-2</v>
      </c>
      <c r="BU17" s="703">
        <v>0.97955000000000003</v>
      </c>
      <c r="BV17" s="703">
        <v>1.48167</v>
      </c>
    </row>
    <row r="18" spans="1:74" ht="11.1" customHeight="1" x14ac:dyDescent="0.2">
      <c r="A18" s="499" t="s">
        <v>1269</v>
      </c>
      <c r="B18" s="502" t="s">
        <v>1218</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1.526870143</v>
      </c>
      <c r="BB18" s="702">
        <v>1.387446851</v>
      </c>
      <c r="BC18" s="702">
        <v>1.782712031</v>
      </c>
      <c r="BD18" s="702">
        <v>1.923587468</v>
      </c>
      <c r="BE18" s="702">
        <v>1.869567</v>
      </c>
      <c r="BF18" s="702">
        <v>1.589291</v>
      </c>
      <c r="BG18" s="703">
        <v>1.381237</v>
      </c>
      <c r="BH18" s="703">
        <v>1.274759</v>
      </c>
      <c r="BI18" s="703">
        <v>1.1553720000000001</v>
      </c>
      <c r="BJ18" s="703">
        <v>1.1208819999999999</v>
      </c>
      <c r="BK18" s="703">
        <v>1.3280460000000001</v>
      </c>
      <c r="BL18" s="703">
        <v>1.1517280000000001</v>
      </c>
      <c r="BM18" s="703">
        <v>1.209371</v>
      </c>
      <c r="BN18" s="703">
        <v>1.369604</v>
      </c>
      <c r="BO18" s="703">
        <v>1.5480119999999999</v>
      </c>
      <c r="BP18" s="703">
        <v>1.4718070000000001</v>
      </c>
      <c r="BQ18" s="703">
        <v>1.5144120000000001</v>
      </c>
      <c r="BR18" s="703">
        <v>1.3191029999999999</v>
      </c>
      <c r="BS18" s="703">
        <v>1.182318</v>
      </c>
      <c r="BT18" s="703">
        <v>1.118385</v>
      </c>
      <c r="BU18" s="703">
        <v>1.0402450000000001</v>
      </c>
      <c r="BV18" s="703">
        <v>1.0303789999999999</v>
      </c>
    </row>
    <row r="19" spans="1:74" ht="11.1" customHeight="1" x14ac:dyDescent="0.2">
      <c r="A19" s="499" t="s">
        <v>1270</v>
      </c>
      <c r="B19" s="502" t="s">
        <v>1321</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9.6803211999999998</v>
      </c>
      <c r="BB19" s="702">
        <v>8.9567297159999999</v>
      </c>
      <c r="BC19" s="702">
        <v>8.2564696610000006</v>
      </c>
      <c r="BD19" s="702">
        <v>6.3946214079999999</v>
      </c>
      <c r="BE19" s="702">
        <v>6.6557959999999996</v>
      </c>
      <c r="BF19" s="702">
        <v>6.4766000000000004</v>
      </c>
      <c r="BG19" s="703">
        <v>7.1913479999999996</v>
      </c>
      <c r="BH19" s="703">
        <v>8.1535299999999999</v>
      </c>
      <c r="BI19" s="703">
        <v>9.4868939999999995</v>
      </c>
      <c r="BJ19" s="703">
        <v>8.814209</v>
      </c>
      <c r="BK19" s="703">
        <v>8.5477910000000001</v>
      </c>
      <c r="BL19" s="703">
        <v>8.7906359999999992</v>
      </c>
      <c r="BM19" s="703">
        <v>10.46153</v>
      </c>
      <c r="BN19" s="703">
        <v>9.7247439999999994</v>
      </c>
      <c r="BO19" s="703">
        <v>9.1528150000000004</v>
      </c>
      <c r="BP19" s="703">
        <v>7.122903</v>
      </c>
      <c r="BQ19" s="703">
        <v>7.6010850000000003</v>
      </c>
      <c r="BR19" s="703">
        <v>7.1541870000000003</v>
      </c>
      <c r="BS19" s="703">
        <v>8.2712500000000002</v>
      </c>
      <c r="BT19" s="703">
        <v>8.9701599999999999</v>
      </c>
      <c r="BU19" s="703">
        <v>10.515700000000001</v>
      </c>
      <c r="BV19" s="703">
        <v>9.6123290000000008</v>
      </c>
    </row>
    <row r="20" spans="1:74" ht="11.1" customHeight="1" x14ac:dyDescent="0.2">
      <c r="A20" s="499" t="s">
        <v>1271</v>
      </c>
      <c r="B20" s="500" t="s">
        <v>1322</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5.2020200000000003E-2</v>
      </c>
      <c r="BB20" s="702">
        <v>4.4272195E-2</v>
      </c>
      <c r="BC20" s="702">
        <v>4.0941414000000002E-2</v>
      </c>
      <c r="BD20" s="702">
        <v>4.3195008E-2</v>
      </c>
      <c r="BE20" s="702">
        <v>-7.2454000000000005E-2</v>
      </c>
      <c r="BF20" s="702">
        <v>-3.4590999999999997E-2</v>
      </c>
      <c r="BG20" s="703">
        <v>2.9586999999999999E-2</v>
      </c>
      <c r="BH20" s="703">
        <v>3.9696099999999998E-2</v>
      </c>
      <c r="BI20" s="703">
        <v>5.6340000000000001E-2</v>
      </c>
      <c r="BJ20" s="703">
        <v>5.3615099999999999E-2</v>
      </c>
      <c r="BK20" s="703">
        <v>4.56757E-2</v>
      </c>
      <c r="BL20" s="703">
        <v>-0.21041470000000001</v>
      </c>
      <c r="BM20" s="703">
        <v>5.1453600000000002E-2</v>
      </c>
      <c r="BN20" s="703">
        <v>3.9982200000000002E-3</v>
      </c>
      <c r="BO20" s="703">
        <v>-0.1073321</v>
      </c>
      <c r="BP20" s="703">
        <v>1.8149100000000001E-2</v>
      </c>
      <c r="BQ20" s="703">
        <v>-6.9295399999999993E-2</v>
      </c>
      <c r="BR20" s="703">
        <v>-3.4212600000000003E-2</v>
      </c>
      <c r="BS20" s="703">
        <v>2.72015E-2</v>
      </c>
      <c r="BT20" s="703">
        <v>3.8569699999999998E-2</v>
      </c>
      <c r="BU20" s="703">
        <v>5.7259200000000003E-2</v>
      </c>
      <c r="BV20" s="703">
        <v>6.0038500000000002E-2</v>
      </c>
    </row>
    <row r="21" spans="1:74" ht="11.1" customHeight="1" x14ac:dyDescent="0.2">
      <c r="A21" s="499" t="s">
        <v>1272</v>
      </c>
      <c r="B21" s="500" t="s">
        <v>1222</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21.111449154999999</v>
      </c>
      <c r="BB21" s="702">
        <v>19.523287389</v>
      </c>
      <c r="BC21" s="702">
        <v>21.00429158</v>
      </c>
      <c r="BD21" s="702">
        <v>25.412300431999999</v>
      </c>
      <c r="BE21" s="702">
        <v>27.456990000000001</v>
      </c>
      <c r="BF21" s="702">
        <v>27.683219999999999</v>
      </c>
      <c r="BG21" s="703">
        <v>22.96227</v>
      </c>
      <c r="BH21" s="703">
        <v>20.260449999999999</v>
      </c>
      <c r="BI21" s="703">
        <v>21.571529999999999</v>
      </c>
      <c r="BJ21" s="703">
        <v>24.865749999999998</v>
      </c>
      <c r="BK21" s="703">
        <v>25.191590000000001</v>
      </c>
      <c r="BL21" s="703">
        <v>21.874770000000002</v>
      </c>
      <c r="BM21" s="703">
        <v>21.6967</v>
      </c>
      <c r="BN21" s="703">
        <v>20.379570000000001</v>
      </c>
      <c r="BO21" s="703">
        <v>21.400829999999999</v>
      </c>
      <c r="BP21" s="703">
        <v>25.7683</v>
      </c>
      <c r="BQ21" s="703">
        <v>29.174710000000001</v>
      </c>
      <c r="BR21" s="703">
        <v>28.29476</v>
      </c>
      <c r="BS21" s="703">
        <v>23.402139999999999</v>
      </c>
      <c r="BT21" s="703">
        <v>20.919360000000001</v>
      </c>
      <c r="BU21" s="703">
        <v>22.29599</v>
      </c>
      <c r="BV21" s="703">
        <v>25.645859999999999</v>
      </c>
    </row>
    <row r="22" spans="1:74" ht="11.1" customHeight="1" x14ac:dyDescent="0.2">
      <c r="A22" s="499" t="s">
        <v>1273</v>
      </c>
      <c r="B22" s="500" t="s">
        <v>1323</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22.745173698999999</v>
      </c>
      <c r="AZ22" s="702">
        <v>22.266652738000001</v>
      </c>
      <c r="BA22" s="702">
        <v>19.697662666999999</v>
      </c>
      <c r="BB22" s="702">
        <v>19.365230885999999</v>
      </c>
      <c r="BC22" s="702">
        <v>20.956928003000002</v>
      </c>
      <c r="BD22" s="702">
        <v>24.666</v>
      </c>
      <c r="BE22" s="702">
        <v>26.470970000000001</v>
      </c>
      <c r="BF22" s="702">
        <v>26.66789</v>
      </c>
      <c r="BG22" s="703">
        <v>21.739000000000001</v>
      </c>
      <c r="BH22" s="703">
        <v>19.16902</v>
      </c>
      <c r="BI22" s="703">
        <v>19.511839999999999</v>
      </c>
      <c r="BJ22" s="703">
        <v>23.071059999999999</v>
      </c>
      <c r="BK22" s="703">
        <v>23.66131</v>
      </c>
      <c r="BL22" s="703">
        <v>21.769210000000001</v>
      </c>
      <c r="BM22" s="703">
        <v>20.7624</v>
      </c>
      <c r="BN22" s="703">
        <v>19.740349999999999</v>
      </c>
      <c r="BO22" s="703">
        <v>21.357140000000001</v>
      </c>
      <c r="BP22" s="703">
        <v>25.478349999999999</v>
      </c>
      <c r="BQ22" s="703">
        <v>28.272860000000001</v>
      </c>
      <c r="BR22" s="703">
        <v>27.270420000000001</v>
      </c>
      <c r="BS22" s="703">
        <v>22.14967</v>
      </c>
      <c r="BT22" s="703">
        <v>20.007439999999999</v>
      </c>
      <c r="BU22" s="703">
        <v>20.464179999999999</v>
      </c>
      <c r="BV22" s="703">
        <v>24.034050000000001</v>
      </c>
    </row>
    <row r="23" spans="1:74" ht="11.1" customHeight="1" x14ac:dyDescent="0.2">
      <c r="A23" s="517"/>
      <c r="B23" s="131" t="s">
        <v>1326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1274</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8.5238479379999994</v>
      </c>
      <c r="BB24" s="702">
        <v>10.075338769</v>
      </c>
      <c r="BC24" s="702">
        <v>12.206094330000001</v>
      </c>
      <c r="BD24" s="702">
        <v>17.739280964999999</v>
      </c>
      <c r="BE24" s="702">
        <v>18.111139999999999</v>
      </c>
      <c r="BF24" s="702">
        <v>18.843019999999999</v>
      </c>
      <c r="BG24" s="703">
        <v>15.24891</v>
      </c>
      <c r="BH24" s="703">
        <v>10.09905</v>
      </c>
      <c r="BI24" s="703">
        <v>7.9479480000000002</v>
      </c>
      <c r="BJ24" s="703">
        <v>9.7067899999999998</v>
      </c>
      <c r="BK24" s="703">
        <v>9.6876329999999999</v>
      </c>
      <c r="BL24" s="703">
        <v>7.108015</v>
      </c>
      <c r="BM24" s="703">
        <v>5.7792300000000001</v>
      </c>
      <c r="BN24" s="703">
        <v>6.9680530000000003</v>
      </c>
      <c r="BO24" s="703">
        <v>8.7896079999999994</v>
      </c>
      <c r="BP24" s="703">
        <v>13.11491</v>
      </c>
      <c r="BQ24" s="703">
        <v>16.52713</v>
      </c>
      <c r="BR24" s="703">
        <v>16.395489999999999</v>
      </c>
      <c r="BS24" s="703">
        <v>11.75484</v>
      </c>
      <c r="BT24" s="703">
        <v>7.6640290000000002</v>
      </c>
      <c r="BU24" s="703">
        <v>7.3134069999999998</v>
      </c>
      <c r="BV24" s="703">
        <v>8.9224300000000003</v>
      </c>
    </row>
    <row r="25" spans="1:74" ht="11.1" customHeight="1" x14ac:dyDescent="0.2">
      <c r="A25" s="499" t="s">
        <v>1275</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4.0082243359999996</v>
      </c>
      <c r="BB25" s="702">
        <v>4.8305158920000002</v>
      </c>
      <c r="BC25" s="702">
        <v>5.8882137490000002</v>
      </c>
      <c r="BD25" s="702">
        <v>7.7810433369999998</v>
      </c>
      <c r="BE25" s="702">
        <v>7.0090500000000002</v>
      </c>
      <c r="BF25" s="702">
        <v>8.4743580000000005</v>
      </c>
      <c r="BG25" s="703">
        <v>8.5336280000000002</v>
      </c>
      <c r="BH25" s="703">
        <v>7.9927419999999998</v>
      </c>
      <c r="BI25" s="703">
        <v>6.2362909999999996</v>
      </c>
      <c r="BJ25" s="703">
        <v>7.2907989999999998</v>
      </c>
      <c r="BK25" s="703">
        <v>7.0051620000000003</v>
      </c>
      <c r="BL25" s="703">
        <v>5.3754299999999997</v>
      </c>
      <c r="BM25" s="703">
        <v>4.5912730000000002</v>
      </c>
      <c r="BN25" s="703">
        <v>5.5975739999999998</v>
      </c>
      <c r="BO25" s="703">
        <v>7.028905</v>
      </c>
      <c r="BP25" s="703">
        <v>8.1187009999999997</v>
      </c>
      <c r="BQ25" s="703">
        <v>6.5371079999999999</v>
      </c>
      <c r="BR25" s="703">
        <v>8.4634309999999999</v>
      </c>
      <c r="BS25" s="703">
        <v>8.3913759999999993</v>
      </c>
      <c r="BT25" s="703">
        <v>7.1571600000000002</v>
      </c>
      <c r="BU25" s="703">
        <v>4.8142500000000004</v>
      </c>
      <c r="BV25" s="703">
        <v>6.5609219999999997</v>
      </c>
    </row>
    <row r="26" spans="1:74" ht="11.1" customHeight="1" x14ac:dyDescent="0.2">
      <c r="A26" s="499" t="s">
        <v>1276</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2.9864459999999999</v>
      </c>
      <c r="BC26" s="702">
        <v>3.7490230000000002</v>
      </c>
      <c r="BD26" s="702">
        <v>3.098792</v>
      </c>
      <c r="BE26" s="702">
        <v>3.69604</v>
      </c>
      <c r="BF26" s="702">
        <v>3.70079</v>
      </c>
      <c r="BG26" s="703">
        <v>2.9126699999999999</v>
      </c>
      <c r="BH26" s="703">
        <v>2.6297700000000002</v>
      </c>
      <c r="BI26" s="703">
        <v>3.2022400000000002</v>
      </c>
      <c r="BJ26" s="703">
        <v>3.6805300000000001</v>
      </c>
      <c r="BK26" s="703">
        <v>3.6805300000000001</v>
      </c>
      <c r="BL26" s="703">
        <v>3.3243499999999999</v>
      </c>
      <c r="BM26" s="703">
        <v>3.6805300000000001</v>
      </c>
      <c r="BN26" s="703">
        <v>2.9042500000000002</v>
      </c>
      <c r="BO26" s="703">
        <v>3.48448</v>
      </c>
      <c r="BP26" s="703">
        <v>3.5617999999999999</v>
      </c>
      <c r="BQ26" s="703">
        <v>3.6805300000000001</v>
      </c>
      <c r="BR26" s="703">
        <v>3.6805300000000001</v>
      </c>
      <c r="BS26" s="703">
        <v>3.1976499999999999</v>
      </c>
      <c r="BT26" s="703">
        <v>3.5649299999999999</v>
      </c>
      <c r="BU26" s="703">
        <v>3.5617999999999999</v>
      </c>
      <c r="BV26" s="703">
        <v>3.6805300000000001</v>
      </c>
    </row>
    <row r="27" spans="1:74" ht="11.1" customHeight="1" x14ac:dyDescent="0.2">
      <c r="A27" s="499" t="s">
        <v>1277</v>
      </c>
      <c r="B27" s="502" t="s">
        <v>1218</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0.106011642</v>
      </c>
      <c r="BB27" s="702">
        <v>9.1621706999999997E-2</v>
      </c>
      <c r="BC27" s="702">
        <v>8.6618533999999997E-2</v>
      </c>
      <c r="BD27" s="702">
        <v>8.4111738000000005E-2</v>
      </c>
      <c r="BE27" s="702">
        <v>6.5864500000000006E-2</v>
      </c>
      <c r="BF27" s="702">
        <v>5.5367899999999998E-2</v>
      </c>
      <c r="BG27" s="703">
        <v>5.0437700000000002E-2</v>
      </c>
      <c r="BH27" s="703">
        <v>3.8190000000000002E-2</v>
      </c>
      <c r="BI27" s="703">
        <v>3.7836099999999998E-2</v>
      </c>
      <c r="BJ27" s="703">
        <v>3.6238100000000002E-2</v>
      </c>
      <c r="BK27" s="703">
        <v>5.8142100000000002E-2</v>
      </c>
      <c r="BL27" s="703">
        <v>5.0587500000000001E-2</v>
      </c>
      <c r="BM27" s="703">
        <v>6.5623899999999999E-2</v>
      </c>
      <c r="BN27" s="703">
        <v>7.8084100000000004E-2</v>
      </c>
      <c r="BO27" s="703">
        <v>7.4555499999999997E-2</v>
      </c>
      <c r="BP27" s="703">
        <v>6.9417900000000005E-2</v>
      </c>
      <c r="BQ27" s="703">
        <v>5.7585600000000001E-2</v>
      </c>
      <c r="BR27" s="703">
        <v>5.1020900000000001E-2</v>
      </c>
      <c r="BS27" s="703">
        <v>4.8431700000000001E-2</v>
      </c>
      <c r="BT27" s="703">
        <v>3.6470200000000001E-2</v>
      </c>
      <c r="BU27" s="703">
        <v>3.68946E-2</v>
      </c>
      <c r="BV27" s="703">
        <v>3.5687799999999999E-2</v>
      </c>
    </row>
    <row r="28" spans="1:74" ht="11.1" customHeight="1" x14ac:dyDescent="0.2">
      <c r="A28" s="499" t="s">
        <v>1278</v>
      </c>
      <c r="B28" s="502" t="s">
        <v>1321</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10.826166157999999</v>
      </c>
      <c r="BB28" s="702">
        <v>9.6103441099999998</v>
      </c>
      <c r="BC28" s="702">
        <v>9.8067105100000003</v>
      </c>
      <c r="BD28" s="702">
        <v>8.1545961499999997</v>
      </c>
      <c r="BE28" s="702">
        <v>9.7707660000000001</v>
      </c>
      <c r="BF28" s="702">
        <v>9.100994</v>
      </c>
      <c r="BG28" s="703">
        <v>8.1012599999999999</v>
      </c>
      <c r="BH28" s="703">
        <v>10.34356</v>
      </c>
      <c r="BI28" s="703">
        <v>10.646509999999999</v>
      </c>
      <c r="BJ28" s="703">
        <v>10.73401</v>
      </c>
      <c r="BK28" s="703">
        <v>10.447979999999999</v>
      </c>
      <c r="BL28" s="703">
        <v>11.187849999999999</v>
      </c>
      <c r="BM28" s="703">
        <v>13.78443</v>
      </c>
      <c r="BN28" s="703">
        <v>13.048999999999999</v>
      </c>
      <c r="BO28" s="703">
        <v>13.4985</v>
      </c>
      <c r="BP28" s="703">
        <v>11.098179999999999</v>
      </c>
      <c r="BQ28" s="703">
        <v>12.644450000000001</v>
      </c>
      <c r="BR28" s="703">
        <v>11.102729999999999</v>
      </c>
      <c r="BS28" s="703">
        <v>10.44584</v>
      </c>
      <c r="BT28" s="703">
        <v>12.05594</v>
      </c>
      <c r="BU28" s="703">
        <v>11.667299999999999</v>
      </c>
      <c r="BV28" s="703">
        <v>11.61964</v>
      </c>
    </row>
    <row r="29" spans="1:74" ht="11.1" customHeight="1" x14ac:dyDescent="0.2">
      <c r="A29" s="499" t="s">
        <v>1279</v>
      </c>
      <c r="B29" s="500" t="s">
        <v>1322</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3.3551064999999998E-2</v>
      </c>
      <c r="BB29" s="702">
        <v>9.8596914999999993E-2</v>
      </c>
      <c r="BC29" s="702">
        <v>9.2970536000000006E-2</v>
      </c>
      <c r="BD29" s="702">
        <v>0.122467257</v>
      </c>
      <c r="BE29" s="702">
        <v>0.11414059999999999</v>
      </c>
      <c r="BF29" s="702">
        <v>0.139123</v>
      </c>
      <c r="BG29" s="703">
        <v>0.1128359</v>
      </c>
      <c r="BH29" s="703">
        <v>0.1171334</v>
      </c>
      <c r="BI29" s="703">
        <v>0.1525676</v>
      </c>
      <c r="BJ29" s="703">
        <v>0.15458849999999999</v>
      </c>
      <c r="BK29" s="703">
        <v>0.1305904</v>
      </c>
      <c r="BL29" s="703">
        <v>5.3259300000000002E-2</v>
      </c>
      <c r="BM29" s="703">
        <v>3.3941899999999997E-2</v>
      </c>
      <c r="BN29" s="703">
        <v>0.10131469999999999</v>
      </c>
      <c r="BO29" s="703">
        <v>9.4670400000000002E-2</v>
      </c>
      <c r="BP29" s="703">
        <v>0.11627990000000001</v>
      </c>
      <c r="BQ29" s="703">
        <v>0.1145489</v>
      </c>
      <c r="BR29" s="703">
        <v>0.1347642</v>
      </c>
      <c r="BS29" s="703">
        <v>0.10848090000000001</v>
      </c>
      <c r="BT29" s="703">
        <v>0.11285050000000001</v>
      </c>
      <c r="BU29" s="703">
        <v>0.1479483</v>
      </c>
      <c r="BV29" s="703">
        <v>0.14948310000000001</v>
      </c>
    </row>
    <row r="30" spans="1:74" ht="11.1" customHeight="1" x14ac:dyDescent="0.2">
      <c r="A30" s="499" t="s">
        <v>1280</v>
      </c>
      <c r="B30" s="500" t="s">
        <v>1222</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26.867080138999999</v>
      </c>
      <c r="BB30" s="702">
        <v>27.692863393</v>
      </c>
      <c r="BC30" s="702">
        <v>31.829630658999999</v>
      </c>
      <c r="BD30" s="702">
        <v>36.980291446999999</v>
      </c>
      <c r="BE30" s="702">
        <v>38.767000000000003</v>
      </c>
      <c r="BF30" s="702">
        <v>40.313650000000003</v>
      </c>
      <c r="BG30" s="703">
        <v>34.959739999999996</v>
      </c>
      <c r="BH30" s="703">
        <v>31.22045</v>
      </c>
      <c r="BI30" s="703">
        <v>28.223389999999998</v>
      </c>
      <c r="BJ30" s="703">
        <v>31.602959999999999</v>
      </c>
      <c r="BK30" s="703">
        <v>31.01003</v>
      </c>
      <c r="BL30" s="703">
        <v>27.099489999999999</v>
      </c>
      <c r="BM30" s="703">
        <v>27.935030000000001</v>
      </c>
      <c r="BN30" s="703">
        <v>28.698270000000001</v>
      </c>
      <c r="BO30" s="703">
        <v>32.97072</v>
      </c>
      <c r="BP30" s="703">
        <v>36.07929</v>
      </c>
      <c r="BQ30" s="703">
        <v>39.561360000000001</v>
      </c>
      <c r="BR30" s="703">
        <v>39.827970000000001</v>
      </c>
      <c r="BS30" s="703">
        <v>33.946629999999999</v>
      </c>
      <c r="BT30" s="703">
        <v>30.591380000000001</v>
      </c>
      <c r="BU30" s="703">
        <v>27.541599999999999</v>
      </c>
      <c r="BV30" s="703">
        <v>30.968689999999999</v>
      </c>
    </row>
    <row r="31" spans="1:74" ht="11.1" customHeight="1" x14ac:dyDescent="0.2">
      <c r="A31" s="499" t="s">
        <v>1281</v>
      </c>
      <c r="B31" s="500" t="s">
        <v>1323</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26.867080138999999</v>
      </c>
      <c r="BB31" s="702">
        <v>27.692863393</v>
      </c>
      <c r="BC31" s="702">
        <v>31.829630658999999</v>
      </c>
      <c r="BD31" s="702">
        <v>36.980291446999999</v>
      </c>
      <c r="BE31" s="702">
        <v>38.767000000000003</v>
      </c>
      <c r="BF31" s="702">
        <v>40.313650000000003</v>
      </c>
      <c r="BG31" s="703">
        <v>34.959739999999996</v>
      </c>
      <c r="BH31" s="703">
        <v>31.22045</v>
      </c>
      <c r="BI31" s="703">
        <v>28.223389999999998</v>
      </c>
      <c r="BJ31" s="703">
        <v>31.602959999999999</v>
      </c>
      <c r="BK31" s="703">
        <v>31.01003</v>
      </c>
      <c r="BL31" s="703">
        <v>27.099489999999999</v>
      </c>
      <c r="BM31" s="703">
        <v>27.935030000000001</v>
      </c>
      <c r="BN31" s="703">
        <v>28.698270000000001</v>
      </c>
      <c r="BO31" s="703">
        <v>32.97072</v>
      </c>
      <c r="BP31" s="703">
        <v>36.07929</v>
      </c>
      <c r="BQ31" s="703">
        <v>39.561360000000001</v>
      </c>
      <c r="BR31" s="703">
        <v>39.827970000000001</v>
      </c>
      <c r="BS31" s="703">
        <v>33.946629999999999</v>
      </c>
      <c r="BT31" s="703">
        <v>30.591380000000001</v>
      </c>
      <c r="BU31" s="703">
        <v>27.541599999999999</v>
      </c>
      <c r="BV31" s="703">
        <v>30.968689999999999</v>
      </c>
    </row>
    <row r="32" spans="1:74" ht="11.1" customHeight="1" x14ac:dyDescent="0.2">
      <c r="A32" s="517"/>
      <c r="B32" s="131" t="s">
        <v>1343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1282</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6.9678882389999997</v>
      </c>
      <c r="BB33" s="702">
        <v>6.7447884570000003</v>
      </c>
      <c r="BC33" s="702">
        <v>5.437100858</v>
      </c>
      <c r="BD33" s="702">
        <v>7.954323359</v>
      </c>
      <c r="BE33" s="702">
        <v>11.303085364999999</v>
      </c>
      <c r="BF33" s="702">
        <v>10.330016346000001</v>
      </c>
      <c r="BG33" s="703">
        <v>9.4600480000000005</v>
      </c>
      <c r="BH33" s="703">
        <v>8.7269129999999997</v>
      </c>
      <c r="BI33" s="703">
        <v>5.8122249999999998</v>
      </c>
      <c r="BJ33" s="703">
        <v>8.6831189999999996</v>
      </c>
      <c r="BK33" s="703">
        <v>6.508159</v>
      </c>
      <c r="BL33" s="703">
        <v>6.0542930000000004</v>
      </c>
      <c r="BM33" s="703">
        <v>6.343242</v>
      </c>
      <c r="BN33" s="703">
        <v>4.6326590000000003</v>
      </c>
      <c r="BO33" s="703">
        <v>3.723338</v>
      </c>
      <c r="BP33" s="703">
        <v>5.965033</v>
      </c>
      <c r="BQ33" s="703">
        <v>7.017163</v>
      </c>
      <c r="BR33" s="703">
        <v>8.1049969999999991</v>
      </c>
      <c r="BS33" s="703">
        <v>9.2843330000000002</v>
      </c>
      <c r="BT33" s="703">
        <v>9.2069860000000006</v>
      </c>
      <c r="BU33" s="703">
        <v>6.1256779999999997</v>
      </c>
      <c r="BV33" s="703">
        <v>9.3018049999999999</v>
      </c>
    </row>
    <row r="34" spans="1:74" ht="11.1" customHeight="1" x14ac:dyDescent="0.2">
      <c r="A34" s="499" t="s">
        <v>1283</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7.6051015529999999</v>
      </c>
      <c r="BB34" s="702">
        <v>5.5663106689999999</v>
      </c>
      <c r="BC34" s="702">
        <v>5.8423341229999997</v>
      </c>
      <c r="BD34" s="702">
        <v>7.6332316330000003</v>
      </c>
      <c r="BE34" s="702">
        <v>10.916650000000001</v>
      </c>
      <c r="BF34" s="702">
        <v>10.1435</v>
      </c>
      <c r="BG34" s="703">
        <v>8.8207819999999995</v>
      </c>
      <c r="BH34" s="703">
        <v>7.811655</v>
      </c>
      <c r="BI34" s="703">
        <v>6.8432060000000003</v>
      </c>
      <c r="BJ34" s="703">
        <v>10.03923</v>
      </c>
      <c r="BK34" s="703">
        <v>8.5149919999999995</v>
      </c>
      <c r="BL34" s="703">
        <v>7.4078739999999996</v>
      </c>
      <c r="BM34" s="703">
        <v>8.462745</v>
      </c>
      <c r="BN34" s="703">
        <v>5.523714</v>
      </c>
      <c r="BO34" s="703">
        <v>5.9935929999999997</v>
      </c>
      <c r="BP34" s="703">
        <v>7.1031019999999998</v>
      </c>
      <c r="BQ34" s="703">
        <v>11.283530000000001</v>
      </c>
      <c r="BR34" s="703">
        <v>10.23199</v>
      </c>
      <c r="BS34" s="703">
        <v>7.8411869999999997</v>
      </c>
      <c r="BT34" s="703">
        <v>6.9741350000000004</v>
      </c>
      <c r="BU34" s="703">
        <v>5.6156969999999999</v>
      </c>
      <c r="BV34" s="703">
        <v>8.9884419999999992</v>
      </c>
    </row>
    <row r="35" spans="1:74" ht="11.1" customHeight="1" x14ac:dyDescent="0.2">
      <c r="A35" s="499" t="s">
        <v>1284</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0.74666699999999997</v>
      </c>
      <c r="BC35" s="702">
        <v>0.150615</v>
      </c>
      <c r="BD35" s="702">
        <v>0.30405700000000002</v>
      </c>
      <c r="BE35" s="702">
        <v>0.86702999999999997</v>
      </c>
      <c r="BF35" s="702">
        <v>0.86773</v>
      </c>
      <c r="BG35" s="703">
        <v>0.79510999999999998</v>
      </c>
      <c r="BH35" s="703">
        <v>0.82160999999999995</v>
      </c>
      <c r="BI35" s="703">
        <v>0.79510999999999998</v>
      </c>
      <c r="BJ35" s="703">
        <v>0.82160999999999995</v>
      </c>
      <c r="BK35" s="703">
        <v>0.82160999999999995</v>
      </c>
      <c r="BL35" s="703">
        <v>0.74209999999999998</v>
      </c>
      <c r="BM35" s="703">
        <v>0.82160999999999995</v>
      </c>
      <c r="BN35" s="703">
        <v>0.79510999999999998</v>
      </c>
      <c r="BO35" s="703">
        <v>0.82160999999999995</v>
      </c>
      <c r="BP35" s="703">
        <v>0.79510999999999998</v>
      </c>
      <c r="BQ35" s="703">
        <v>0.82160999999999995</v>
      </c>
      <c r="BR35" s="703">
        <v>0.82160999999999995</v>
      </c>
      <c r="BS35" s="703">
        <v>0.79510999999999998</v>
      </c>
      <c r="BT35" s="703">
        <v>0.82160999999999995</v>
      </c>
      <c r="BU35" s="703">
        <v>0.79510999999999998</v>
      </c>
      <c r="BV35" s="703">
        <v>0.82160999999999995</v>
      </c>
    </row>
    <row r="36" spans="1:74" ht="11.1" customHeight="1" x14ac:dyDescent="0.2">
      <c r="A36" s="499" t="s">
        <v>1285</v>
      </c>
      <c r="B36" s="502" t="s">
        <v>1218</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9.2184009600000003</v>
      </c>
      <c r="BB36" s="702">
        <v>7.9200338329999997</v>
      </c>
      <c r="BC36" s="702">
        <v>11.334477031</v>
      </c>
      <c r="BD36" s="702">
        <v>12.766530501</v>
      </c>
      <c r="BE36" s="702">
        <v>10.29</v>
      </c>
      <c r="BF36" s="702">
        <v>8.6466600000000007</v>
      </c>
      <c r="BG36" s="703">
        <v>7.3625930000000004</v>
      </c>
      <c r="BH36" s="703">
        <v>7.4810639999999999</v>
      </c>
      <c r="BI36" s="703">
        <v>9.3346090000000004</v>
      </c>
      <c r="BJ36" s="703">
        <v>10.083299999999999</v>
      </c>
      <c r="BK36" s="703">
        <v>11.433149999999999</v>
      </c>
      <c r="BL36" s="703">
        <v>10.258459999999999</v>
      </c>
      <c r="BM36" s="703">
        <v>11.26524</v>
      </c>
      <c r="BN36" s="703">
        <v>11.19863</v>
      </c>
      <c r="BO36" s="703">
        <v>14.726929999999999</v>
      </c>
      <c r="BP36" s="703">
        <v>15.20712</v>
      </c>
      <c r="BQ36" s="703">
        <v>12.703889999999999</v>
      </c>
      <c r="BR36" s="703">
        <v>9.9817149999999994</v>
      </c>
      <c r="BS36" s="703">
        <v>8.0465440000000008</v>
      </c>
      <c r="BT36" s="703">
        <v>8.0021400000000007</v>
      </c>
      <c r="BU36" s="703">
        <v>9.5931119999999996</v>
      </c>
      <c r="BV36" s="703">
        <v>10.419689999999999</v>
      </c>
    </row>
    <row r="37" spans="1:74" ht="11.1" customHeight="1" x14ac:dyDescent="0.2">
      <c r="A37" s="499" t="s">
        <v>1286</v>
      </c>
      <c r="B37" s="502" t="s">
        <v>1321</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5.7052730089999999</v>
      </c>
      <c r="BB37" s="702">
        <v>5.8181503579999996</v>
      </c>
      <c r="BC37" s="702">
        <v>5.6588622190000004</v>
      </c>
      <c r="BD37" s="702">
        <v>5.1161970590000001</v>
      </c>
      <c r="BE37" s="702">
        <v>4.9458970000000004</v>
      </c>
      <c r="BF37" s="702">
        <v>4.7902560000000003</v>
      </c>
      <c r="BG37" s="703">
        <v>4.3803520000000002</v>
      </c>
      <c r="BH37" s="703">
        <v>5.1911290000000001</v>
      </c>
      <c r="BI37" s="703">
        <v>5.370082</v>
      </c>
      <c r="BJ37" s="703">
        <v>5.6638380000000002</v>
      </c>
      <c r="BK37" s="703">
        <v>5.6814330000000002</v>
      </c>
      <c r="BL37" s="703">
        <v>4.9106500000000004</v>
      </c>
      <c r="BM37" s="703">
        <v>6.1446569999999996</v>
      </c>
      <c r="BN37" s="703">
        <v>5.5576549999999996</v>
      </c>
      <c r="BO37" s="703">
        <v>5.5006469999999998</v>
      </c>
      <c r="BP37" s="703">
        <v>5.057633</v>
      </c>
      <c r="BQ37" s="703">
        <v>4.9972899999999996</v>
      </c>
      <c r="BR37" s="703">
        <v>4.8551900000000003</v>
      </c>
      <c r="BS37" s="703">
        <v>4.6978099999999996</v>
      </c>
      <c r="BT37" s="703">
        <v>5.4911909999999997</v>
      </c>
      <c r="BU37" s="703">
        <v>5.6587870000000002</v>
      </c>
      <c r="BV37" s="703">
        <v>5.9343079999999997</v>
      </c>
    </row>
    <row r="38" spans="1:74" ht="11.1" customHeight="1" x14ac:dyDescent="0.2">
      <c r="A38" s="499" t="s">
        <v>1287</v>
      </c>
      <c r="B38" s="500" t="s">
        <v>1322</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6.6667169999999998E-2</v>
      </c>
      <c r="BB38" s="702">
        <v>7.0810045000000002E-2</v>
      </c>
      <c r="BC38" s="702">
        <v>6.4055959999999995E-2</v>
      </c>
      <c r="BD38" s="702">
        <v>5.8489504999999997E-2</v>
      </c>
      <c r="BE38" s="702">
        <v>-3.0133199999999999E-2</v>
      </c>
      <c r="BF38" s="702">
        <v>-2.0729099999999999E-3</v>
      </c>
      <c r="BG38" s="703">
        <v>1.6867099999999999E-3</v>
      </c>
      <c r="BH38" s="703">
        <v>1.0344499999999999E-3</v>
      </c>
      <c r="BI38" s="703">
        <v>2.5170600000000001E-2</v>
      </c>
      <c r="BJ38" s="703">
        <v>4.0795699999999997E-2</v>
      </c>
      <c r="BK38" s="703">
        <v>1.1460700000000001E-2</v>
      </c>
      <c r="BL38" s="703">
        <v>1.49304E-2</v>
      </c>
      <c r="BM38" s="703">
        <v>5.0322899999999997E-2</v>
      </c>
      <c r="BN38" s="703">
        <v>1.4305699999999999E-3</v>
      </c>
      <c r="BO38" s="703">
        <v>-7.2726400000000004E-4</v>
      </c>
      <c r="BP38" s="703">
        <v>-6.65882E-2</v>
      </c>
      <c r="BQ38" s="703">
        <v>-3.14966E-2</v>
      </c>
      <c r="BR38" s="703">
        <v>1.81259E-3</v>
      </c>
      <c r="BS38" s="703">
        <v>3.18243E-3</v>
      </c>
      <c r="BT38" s="703">
        <v>1.87941E-3</v>
      </c>
      <c r="BU38" s="703">
        <v>2.4614299999999999E-2</v>
      </c>
      <c r="BV38" s="703">
        <v>4.2497E-2</v>
      </c>
    </row>
    <row r="39" spans="1:74" ht="11.1" customHeight="1" x14ac:dyDescent="0.2">
      <c r="A39" s="499" t="s">
        <v>1288</v>
      </c>
      <c r="B39" s="500" t="s">
        <v>1222</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30.413111931</v>
      </c>
      <c r="BB39" s="702">
        <v>26.866760362000001</v>
      </c>
      <c r="BC39" s="702">
        <v>28.487445190999999</v>
      </c>
      <c r="BD39" s="702">
        <v>33.832829056999998</v>
      </c>
      <c r="BE39" s="702">
        <v>38.292529999999999</v>
      </c>
      <c r="BF39" s="702">
        <v>34.776090000000003</v>
      </c>
      <c r="BG39" s="703">
        <v>30.82057</v>
      </c>
      <c r="BH39" s="703">
        <v>30.03341</v>
      </c>
      <c r="BI39" s="703">
        <v>28.180399999999999</v>
      </c>
      <c r="BJ39" s="703">
        <v>35.331890000000001</v>
      </c>
      <c r="BK39" s="703">
        <v>32.970799999999997</v>
      </c>
      <c r="BL39" s="703">
        <v>29.388300000000001</v>
      </c>
      <c r="BM39" s="703">
        <v>33.087809999999998</v>
      </c>
      <c r="BN39" s="703">
        <v>27.709199999999999</v>
      </c>
      <c r="BO39" s="703">
        <v>30.76539</v>
      </c>
      <c r="BP39" s="703">
        <v>34.061410000000002</v>
      </c>
      <c r="BQ39" s="703">
        <v>36.791980000000002</v>
      </c>
      <c r="BR39" s="703">
        <v>33.997309999999999</v>
      </c>
      <c r="BS39" s="703">
        <v>30.66817</v>
      </c>
      <c r="BT39" s="703">
        <v>30.49794</v>
      </c>
      <c r="BU39" s="703">
        <v>27.812999999999999</v>
      </c>
      <c r="BV39" s="703">
        <v>35.50835</v>
      </c>
    </row>
    <row r="40" spans="1:74" ht="11.1" customHeight="1" x14ac:dyDescent="0.2">
      <c r="A40" s="499" t="s">
        <v>1289</v>
      </c>
      <c r="B40" s="500" t="s">
        <v>1323</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32.707210000000003</v>
      </c>
      <c r="AB40" s="702">
        <v>31.387910000000002</v>
      </c>
      <c r="AC40" s="702">
        <v>31.512119999999999</v>
      </c>
      <c r="AD40" s="702">
        <v>27.608180000000001</v>
      </c>
      <c r="AE40" s="702">
        <v>28.172319999999999</v>
      </c>
      <c r="AF40" s="702">
        <v>30.146899999999999</v>
      </c>
      <c r="AG40" s="702">
        <v>34.900419999999997</v>
      </c>
      <c r="AH40" s="702">
        <v>35.186120000000003</v>
      </c>
      <c r="AI40" s="702">
        <v>29.631779999999999</v>
      </c>
      <c r="AJ40" s="702">
        <v>29.092009999999998</v>
      </c>
      <c r="AK40" s="702">
        <v>29.68805</v>
      </c>
      <c r="AL40" s="702">
        <v>32.096429999999998</v>
      </c>
      <c r="AM40" s="702">
        <v>31.855399999999999</v>
      </c>
      <c r="AN40" s="702">
        <v>29.85567</v>
      </c>
      <c r="AO40" s="702">
        <v>28.223210000000002</v>
      </c>
      <c r="AP40" s="702">
        <v>25.184010000000001</v>
      </c>
      <c r="AQ40" s="702">
        <v>27.403310000000001</v>
      </c>
      <c r="AR40" s="702">
        <v>29.133209999999998</v>
      </c>
      <c r="AS40" s="702">
        <v>32.939579999999999</v>
      </c>
      <c r="AT40" s="702">
        <v>32.824779999999997</v>
      </c>
      <c r="AU40" s="702">
        <v>27.79569</v>
      </c>
      <c r="AV40" s="702">
        <v>27.539950000000001</v>
      </c>
      <c r="AW40" s="702">
        <v>28.479479999999999</v>
      </c>
      <c r="AX40" s="702">
        <v>31.722670000000001</v>
      </c>
      <c r="AY40" s="702">
        <v>31.798580000000001</v>
      </c>
      <c r="AZ40" s="702">
        <v>28.6267</v>
      </c>
      <c r="BA40" s="702">
        <v>28.476520000000001</v>
      </c>
      <c r="BB40" s="702">
        <v>25.10004</v>
      </c>
      <c r="BC40" s="702">
        <v>26.560210000000001</v>
      </c>
      <c r="BD40" s="702">
        <v>31.188759999999998</v>
      </c>
      <c r="BE40" s="702">
        <v>35.832079999999998</v>
      </c>
      <c r="BF40" s="702">
        <v>34.49474</v>
      </c>
      <c r="BG40" s="703">
        <v>28.584389999999999</v>
      </c>
      <c r="BH40" s="703">
        <v>28.692830000000001</v>
      </c>
      <c r="BI40" s="703">
        <v>27.56588</v>
      </c>
      <c r="BJ40" s="703">
        <v>33.768430000000002</v>
      </c>
      <c r="BK40" s="703">
        <v>31.22419</v>
      </c>
      <c r="BL40" s="703">
        <v>27.70214</v>
      </c>
      <c r="BM40" s="703">
        <v>30.191610000000001</v>
      </c>
      <c r="BN40" s="703">
        <v>25.78895</v>
      </c>
      <c r="BO40" s="703">
        <v>28.189620000000001</v>
      </c>
      <c r="BP40" s="703">
        <v>32.071089999999998</v>
      </c>
      <c r="BQ40" s="703">
        <v>35.30012</v>
      </c>
      <c r="BR40" s="703">
        <v>33.294179999999997</v>
      </c>
      <c r="BS40" s="703">
        <v>27.950209999999998</v>
      </c>
      <c r="BT40" s="703">
        <v>28.684899999999999</v>
      </c>
      <c r="BU40" s="703">
        <v>27.51876</v>
      </c>
      <c r="BV40" s="703">
        <v>33.829680000000003</v>
      </c>
    </row>
    <row r="41" spans="1:74" ht="11.1" customHeight="1" x14ac:dyDescent="0.2">
      <c r="A41" s="517"/>
      <c r="B41" s="131" t="s">
        <v>1290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1291</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3.7191738239999999</v>
      </c>
      <c r="BB42" s="702">
        <v>4.3169182270000004</v>
      </c>
      <c r="BC42" s="702">
        <v>5.2471828540000001</v>
      </c>
      <c r="BD42" s="702">
        <v>6.232521191</v>
      </c>
      <c r="BE42" s="702">
        <v>7.8770199999999999</v>
      </c>
      <c r="BF42" s="702">
        <v>7.8374759999999997</v>
      </c>
      <c r="BG42" s="703">
        <v>5.7511729999999996</v>
      </c>
      <c r="BH42" s="703">
        <v>4.240138</v>
      </c>
      <c r="BI42" s="703">
        <v>3.1544340000000002</v>
      </c>
      <c r="BJ42" s="703">
        <v>3.7539850000000001</v>
      </c>
      <c r="BK42" s="703">
        <v>2.4282520000000001</v>
      </c>
      <c r="BL42" s="703">
        <v>2.2149969999999999</v>
      </c>
      <c r="BM42" s="703">
        <v>1.80132</v>
      </c>
      <c r="BN42" s="703">
        <v>2.4414440000000002</v>
      </c>
      <c r="BO42" s="703">
        <v>2.8873280000000001</v>
      </c>
      <c r="BP42" s="703">
        <v>3.5658759999999998</v>
      </c>
      <c r="BQ42" s="703">
        <v>5.949662</v>
      </c>
      <c r="BR42" s="703">
        <v>6.7537010000000004</v>
      </c>
      <c r="BS42" s="703">
        <v>4.2000019999999996</v>
      </c>
      <c r="BT42" s="703">
        <v>3.574665</v>
      </c>
      <c r="BU42" s="703">
        <v>2.734137</v>
      </c>
      <c r="BV42" s="703">
        <v>3.49648</v>
      </c>
    </row>
    <row r="43" spans="1:74" ht="11.1" customHeight="1" x14ac:dyDescent="0.2">
      <c r="A43" s="499" t="s">
        <v>1292</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1.2751565</v>
      </c>
      <c r="BB43" s="702">
        <v>1.3396459810000001</v>
      </c>
      <c r="BC43" s="702">
        <v>1.5864878840000001</v>
      </c>
      <c r="BD43" s="702">
        <v>2.6797518390000001</v>
      </c>
      <c r="BE43" s="702">
        <v>3.2821259999999999</v>
      </c>
      <c r="BF43" s="702">
        <v>3.1480679999999999</v>
      </c>
      <c r="BG43" s="703">
        <v>2.9083169999999998</v>
      </c>
      <c r="BH43" s="703">
        <v>2.6541890000000001</v>
      </c>
      <c r="BI43" s="703">
        <v>2.1644030000000001</v>
      </c>
      <c r="BJ43" s="703">
        <v>2.758823</v>
      </c>
      <c r="BK43" s="703">
        <v>3.0967349999999998</v>
      </c>
      <c r="BL43" s="703">
        <v>2.206356</v>
      </c>
      <c r="BM43" s="703">
        <v>1.5865990000000001</v>
      </c>
      <c r="BN43" s="703">
        <v>1.7706770000000001</v>
      </c>
      <c r="BO43" s="703">
        <v>1.986059</v>
      </c>
      <c r="BP43" s="703">
        <v>3.3211050000000002</v>
      </c>
      <c r="BQ43" s="703">
        <v>3.1268910000000001</v>
      </c>
      <c r="BR43" s="703">
        <v>2.8808560000000001</v>
      </c>
      <c r="BS43" s="703">
        <v>2.700339</v>
      </c>
      <c r="BT43" s="703">
        <v>2.2653539999999999</v>
      </c>
      <c r="BU43" s="703">
        <v>1.5105949999999999</v>
      </c>
      <c r="BV43" s="703">
        <v>2.037366</v>
      </c>
    </row>
    <row r="44" spans="1:74" ht="11.1" customHeight="1" x14ac:dyDescent="0.2">
      <c r="A44" s="499" t="s">
        <v>1293</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2.203284</v>
      </c>
      <c r="BC44" s="702">
        <v>2.0864739999999999</v>
      </c>
      <c r="BD44" s="702">
        <v>2.8533330000000001</v>
      </c>
      <c r="BE44" s="702">
        <v>2.8163999999999998</v>
      </c>
      <c r="BF44" s="702">
        <v>2.9375399999999998</v>
      </c>
      <c r="BG44" s="703">
        <v>2.8138700000000001</v>
      </c>
      <c r="BH44" s="703">
        <v>2.0180899999999999</v>
      </c>
      <c r="BI44" s="703">
        <v>2.7437399999999998</v>
      </c>
      <c r="BJ44" s="703">
        <v>2.90767</v>
      </c>
      <c r="BK44" s="703">
        <v>2.90767</v>
      </c>
      <c r="BL44" s="703">
        <v>2.6262799999999999</v>
      </c>
      <c r="BM44" s="703">
        <v>2.90767</v>
      </c>
      <c r="BN44" s="703">
        <v>2.1372300000000002</v>
      </c>
      <c r="BO44" s="703">
        <v>2.5091800000000002</v>
      </c>
      <c r="BP44" s="703">
        <v>2.8138700000000001</v>
      </c>
      <c r="BQ44" s="703">
        <v>2.90767</v>
      </c>
      <c r="BR44" s="703">
        <v>2.90767</v>
      </c>
      <c r="BS44" s="703">
        <v>2.8138700000000001</v>
      </c>
      <c r="BT44" s="703">
        <v>2.2018800000000001</v>
      </c>
      <c r="BU44" s="703">
        <v>2.4170099999999999</v>
      </c>
      <c r="BV44" s="703">
        <v>2.90767</v>
      </c>
    </row>
    <row r="45" spans="1:74" ht="11.1" customHeight="1" x14ac:dyDescent="0.2">
      <c r="A45" s="499" t="s">
        <v>1294</v>
      </c>
      <c r="B45" s="502" t="s">
        <v>1218</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0.93285846800000005</v>
      </c>
      <c r="BB45" s="702">
        <v>1.0032385290000001</v>
      </c>
      <c r="BC45" s="702">
        <v>1.0851749610000001</v>
      </c>
      <c r="BD45" s="702">
        <v>1.168773166</v>
      </c>
      <c r="BE45" s="702">
        <v>1.271879</v>
      </c>
      <c r="BF45" s="702">
        <v>1.145222</v>
      </c>
      <c r="BG45" s="703">
        <v>0.86373160000000004</v>
      </c>
      <c r="BH45" s="703">
        <v>0.73709040000000003</v>
      </c>
      <c r="BI45" s="703">
        <v>0.72670380000000001</v>
      </c>
      <c r="BJ45" s="703">
        <v>0.7572314</v>
      </c>
      <c r="BK45" s="703">
        <v>0.82354519999999998</v>
      </c>
      <c r="BL45" s="703">
        <v>0.79509759999999996</v>
      </c>
      <c r="BM45" s="703">
        <v>1.075887</v>
      </c>
      <c r="BN45" s="703">
        <v>1.1848730000000001</v>
      </c>
      <c r="BO45" s="703">
        <v>1.3120320000000001</v>
      </c>
      <c r="BP45" s="703">
        <v>1.4215930000000001</v>
      </c>
      <c r="BQ45" s="703">
        <v>1.4945109999999999</v>
      </c>
      <c r="BR45" s="703">
        <v>1.3349470000000001</v>
      </c>
      <c r="BS45" s="703">
        <v>1.0201979999999999</v>
      </c>
      <c r="BT45" s="703">
        <v>0.87487470000000001</v>
      </c>
      <c r="BU45" s="703">
        <v>0.84033480000000005</v>
      </c>
      <c r="BV45" s="703">
        <v>0.85729469999999997</v>
      </c>
    </row>
    <row r="46" spans="1:74" ht="11.1" customHeight="1" x14ac:dyDescent="0.2">
      <c r="A46" s="499" t="s">
        <v>1295</v>
      </c>
      <c r="B46" s="502" t="s">
        <v>1321</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1.2022575440000001</v>
      </c>
      <c r="BB46" s="702">
        <v>1.2062870729999999</v>
      </c>
      <c r="BC46" s="702">
        <v>1.366538284</v>
      </c>
      <c r="BD46" s="702">
        <v>1.212731123</v>
      </c>
      <c r="BE46" s="702">
        <v>1.2081710000000001</v>
      </c>
      <c r="BF46" s="702">
        <v>1.2830090000000001</v>
      </c>
      <c r="BG46" s="703">
        <v>1.2334320000000001</v>
      </c>
      <c r="BH46" s="703">
        <v>1.3698760000000001</v>
      </c>
      <c r="BI46" s="703">
        <v>1.3840250000000001</v>
      </c>
      <c r="BJ46" s="703">
        <v>1.5449170000000001</v>
      </c>
      <c r="BK46" s="703">
        <v>1.531957</v>
      </c>
      <c r="BL46" s="703">
        <v>1.3275300000000001</v>
      </c>
      <c r="BM46" s="703">
        <v>1.7949440000000001</v>
      </c>
      <c r="BN46" s="703">
        <v>1.9921180000000001</v>
      </c>
      <c r="BO46" s="703">
        <v>1.954742</v>
      </c>
      <c r="BP46" s="703">
        <v>1.6974720000000001</v>
      </c>
      <c r="BQ46" s="703">
        <v>1.6566970000000001</v>
      </c>
      <c r="BR46" s="703">
        <v>1.7644359999999999</v>
      </c>
      <c r="BS46" s="703">
        <v>1.6601589999999999</v>
      </c>
      <c r="BT46" s="703">
        <v>1.6046959999999999</v>
      </c>
      <c r="BU46" s="703">
        <v>2.0293619999999999</v>
      </c>
      <c r="BV46" s="703">
        <v>1.641035</v>
      </c>
    </row>
    <row r="47" spans="1:74" ht="11.1" customHeight="1" x14ac:dyDescent="0.2">
      <c r="A47" s="499" t="s">
        <v>1296</v>
      </c>
      <c r="B47" s="500" t="s">
        <v>1322</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1.4383263E-2</v>
      </c>
      <c r="BB47" s="702">
        <v>3.1434364999999999E-2</v>
      </c>
      <c r="BC47" s="702">
        <v>4.0985019999999997E-2</v>
      </c>
      <c r="BD47" s="702">
        <v>5.1143440999999998E-2</v>
      </c>
      <c r="BE47" s="702">
        <v>1.5830299999999999E-2</v>
      </c>
      <c r="BF47" s="702">
        <v>2.97445E-2</v>
      </c>
      <c r="BG47" s="703">
        <v>-1.76241E-2</v>
      </c>
      <c r="BH47" s="703">
        <v>-2.2751799999999999E-2</v>
      </c>
      <c r="BI47" s="703">
        <v>-7.35375E-3</v>
      </c>
      <c r="BJ47" s="703">
        <v>-1.65755E-3</v>
      </c>
      <c r="BK47" s="703">
        <v>-2.7458900000000001E-2</v>
      </c>
      <c r="BL47" s="703">
        <v>-6.9389300000000003E-3</v>
      </c>
      <c r="BM47" s="703">
        <v>1.5772399999999999E-3</v>
      </c>
      <c r="BN47" s="703">
        <v>-4.3087100000000003E-3</v>
      </c>
      <c r="BO47" s="703">
        <v>4.9969599999999999E-3</v>
      </c>
      <c r="BP47" s="703">
        <v>-5.1319499999999997E-3</v>
      </c>
      <c r="BQ47" s="703">
        <v>6.6985200000000003E-3</v>
      </c>
      <c r="BR47" s="703">
        <v>2.60524E-2</v>
      </c>
      <c r="BS47" s="703">
        <v>-1.79507E-2</v>
      </c>
      <c r="BT47" s="703">
        <v>-2.2724899999999999E-2</v>
      </c>
      <c r="BU47" s="703">
        <v>-8.9320700000000003E-3</v>
      </c>
      <c r="BV47" s="703">
        <v>-2.5340900000000001E-3</v>
      </c>
    </row>
    <row r="48" spans="1:74" ht="11.1" customHeight="1" x14ac:dyDescent="0.2">
      <c r="A48" s="499" t="s">
        <v>1297</v>
      </c>
      <c r="B48" s="500" t="s">
        <v>1222</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10.082241599</v>
      </c>
      <c r="BB48" s="702">
        <v>10.100808174999999</v>
      </c>
      <c r="BC48" s="702">
        <v>11.412843003000001</v>
      </c>
      <c r="BD48" s="702">
        <v>14.19825376</v>
      </c>
      <c r="BE48" s="702">
        <v>16.471430000000002</v>
      </c>
      <c r="BF48" s="702">
        <v>16.381060000000002</v>
      </c>
      <c r="BG48" s="703">
        <v>13.552899999999999</v>
      </c>
      <c r="BH48" s="703">
        <v>10.99663</v>
      </c>
      <c r="BI48" s="703">
        <v>10.16595</v>
      </c>
      <c r="BJ48" s="703">
        <v>11.720969999999999</v>
      </c>
      <c r="BK48" s="703">
        <v>10.7607</v>
      </c>
      <c r="BL48" s="703">
        <v>9.1633220000000009</v>
      </c>
      <c r="BM48" s="703">
        <v>9.1679980000000008</v>
      </c>
      <c r="BN48" s="703">
        <v>9.5220339999999997</v>
      </c>
      <c r="BO48" s="703">
        <v>10.654339999999999</v>
      </c>
      <c r="BP48" s="703">
        <v>12.814780000000001</v>
      </c>
      <c r="BQ48" s="703">
        <v>15.14213</v>
      </c>
      <c r="BR48" s="703">
        <v>15.66766</v>
      </c>
      <c r="BS48" s="703">
        <v>12.376620000000001</v>
      </c>
      <c r="BT48" s="703">
        <v>10.49874</v>
      </c>
      <c r="BU48" s="703">
        <v>9.5225059999999999</v>
      </c>
      <c r="BV48" s="703">
        <v>10.93731</v>
      </c>
    </row>
    <row r="49" spans="1:74" ht="11.1" customHeight="1" x14ac:dyDescent="0.2">
      <c r="A49" s="499" t="s">
        <v>1298</v>
      </c>
      <c r="B49" s="500" t="s">
        <v>1323</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7.2782080000000002</v>
      </c>
      <c r="AB49" s="702">
        <v>6.6328420000000001</v>
      </c>
      <c r="AC49" s="702">
        <v>6.7325619999999997</v>
      </c>
      <c r="AD49" s="702">
        <v>6.8542389999999997</v>
      </c>
      <c r="AE49" s="702">
        <v>7.4128410000000002</v>
      </c>
      <c r="AF49" s="702">
        <v>9.4806519999999992</v>
      </c>
      <c r="AG49" s="702">
        <v>11.5166</v>
      </c>
      <c r="AH49" s="702">
        <v>11.72369</v>
      </c>
      <c r="AI49" s="702">
        <v>9.4664199999999994</v>
      </c>
      <c r="AJ49" s="702">
        <v>7.2759749999999999</v>
      </c>
      <c r="AK49" s="702">
        <v>6.4558109999999997</v>
      </c>
      <c r="AL49" s="702">
        <v>7.117032</v>
      </c>
      <c r="AM49" s="702">
        <v>7.0627329999999997</v>
      </c>
      <c r="AN49" s="702">
        <v>6.5196490000000002</v>
      </c>
      <c r="AO49" s="702">
        <v>6.2333869999999996</v>
      </c>
      <c r="AP49" s="702">
        <v>6.4591349999999998</v>
      </c>
      <c r="AQ49" s="702">
        <v>8.9606279999999998</v>
      </c>
      <c r="AR49" s="702">
        <v>9.9189900000000009</v>
      </c>
      <c r="AS49" s="702">
        <v>11.77685</v>
      </c>
      <c r="AT49" s="702">
        <v>11.711180000000001</v>
      </c>
      <c r="AU49" s="702">
        <v>9.2583859999999998</v>
      </c>
      <c r="AV49" s="702">
        <v>7.6559920000000004</v>
      </c>
      <c r="AW49" s="702">
        <v>6.4452499999999997</v>
      </c>
      <c r="AX49" s="702">
        <v>7.2259589999999996</v>
      </c>
      <c r="AY49" s="702">
        <v>7.3543989999999999</v>
      </c>
      <c r="AZ49" s="702">
        <v>5.7841209999999998</v>
      </c>
      <c r="BA49" s="702">
        <v>6.0749079999999998</v>
      </c>
      <c r="BB49" s="702">
        <v>6.8544619999999998</v>
      </c>
      <c r="BC49" s="702">
        <v>8.487857</v>
      </c>
      <c r="BD49" s="702">
        <v>11.09249</v>
      </c>
      <c r="BE49" s="702">
        <v>11.8134</v>
      </c>
      <c r="BF49" s="702">
        <v>10.9345</v>
      </c>
      <c r="BG49" s="703">
        <v>9.4019659999999998</v>
      </c>
      <c r="BH49" s="703">
        <v>7.6425939999999999</v>
      </c>
      <c r="BI49" s="703">
        <v>6.1299020000000004</v>
      </c>
      <c r="BJ49" s="703">
        <v>7.3156299999999996</v>
      </c>
      <c r="BK49" s="703">
        <v>6.6914199999999999</v>
      </c>
      <c r="BL49" s="703">
        <v>5.867883</v>
      </c>
      <c r="BM49" s="703">
        <v>6.6293340000000001</v>
      </c>
      <c r="BN49" s="703">
        <v>6.4214969999999996</v>
      </c>
      <c r="BO49" s="703">
        <v>8.1760020000000004</v>
      </c>
      <c r="BP49" s="703">
        <v>10.17249</v>
      </c>
      <c r="BQ49" s="703">
        <v>11.511649999999999</v>
      </c>
      <c r="BR49" s="703">
        <v>11.429639999999999</v>
      </c>
      <c r="BS49" s="703">
        <v>9.270956</v>
      </c>
      <c r="BT49" s="703">
        <v>7.6612609999999997</v>
      </c>
      <c r="BU49" s="703">
        <v>6.1207409999999998</v>
      </c>
      <c r="BV49" s="703">
        <v>7.3073969999999999</v>
      </c>
    </row>
    <row r="50" spans="1:74" ht="11.1" customHeight="1" x14ac:dyDescent="0.2">
      <c r="A50" s="517"/>
      <c r="B50" s="131" t="s">
        <v>1299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1300</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5.5604034420000001</v>
      </c>
      <c r="BB51" s="702">
        <v>4.9632200510000004</v>
      </c>
      <c r="BC51" s="702">
        <v>4.9733322710000003</v>
      </c>
      <c r="BD51" s="702">
        <v>7.4823306680000004</v>
      </c>
      <c r="BE51" s="702">
        <v>9.5546439999999997</v>
      </c>
      <c r="BF51" s="702">
        <v>10.913550000000001</v>
      </c>
      <c r="BG51" s="703">
        <v>8.6843389999999996</v>
      </c>
      <c r="BH51" s="703">
        <v>8.9374979999999997</v>
      </c>
      <c r="BI51" s="703">
        <v>6.3903350000000003</v>
      </c>
      <c r="BJ51" s="703">
        <v>7.2987880000000001</v>
      </c>
      <c r="BK51" s="703">
        <v>5.7327199999999996</v>
      </c>
      <c r="BL51" s="703">
        <v>5.104895</v>
      </c>
      <c r="BM51" s="703">
        <v>4.9821200000000001</v>
      </c>
      <c r="BN51" s="703">
        <v>3.9408799999999999</v>
      </c>
      <c r="BO51" s="703">
        <v>4.4823950000000004</v>
      </c>
      <c r="BP51" s="703">
        <v>7.5037890000000003</v>
      </c>
      <c r="BQ51" s="703">
        <v>8.8590140000000002</v>
      </c>
      <c r="BR51" s="703">
        <v>10.13259</v>
      </c>
      <c r="BS51" s="703">
        <v>8.2475869999999993</v>
      </c>
      <c r="BT51" s="703">
        <v>8.8256420000000002</v>
      </c>
      <c r="BU51" s="703">
        <v>6.0801410000000002</v>
      </c>
      <c r="BV51" s="703">
        <v>6.984972</v>
      </c>
    </row>
    <row r="52" spans="1:74" ht="11.1" customHeight="1" x14ac:dyDescent="0.2">
      <c r="A52" s="499" t="s">
        <v>1301</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0.19321258099999999</v>
      </c>
      <c r="BC52" s="702">
        <v>0.45410141399999998</v>
      </c>
      <c r="BD52" s="702">
        <v>0.749641962</v>
      </c>
      <c r="BE52" s="702">
        <v>0.29909819999999998</v>
      </c>
      <c r="BF52" s="702">
        <v>0.95700370000000001</v>
      </c>
      <c r="BG52" s="703">
        <v>0.60173750000000004</v>
      </c>
      <c r="BH52" s="703">
        <v>0.63037089999999996</v>
      </c>
      <c r="BI52" s="703">
        <v>0.5882193</v>
      </c>
      <c r="BJ52" s="703">
        <v>0.98405290000000001</v>
      </c>
      <c r="BK52" s="703">
        <v>0.52669299999999997</v>
      </c>
      <c r="BL52" s="703">
        <v>0.76857900000000001</v>
      </c>
      <c r="BM52" s="703">
        <v>0.50514749999999997</v>
      </c>
      <c r="BN52" s="703">
        <v>0.20490939999999999</v>
      </c>
      <c r="BO52" s="703">
        <v>0.58119920000000003</v>
      </c>
      <c r="BP52" s="703">
        <v>0.70052499999999995</v>
      </c>
      <c r="BQ52" s="703">
        <v>0.2676964</v>
      </c>
      <c r="BR52" s="703">
        <v>0.95012920000000001</v>
      </c>
      <c r="BS52" s="703">
        <v>0.62797990000000004</v>
      </c>
      <c r="BT52" s="703">
        <v>0.67869080000000004</v>
      </c>
      <c r="BU52" s="703">
        <v>1.000086</v>
      </c>
      <c r="BV52" s="703">
        <v>1.072289</v>
      </c>
    </row>
    <row r="53" spans="1:74" ht="11.1" customHeight="1" x14ac:dyDescent="0.2">
      <c r="A53" s="499" t="s">
        <v>1302</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0.92222899999999997</v>
      </c>
      <c r="BC53" s="702">
        <v>1.6743269999999999</v>
      </c>
      <c r="BD53" s="702">
        <v>1.633953</v>
      </c>
      <c r="BE53" s="702">
        <v>1.6698299999999999</v>
      </c>
      <c r="BF53" s="702">
        <v>1.67136</v>
      </c>
      <c r="BG53" s="703">
        <v>1.5240199999999999</v>
      </c>
      <c r="BH53" s="703">
        <v>1.5748200000000001</v>
      </c>
      <c r="BI53" s="703">
        <v>1.5240199999999999</v>
      </c>
      <c r="BJ53" s="703">
        <v>1.5748200000000001</v>
      </c>
      <c r="BK53" s="703">
        <v>1.5748200000000001</v>
      </c>
      <c r="BL53" s="703">
        <v>1.42242</v>
      </c>
      <c r="BM53" s="703">
        <v>1.5748200000000001</v>
      </c>
      <c r="BN53" s="703">
        <v>0.77688000000000001</v>
      </c>
      <c r="BO53" s="703">
        <v>1.5069999999999999</v>
      </c>
      <c r="BP53" s="703">
        <v>1.5240199999999999</v>
      </c>
      <c r="BQ53" s="703">
        <v>1.5748200000000001</v>
      </c>
      <c r="BR53" s="703">
        <v>1.5748200000000001</v>
      </c>
      <c r="BS53" s="703">
        <v>1.2421500000000001</v>
      </c>
      <c r="BT53" s="703">
        <v>0.86265999999999998</v>
      </c>
      <c r="BU53" s="703">
        <v>1.5240199999999999</v>
      </c>
      <c r="BV53" s="703">
        <v>1.5748200000000001</v>
      </c>
    </row>
    <row r="54" spans="1:74" ht="11.1" customHeight="1" x14ac:dyDescent="0.2">
      <c r="A54" s="499" t="s">
        <v>1303</v>
      </c>
      <c r="B54" s="502" t="s">
        <v>1218</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0.77832646699999997</v>
      </c>
      <c r="BB54" s="702">
        <v>0.99304845200000003</v>
      </c>
      <c r="BC54" s="702">
        <v>1.1267071719999999</v>
      </c>
      <c r="BD54" s="702">
        <v>1.11122923</v>
      </c>
      <c r="BE54" s="702">
        <v>1.2267079999999999</v>
      </c>
      <c r="BF54" s="702">
        <v>0.99319740000000001</v>
      </c>
      <c r="BG54" s="703">
        <v>0.55611809999999995</v>
      </c>
      <c r="BH54" s="703">
        <v>7.1680400000000005E-2</v>
      </c>
      <c r="BI54" s="703">
        <v>5.4241900000000003E-2</v>
      </c>
      <c r="BJ54" s="703">
        <v>0.3906406</v>
      </c>
      <c r="BK54" s="703">
        <v>0.4882222</v>
      </c>
      <c r="BL54" s="703">
        <v>0.530698</v>
      </c>
      <c r="BM54" s="703">
        <v>1.139918</v>
      </c>
      <c r="BN54" s="703">
        <v>1.6542380000000001</v>
      </c>
      <c r="BO54" s="703">
        <v>2.1118070000000002</v>
      </c>
      <c r="BP54" s="703">
        <v>2.0926849999999999</v>
      </c>
      <c r="BQ54" s="703">
        <v>2.1655039999999999</v>
      </c>
      <c r="BR54" s="703">
        <v>1.8621509999999999</v>
      </c>
      <c r="BS54" s="703">
        <v>1.3344320000000001</v>
      </c>
      <c r="BT54" s="703">
        <v>0.81602520000000001</v>
      </c>
      <c r="BU54" s="703">
        <v>0.72100929999999996</v>
      </c>
      <c r="BV54" s="703">
        <v>1.0286580000000001</v>
      </c>
    </row>
    <row r="55" spans="1:74" ht="11.1" customHeight="1" x14ac:dyDescent="0.2">
      <c r="A55" s="499" t="s">
        <v>1304</v>
      </c>
      <c r="B55" s="502" t="s">
        <v>1321</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6.1447984460000002</v>
      </c>
      <c r="BB55" s="702">
        <v>6.7519856220000003</v>
      </c>
      <c r="BC55" s="702">
        <v>7.2781667490000004</v>
      </c>
      <c r="BD55" s="702">
        <v>6.86405376</v>
      </c>
      <c r="BE55" s="702">
        <v>8.3203739999999993</v>
      </c>
      <c r="BF55" s="702">
        <v>6.529058</v>
      </c>
      <c r="BG55" s="703">
        <v>5.5576460000000001</v>
      </c>
      <c r="BH55" s="703">
        <v>5.4576229999999999</v>
      </c>
      <c r="BI55" s="703">
        <v>5.0205690000000001</v>
      </c>
      <c r="BJ55" s="703">
        <v>4.7085290000000004</v>
      </c>
      <c r="BK55" s="703">
        <v>4.7967170000000001</v>
      </c>
      <c r="BL55" s="703">
        <v>4.68588</v>
      </c>
      <c r="BM55" s="703">
        <v>6.4922560000000002</v>
      </c>
      <c r="BN55" s="703">
        <v>6.7289669999999999</v>
      </c>
      <c r="BO55" s="703">
        <v>7.3559010000000002</v>
      </c>
      <c r="BP55" s="703">
        <v>6.8936200000000003</v>
      </c>
      <c r="BQ55" s="703">
        <v>8.6055580000000003</v>
      </c>
      <c r="BR55" s="703">
        <v>6.8885230000000002</v>
      </c>
      <c r="BS55" s="703">
        <v>5.8796670000000004</v>
      </c>
      <c r="BT55" s="703">
        <v>5.7649689999999998</v>
      </c>
      <c r="BU55" s="703">
        <v>5.2965450000000001</v>
      </c>
      <c r="BV55" s="703">
        <v>5.0021719999999998</v>
      </c>
    </row>
    <row r="56" spans="1:74" ht="11.1" customHeight="1" x14ac:dyDescent="0.2">
      <c r="A56" s="499" t="s">
        <v>1305</v>
      </c>
      <c r="B56" s="500" t="s">
        <v>1322</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9.3079909999999998E-3</v>
      </c>
      <c r="BB56" s="702">
        <v>-1.7421783999999999E-2</v>
      </c>
      <c r="BC56" s="702">
        <v>-7.3348430000000006E-2</v>
      </c>
      <c r="BD56" s="702">
        <v>7.6947550000000002E-3</v>
      </c>
      <c r="BE56" s="702">
        <v>1.4666099999999999E-3</v>
      </c>
      <c r="BF56" s="702">
        <v>-2.60764E-2</v>
      </c>
      <c r="BG56" s="703">
        <v>-0.1045884</v>
      </c>
      <c r="BH56" s="703">
        <v>-2.32242E-2</v>
      </c>
      <c r="BI56" s="703">
        <v>5.1047100000000002E-3</v>
      </c>
      <c r="BJ56" s="703">
        <v>6.8709500000000007E-2</v>
      </c>
      <c r="BK56" s="703">
        <v>4.6199099999999996E-3</v>
      </c>
      <c r="BL56" s="703">
        <v>-4.8888599999999997E-2</v>
      </c>
      <c r="BM56" s="703">
        <v>3.30548E-3</v>
      </c>
      <c r="BN56" s="703">
        <v>-5.2196300000000001E-2</v>
      </c>
      <c r="BO56" s="703">
        <v>-0.27446169999999998</v>
      </c>
      <c r="BP56" s="703">
        <v>-8.71129E-3</v>
      </c>
      <c r="BQ56" s="703">
        <v>6.3219899999999996E-2</v>
      </c>
      <c r="BR56" s="703">
        <v>-2.7495100000000001E-2</v>
      </c>
      <c r="BS56" s="703">
        <v>-9.3958E-2</v>
      </c>
      <c r="BT56" s="703">
        <v>-2.8783699999999999E-2</v>
      </c>
      <c r="BU56" s="703">
        <v>2.0039999999999999E-2</v>
      </c>
      <c r="BV56" s="703">
        <v>8.0342300000000005E-2</v>
      </c>
    </row>
    <row r="57" spans="1:74" ht="11.1" customHeight="1" x14ac:dyDescent="0.2">
      <c r="A57" s="499" t="s">
        <v>1306</v>
      </c>
      <c r="B57" s="500" t="s">
        <v>1222</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13.853732969999999</v>
      </c>
      <c r="BB57" s="702">
        <v>13.806273922000001</v>
      </c>
      <c r="BC57" s="702">
        <v>15.433286175999999</v>
      </c>
      <c r="BD57" s="702">
        <v>17.848903374999999</v>
      </c>
      <c r="BE57" s="702">
        <v>21.072120000000002</v>
      </c>
      <c r="BF57" s="702">
        <v>21.03809</v>
      </c>
      <c r="BG57" s="703">
        <v>16.819269999999999</v>
      </c>
      <c r="BH57" s="703">
        <v>16.648769999999999</v>
      </c>
      <c r="BI57" s="703">
        <v>13.58249</v>
      </c>
      <c r="BJ57" s="703">
        <v>15.025539999999999</v>
      </c>
      <c r="BK57" s="703">
        <v>13.12379</v>
      </c>
      <c r="BL57" s="703">
        <v>12.46358</v>
      </c>
      <c r="BM57" s="703">
        <v>14.697570000000001</v>
      </c>
      <c r="BN57" s="703">
        <v>13.253679999999999</v>
      </c>
      <c r="BO57" s="703">
        <v>15.76384</v>
      </c>
      <c r="BP57" s="703">
        <v>18.705929999999999</v>
      </c>
      <c r="BQ57" s="703">
        <v>21.535810000000001</v>
      </c>
      <c r="BR57" s="703">
        <v>21.380710000000001</v>
      </c>
      <c r="BS57" s="703">
        <v>17.237860000000001</v>
      </c>
      <c r="BT57" s="703">
        <v>16.9192</v>
      </c>
      <c r="BU57" s="703">
        <v>14.64184</v>
      </c>
      <c r="BV57" s="703">
        <v>15.74325</v>
      </c>
    </row>
    <row r="58" spans="1:74" ht="11.1" customHeight="1" x14ac:dyDescent="0.2">
      <c r="A58" s="518" t="s">
        <v>1307</v>
      </c>
      <c r="B58" s="520" t="s">
        <v>1323</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19.98969</v>
      </c>
      <c r="AB58" s="521">
        <v>18.467870000000001</v>
      </c>
      <c r="AC58" s="521">
        <v>19.944320000000001</v>
      </c>
      <c r="AD58" s="521">
        <v>19.462769999999999</v>
      </c>
      <c r="AE58" s="521">
        <v>20.067889999999998</v>
      </c>
      <c r="AF58" s="521">
        <v>22.244230000000002</v>
      </c>
      <c r="AG58" s="521">
        <v>25.93178</v>
      </c>
      <c r="AH58" s="521">
        <v>27.126090000000001</v>
      </c>
      <c r="AI58" s="521">
        <v>24.345939999999999</v>
      </c>
      <c r="AJ58" s="521">
        <v>20.703749999999999</v>
      </c>
      <c r="AK58" s="521">
        <v>19.202069999999999</v>
      </c>
      <c r="AL58" s="521">
        <v>20.182079999999999</v>
      </c>
      <c r="AM58" s="521">
        <v>19.762119999999999</v>
      </c>
      <c r="AN58" s="521">
        <v>19.057220000000001</v>
      </c>
      <c r="AO58" s="521">
        <v>19.772290000000002</v>
      </c>
      <c r="AP58" s="521">
        <v>17.223279999999999</v>
      </c>
      <c r="AQ58" s="521">
        <v>20.436679999999999</v>
      </c>
      <c r="AR58" s="521">
        <v>21.7239</v>
      </c>
      <c r="AS58" s="521">
        <v>24.334759999999999</v>
      </c>
      <c r="AT58" s="521">
        <v>26.394880000000001</v>
      </c>
      <c r="AU58" s="521">
        <v>23.858899999999998</v>
      </c>
      <c r="AV58" s="521">
        <v>22.319430000000001</v>
      </c>
      <c r="AW58" s="521">
        <v>18.872109999999999</v>
      </c>
      <c r="AX58" s="521">
        <v>19.948820000000001</v>
      </c>
      <c r="AY58" s="521">
        <v>19.756139999999998</v>
      </c>
      <c r="AZ58" s="521">
        <v>17.472840000000001</v>
      </c>
      <c r="BA58" s="521">
        <v>19.797650000000001</v>
      </c>
      <c r="BB58" s="521">
        <v>18.81934</v>
      </c>
      <c r="BC58" s="521">
        <v>20.285509999999999</v>
      </c>
      <c r="BD58" s="521">
        <v>23.59873</v>
      </c>
      <c r="BE58" s="521">
        <v>28.1906</v>
      </c>
      <c r="BF58" s="521">
        <v>26.765989999999999</v>
      </c>
      <c r="BG58" s="522">
        <v>23.206379999999999</v>
      </c>
      <c r="BH58" s="522">
        <v>21.34338</v>
      </c>
      <c r="BI58" s="522">
        <v>18.233059999999998</v>
      </c>
      <c r="BJ58" s="522">
        <v>20.994340000000001</v>
      </c>
      <c r="BK58" s="522">
        <v>18.939679999999999</v>
      </c>
      <c r="BL58" s="522">
        <v>17.445180000000001</v>
      </c>
      <c r="BM58" s="522">
        <v>20.132439999999999</v>
      </c>
      <c r="BN58" s="522">
        <v>18.274460000000001</v>
      </c>
      <c r="BO58" s="522">
        <v>20.81795</v>
      </c>
      <c r="BP58" s="522">
        <v>23.338529999999999</v>
      </c>
      <c r="BQ58" s="522">
        <v>26.658149999999999</v>
      </c>
      <c r="BR58" s="522">
        <v>26.321870000000001</v>
      </c>
      <c r="BS58" s="522">
        <v>23.06147</v>
      </c>
      <c r="BT58" s="522">
        <v>21.56973</v>
      </c>
      <c r="BU58" s="522">
        <v>18.33785</v>
      </c>
      <c r="BV58" s="522">
        <v>21.051829999999999</v>
      </c>
    </row>
    <row r="59" spans="1:74" ht="12" customHeight="1" x14ac:dyDescent="0.25">
      <c r="A59" s="517"/>
      <c r="B59" s="820" t="s">
        <v>1390</v>
      </c>
      <c r="C59" s="820"/>
      <c r="D59" s="820"/>
      <c r="E59" s="820"/>
      <c r="F59" s="820"/>
      <c r="G59" s="820"/>
      <c r="H59" s="820"/>
      <c r="I59" s="820"/>
      <c r="J59" s="820"/>
      <c r="K59" s="820"/>
      <c r="L59" s="820"/>
      <c r="M59" s="820"/>
      <c r="N59" s="820"/>
      <c r="O59" s="820"/>
      <c r="P59" s="820"/>
      <c r="Q59" s="820"/>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25">
      <c r="A60" s="517"/>
      <c r="B60" s="820" t="s">
        <v>1385</v>
      </c>
      <c r="C60" s="820"/>
      <c r="D60" s="820"/>
      <c r="E60" s="820"/>
      <c r="F60" s="820"/>
      <c r="G60" s="820"/>
      <c r="H60" s="820"/>
      <c r="I60" s="820"/>
      <c r="J60" s="820"/>
      <c r="K60" s="820"/>
      <c r="L60" s="820"/>
      <c r="M60" s="820"/>
      <c r="N60" s="820"/>
      <c r="O60" s="820"/>
      <c r="P60" s="820"/>
      <c r="Q60" s="820"/>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25">
      <c r="A61" s="517"/>
      <c r="B61" s="820" t="s">
        <v>1386</v>
      </c>
      <c r="C61" s="820"/>
      <c r="D61" s="820"/>
      <c r="E61" s="820"/>
      <c r="F61" s="820"/>
      <c r="G61" s="820"/>
      <c r="H61" s="820"/>
      <c r="I61" s="820"/>
      <c r="J61" s="820"/>
      <c r="K61" s="820"/>
      <c r="L61" s="820"/>
      <c r="M61" s="820"/>
      <c r="N61" s="820"/>
      <c r="O61" s="820"/>
      <c r="P61" s="820"/>
      <c r="Q61" s="820"/>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25">
      <c r="A62" s="524"/>
      <c r="B62" s="820" t="s">
        <v>1387</v>
      </c>
      <c r="C62" s="820"/>
      <c r="D62" s="820"/>
      <c r="E62" s="820"/>
      <c r="F62" s="820"/>
      <c r="G62" s="820"/>
      <c r="H62" s="820"/>
      <c r="I62" s="820"/>
      <c r="J62" s="820"/>
      <c r="K62" s="820"/>
      <c r="L62" s="820"/>
      <c r="M62" s="820"/>
      <c r="N62" s="820"/>
      <c r="O62" s="820"/>
      <c r="P62" s="820"/>
      <c r="Q62" s="820"/>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25">
      <c r="A63" s="524"/>
      <c r="B63" s="820" t="s">
        <v>1388</v>
      </c>
      <c r="C63" s="820"/>
      <c r="D63" s="820"/>
      <c r="E63" s="820"/>
      <c r="F63" s="820"/>
      <c r="G63" s="820"/>
      <c r="H63" s="820"/>
      <c r="I63" s="820"/>
      <c r="J63" s="820"/>
      <c r="K63" s="820"/>
      <c r="L63" s="820"/>
      <c r="M63" s="820"/>
      <c r="N63" s="820"/>
      <c r="O63" s="820"/>
      <c r="P63" s="820"/>
      <c r="Q63" s="820"/>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25">
      <c r="A64" s="524"/>
      <c r="B64" s="733" t="s">
        <v>1389</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25">
      <c r="A65" s="524"/>
      <c r="B65" s="823" t="str">
        <f>"Notes: "&amp;"EIA completed modeling and analysis for this report on " &amp;Dates!D2&amp;"."</f>
        <v>Notes: EIA completed modeling and analysis for this report on Thursday September 2,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25">
      <c r="A66" s="524"/>
      <c r="B66" s="756" t="s">
        <v>353</v>
      </c>
      <c r="C66" s="756"/>
      <c r="D66" s="756"/>
      <c r="E66" s="756"/>
      <c r="F66" s="756"/>
      <c r="G66" s="756"/>
      <c r="H66" s="756"/>
      <c r="I66" s="756"/>
      <c r="J66" s="756"/>
      <c r="K66" s="756"/>
      <c r="L66" s="756"/>
      <c r="M66" s="756"/>
      <c r="N66" s="756"/>
      <c r="O66" s="756"/>
      <c r="P66" s="756"/>
      <c r="Q66" s="756"/>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23" t="s">
        <v>1383</v>
      </c>
      <c r="C67" s="823"/>
      <c r="D67" s="823"/>
      <c r="E67" s="823"/>
      <c r="F67" s="823"/>
      <c r="G67" s="823"/>
      <c r="H67" s="823"/>
      <c r="I67" s="823"/>
      <c r="J67" s="823"/>
      <c r="K67" s="823"/>
      <c r="L67" s="823"/>
      <c r="M67" s="823"/>
      <c r="N67" s="823"/>
      <c r="O67" s="823"/>
      <c r="P67" s="823"/>
      <c r="Q67" s="823"/>
    </row>
    <row r="68" spans="1:74" ht="12" customHeight="1" x14ac:dyDescent="0.2">
      <c r="A68" s="524"/>
      <c r="B68" s="749" t="s">
        <v>1371</v>
      </c>
      <c r="C68" s="749"/>
      <c r="D68" s="749"/>
      <c r="E68" s="749"/>
      <c r="F68" s="749"/>
      <c r="G68" s="749"/>
      <c r="H68" s="749"/>
      <c r="I68" s="749"/>
      <c r="J68" s="749"/>
      <c r="K68" s="749"/>
      <c r="L68" s="749"/>
      <c r="M68" s="749"/>
      <c r="N68" s="749"/>
      <c r="O68" s="749"/>
      <c r="P68" s="749"/>
      <c r="Q68" s="749"/>
    </row>
    <row r="69" spans="1:74" ht="12" customHeight="1" x14ac:dyDescent="0.2">
      <c r="A69" s="524"/>
      <c r="B69" s="749"/>
      <c r="C69" s="749"/>
      <c r="D69" s="749"/>
      <c r="E69" s="749"/>
      <c r="F69" s="749"/>
      <c r="G69" s="749"/>
      <c r="H69" s="749"/>
      <c r="I69" s="749"/>
      <c r="J69" s="749"/>
      <c r="K69" s="749"/>
      <c r="L69" s="749"/>
      <c r="M69" s="749"/>
      <c r="N69" s="749"/>
      <c r="O69" s="749"/>
      <c r="P69" s="749"/>
      <c r="Q69" s="749"/>
    </row>
    <row r="70" spans="1:74" ht="12" customHeight="1" x14ac:dyDescent="0.2">
      <c r="A70" s="524"/>
      <c r="B70" s="771" t="s">
        <v>1380</v>
      </c>
      <c r="C70" s="771"/>
      <c r="D70" s="771"/>
      <c r="E70" s="771"/>
      <c r="F70" s="771"/>
      <c r="G70" s="771"/>
      <c r="H70" s="771"/>
      <c r="I70" s="771"/>
      <c r="J70" s="771"/>
      <c r="K70" s="771"/>
      <c r="L70" s="771"/>
      <c r="M70" s="771"/>
      <c r="N70" s="771"/>
      <c r="O70" s="771"/>
      <c r="P70" s="771"/>
      <c r="Q70" s="771"/>
    </row>
    <row r="72" spans="1:74" ht="7.95"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282" customWidth="1"/>
    <col min="2" max="2" width="90" style="282" customWidth="1"/>
    <col min="3" max="16384" width="8.5546875" style="282"/>
  </cols>
  <sheetData>
    <row r="1" spans="1:18" x14ac:dyDescent="0.25">
      <c r="A1" s="282" t="s">
        <v>506</v>
      </c>
    </row>
    <row r="6" spans="1:18" ht="15.6" x14ac:dyDescent="0.3">
      <c r="B6" s="283" t="str">
        <f>"Short-Term Energy Outlook, "&amp;Dates!D1</f>
        <v>Short-Term Energy Outlook, September 2021</v>
      </c>
    </row>
    <row r="8" spans="1:18" ht="15" customHeight="1" x14ac:dyDescent="0.25">
      <c r="A8" s="284"/>
      <c r="B8" s="285" t="s">
        <v>235</v>
      </c>
      <c r="C8" s="286"/>
      <c r="D8" s="286"/>
      <c r="E8" s="286"/>
      <c r="F8" s="286"/>
      <c r="G8" s="286"/>
      <c r="H8" s="286"/>
      <c r="I8" s="286"/>
      <c r="J8" s="286"/>
      <c r="K8" s="286"/>
      <c r="L8" s="286"/>
      <c r="M8" s="286"/>
      <c r="N8" s="286"/>
      <c r="O8" s="286"/>
      <c r="P8" s="286"/>
      <c r="Q8" s="286"/>
      <c r="R8" s="286"/>
    </row>
    <row r="9" spans="1:18" ht="15" customHeight="1" x14ac:dyDescent="0.25">
      <c r="A9" s="284"/>
      <c r="B9" s="285" t="s">
        <v>988</v>
      </c>
      <c r="C9" s="286"/>
      <c r="D9" s="286"/>
      <c r="E9" s="286"/>
      <c r="F9" s="286"/>
      <c r="G9" s="286"/>
      <c r="H9" s="286"/>
      <c r="I9" s="286"/>
      <c r="J9" s="286"/>
      <c r="K9" s="286"/>
      <c r="L9" s="286"/>
      <c r="M9" s="286"/>
      <c r="N9" s="286"/>
      <c r="O9" s="286"/>
      <c r="P9" s="286"/>
      <c r="Q9" s="286"/>
      <c r="R9" s="286"/>
    </row>
    <row r="10" spans="1:18" ht="15" customHeight="1" x14ac:dyDescent="0.25">
      <c r="A10" s="284"/>
      <c r="B10" s="285" t="s">
        <v>900</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1365</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1366</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926</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901</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982</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1328</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1329</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1092</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1049</v>
      </c>
      <c r="C26" s="294"/>
      <c r="D26" s="294"/>
      <c r="E26" s="294"/>
      <c r="F26" s="294"/>
      <c r="G26" s="294"/>
      <c r="H26" s="294"/>
      <c r="I26" s="294"/>
      <c r="J26" s="287"/>
      <c r="K26" s="287"/>
      <c r="L26" s="287"/>
      <c r="M26" s="287"/>
      <c r="N26" s="287"/>
      <c r="O26" s="287"/>
      <c r="P26" s="287"/>
      <c r="Q26" s="287"/>
      <c r="R26" s="287"/>
    </row>
    <row r="27" spans="1:18" ht="15" customHeight="1" x14ac:dyDescent="0.35">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2.44140625" style="527" customWidth="1"/>
    <col min="2" max="2" width="28.77734375" style="527" customWidth="1"/>
    <col min="3" max="55" width="6.5546875" style="527" customWidth="1"/>
    <col min="56" max="58" width="6.5546875" style="166" customWidth="1"/>
    <col min="59" max="74" width="6.5546875" style="527" customWidth="1"/>
    <col min="75" max="16384" width="11" style="527"/>
  </cols>
  <sheetData>
    <row r="1" spans="1:74" ht="12.75" customHeight="1" x14ac:dyDescent="0.25">
      <c r="A1" s="766"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25">
      <c r="A2" s="767"/>
      <c r="B2" s="486" t="str">
        <f>"U.S. Energy Information Administration  |  Short-Term Energy Outlook  - "&amp;Dates!D1</f>
        <v>U.S. Energy Information Administration  |  Short-Term Energy Outlook  - September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s="166" customFormat="1" ht="12.75" customHeight="1" x14ac:dyDescent="0.2">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1.21105E-2</v>
      </c>
      <c r="AZ6" s="263">
        <v>1.1465980000000001E-2</v>
      </c>
      <c r="BA6" s="263">
        <v>1.111209E-2</v>
      </c>
      <c r="BB6" s="263">
        <v>1.1282220000000001E-2</v>
      </c>
      <c r="BC6" s="263">
        <v>1.1904387000000001E-2</v>
      </c>
      <c r="BD6" s="263">
        <v>1.2039829E-2</v>
      </c>
      <c r="BE6" s="263">
        <v>1.3834300000000001E-2</v>
      </c>
      <c r="BF6" s="263">
        <v>1.24169E-2</v>
      </c>
      <c r="BG6" s="329">
        <v>1.20527E-2</v>
      </c>
      <c r="BH6" s="329">
        <v>1.1824299999999999E-2</v>
      </c>
      <c r="BI6" s="329">
        <v>1.2410900000000001E-2</v>
      </c>
      <c r="BJ6" s="329">
        <v>1.28685E-2</v>
      </c>
      <c r="BK6" s="329">
        <v>1.2907200000000001E-2</v>
      </c>
      <c r="BL6" s="329">
        <v>1.1487900000000001E-2</v>
      </c>
      <c r="BM6" s="329">
        <v>1.1087400000000001E-2</v>
      </c>
      <c r="BN6" s="329">
        <v>9.05421E-3</v>
      </c>
      <c r="BO6" s="329">
        <v>9.86625E-3</v>
      </c>
      <c r="BP6" s="329">
        <v>1.02703E-2</v>
      </c>
      <c r="BQ6" s="329">
        <v>1.3645900000000001E-2</v>
      </c>
      <c r="BR6" s="329">
        <v>1.2452E-2</v>
      </c>
      <c r="BS6" s="329">
        <v>1.20765E-2</v>
      </c>
      <c r="BT6" s="329">
        <v>1.2032299999999999E-2</v>
      </c>
      <c r="BU6" s="329">
        <v>1.25199E-2</v>
      </c>
      <c r="BV6" s="329">
        <v>1.2832400000000001E-2</v>
      </c>
    </row>
    <row r="7" spans="1:74" ht="12" customHeight="1" x14ac:dyDescent="0.2">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0.18920220700000001</v>
      </c>
      <c r="BB7" s="263">
        <v>0.17060012699999999</v>
      </c>
      <c r="BC7" s="263">
        <v>0.20754446600000001</v>
      </c>
      <c r="BD7" s="263">
        <v>0.22561990000000001</v>
      </c>
      <c r="BE7" s="263">
        <v>0.21772430000000001</v>
      </c>
      <c r="BF7" s="263">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1" t="s">
        <v>755</v>
      </c>
      <c r="B8" s="533" t="s">
        <v>1038</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5.1795089608E-2</v>
      </c>
      <c r="AZ8" s="263">
        <v>5.8741959772000002E-2</v>
      </c>
      <c r="BA8" s="263">
        <v>8.4369799403999995E-2</v>
      </c>
      <c r="BB8" s="263">
        <v>9.8659712518000001E-2</v>
      </c>
      <c r="BC8" s="263">
        <v>0.11261820841</v>
      </c>
      <c r="BD8" s="263">
        <v>0.10901524861</v>
      </c>
      <c r="BE8" s="263">
        <v>0.1228371</v>
      </c>
      <c r="BF8" s="263">
        <v>0.1093539</v>
      </c>
      <c r="BG8" s="329">
        <v>9.3054100000000001E-2</v>
      </c>
      <c r="BH8" s="329">
        <v>8.6037500000000003E-2</v>
      </c>
      <c r="BI8" s="329">
        <v>6.8868200000000004E-2</v>
      </c>
      <c r="BJ8" s="329">
        <v>6.3407000000000005E-2</v>
      </c>
      <c r="BK8" s="329">
        <v>6.9545800000000005E-2</v>
      </c>
      <c r="BL8" s="329">
        <v>7.7587900000000001E-2</v>
      </c>
      <c r="BM8" s="329">
        <v>0.1100246</v>
      </c>
      <c r="BN8" s="329">
        <v>0.1264873</v>
      </c>
      <c r="BO8" s="329">
        <v>0.1430717</v>
      </c>
      <c r="BP8" s="329">
        <v>0.14124900000000001</v>
      </c>
      <c r="BQ8" s="329">
        <v>0.15389720000000001</v>
      </c>
      <c r="BR8" s="329">
        <v>0.13749990000000001</v>
      </c>
      <c r="BS8" s="329">
        <v>0.11780500000000001</v>
      </c>
      <c r="BT8" s="329">
        <v>0.1062256</v>
      </c>
      <c r="BU8" s="329">
        <v>8.4439E-2</v>
      </c>
      <c r="BV8" s="329">
        <v>7.7781400000000001E-2</v>
      </c>
    </row>
    <row r="9" spans="1:74" ht="12" customHeight="1" x14ac:dyDescent="0.2">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2.0169920000000001E-2</v>
      </c>
      <c r="AZ9" s="263">
        <v>1.8241360000000002E-2</v>
      </c>
      <c r="BA9" s="263">
        <v>2.0376869999999998E-2</v>
      </c>
      <c r="BB9" s="263">
        <v>1.9005270000000001E-2</v>
      </c>
      <c r="BC9" s="263">
        <v>1.9274596000000001E-2</v>
      </c>
      <c r="BD9" s="263">
        <v>1.8665912999999999E-2</v>
      </c>
      <c r="BE9" s="263">
        <v>2.7053899999999999E-2</v>
      </c>
      <c r="BF9" s="263">
        <v>2.7424299999999999E-2</v>
      </c>
      <c r="BG9" s="329">
        <v>2.7249499999999999E-2</v>
      </c>
      <c r="BH9" s="329">
        <v>2.48822E-2</v>
      </c>
      <c r="BI9" s="329">
        <v>2.54349E-2</v>
      </c>
      <c r="BJ9" s="329">
        <v>2.8239E-2</v>
      </c>
      <c r="BK9" s="329">
        <v>2.5550300000000001E-2</v>
      </c>
      <c r="BL9" s="329">
        <v>1.3349400000000001E-2</v>
      </c>
      <c r="BM9" s="329">
        <v>2.3575100000000002E-2</v>
      </c>
      <c r="BN9" s="329">
        <v>2.0286800000000001E-2</v>
      </c>
      <c r="BO9" s="329">
        <v>2.0164600000000001E-2</v>
      </c>
      <c r="BP9" s="329">
        <v>1.52946E-2</v>
      </c>
      <c r="BQ9" s="329">
        <v>2.7832900000000001E-2</v>
      </c>
      <c r="BR9" s="329">
        <v>2.5401300000000002E-2</v>
      </c>
      <c r="BS9" s="329">
        <v>2.49232E-2</v>
      </c>
      <c r="BT9" s="329">
        <v>2.4441999999999998E-2</v>
      </c>
      <c r="BU9" s="329">
        <v>2.3333199999999998E-2</v>
      </c>
      <c r="BV9" s="329">
        <v>2.69275E-2</v>
      </c>
    </row>
    <row r="10" spans="1:74" ht="12" customHeight="1" x14ac:dyDescent="0.2">
      <c r="A10" s="499" t="s">
        <v>616</v>
      </c>
      <c r="B10" s="533" t="s">
        <v>1039</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1.6314100000000002E-2</v>
      </c>
      <c r="AZ10" s="263">
        <v>1.6484479999999999E-2</v>
      </c>
      <c r="BA10" s="263">
        <v>1.6822469999999999E-2</v>
      </c>
      <c r="BB10" s="263">
        <v>1.278079E-2</v>
      </c>
      <c r="BC10" s="263">
        <v>1.5413662999999999E-2</v>
      </c>
      <c r="BD10" s="263">
        <v>1.6676015999999998E-2</v>
      </c>
      <c r="BE10" s="263">
        <v>2.6010999999999999E-2</v>
      </c>
      <c r="BF10" s="263">
        <v>2.7149199999999998E-2</v>
      </c>
      <c r="BG10" s="329">
        <v>2.5631299999999999E-2</v>
      </c>
      <c r="BH10" s="329">
        <v>1.7933899999999999E-2</v>
      </c>
      <c r="BI10" s="329">
        <v>2.08506E-2</v>
      </c>
      <c r="BJ10" s="329">
        <v>2.9701399999999999E-2</v>
      </c>
      <c r="BK10" s="329">
        <v>2.6898200000000001E-2</v>
      </c>
      <c r="BL10" s="329">
        <v>1.20451E-2</v>
      </c>
      <c r="BM10" s="329">
        <v>2.2189500000000001E-2</v>
      </c>
      <c r="BN10" s="329">
        <v>1.76388E-2</v>
      </c>
      <c r="BO10" s="329">
        <v>2.4518499999999999E-2</v>
      </c>
      <c r="BP10" s="329">
        <v>2.3340400000000001E-2</v>
      </c>
      <c r="BQ10" s="329">
        <v>2.3330099999999999E-2</v>
      </c>
      <c r="BR10" s="329">
        <v>2.2607200000000001E-2</v>
      </c>
      <c r="BS10" s="329">
        <v>1.9340599999999999E-2</v>
      </c>
      <c r="BT10" s="329">
        <v>1.41654E-2</v>
      </c>
      <c r="BU10" s="329">
        <v>1.4512499999999999E-2</v>
      </c>
      <c r="BV10" s="329">
        <v>2.0291799999999999E-2</v>
      </c>
    </row>
    <row r="11" spans="1:74" ht="12" customHeight="1" x14ac:dyDescent="0.2">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0.27602141583000001</v>
      </c>
      <c r="AZ11" s="263">
        <v>0.24181376060000001</v>
      </c>
      <c r="BA11" s="263">
        <v>0.35930014260999998</v>
      </c>
      <c r="BB11" s="263">
        <v>0.32600719059</v>
      </c>
      <c r="BC11" s="263">
        <v>0.30145970753000001</v>
      </c>
      <c r="BD11" s="263">
        <v>0.23948436843000001</v>
      </c>
      <c r="BE11" s="263">
        <v>0.23915839999999999</v>
      </c>
      <c r="BF11" s="263">
        <v>0.23385339999999999</v>
      </c>
      <c r="BG11" s="329">
        <v>0.25115340000000003</v>
      </c>
      <c r="BH11" s="329">
        <v>0.3122258</v>
      </c>
      <c r="BI11" s="329">
        <v>0.36359520000000001</v>
      </c>
      <c r="BJ11" s="329">
        <v>0.33763589999999999</v>
      </c>
      <c r="BK11" s="329">
        <v>0.32018920000000001</v>
      </c>
      <c r="BL11" s="329">
        <v>0.31606840000000003</v>
      </c>
      <c r="BM11" s="329">
        <v>0.39902690000000002</v>
      </c>
      <c r="BN11" s="329">
        <v>0.36147629999999997</v>
      </c>
      <c r="BO11" s="329">
        <v>0.33923059999999999</v>
      </c>
      <c r="BP11" s="329">
        <v>0.26380880000000001</v>
      </c>
      <c r="BQ11" s="329">
        <v>0.26565430000000001</v>
      </c>
      <c r="BR11" s="329">
        <v>0.24945709999999999</v>
      </c>
      <c r="BS11" s="329">
        <v>0.2817886</v>
      </c>
      <c r="BT11" s="329">
        <v>0.33391120000000002</v>
      </c>
      <c r="BU11" s="329">
        <v>0.39009100000000002</v>
      </c>
      <c r="BV11" s="329">
        <v>0.35172310000000001</v>
      </c>
    </row>
    <row r="12" spans="1:74" ht="12" customHeight="1" x14ac:dyDescent="0.2">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0.60835961344</v>
      </c>
      <c r="AZ12" s="263">
        <v>0.54304077036999998</v>
      </c>
      <c r="BA12" s="263">
        <v>0.68118357902000004</v>
      </c>
      <c r="BB12" s="263">
        <v>0.63833531011</v>
      </c>
      <c r="BC12" s="263">
        <v>0.66821502793999998</v>
      </c>
      <c r="BD12" s="263">
        <v>0.62150127503999997</v>
      </c>
      <c r="BE12" s="263">
        <v>0.64661900000000005</v>
      </c>
      <c r="BF12" s="263">
        <v>0.6186931</v>
      </c>
      <c r="BG12" s="329">
        <v>0.58191619999999999</v>
      </c>
      <c r="BH12" s="329">
        <v>0.61041409999999996</v>
      </c>
      <c r="BI12" s="329">
        <v>0.67836079999999999</v>
      </c>
      <c r="BJ12" s="329">
        <v>0.68626209999999999</v>
      </c>
      <c r="BK12" s="329">
        <v>0.6861429</v>
      </c>
      <c r="BL12" s="329">
        <v>0.6423451</v>
      </c>
      <c r="BM12" s="329">
        <v>0.81419470000000005</v>
      </c>
      <c r="BN12" s="329">
        <v>0.74999039999999995</v>
      </c>
      <c r="BO12" s="329">
        <v>0.77868090000000001</v>
      </c>
      <c r="BP12" s="329">
        <v>0.69085229999999997</v>
      </c>
      <c r="BQ12" s="329">
        <v>0.70959499999999998</v>
      </c>
      <c r="BR12" s="329">
        <v>0.65260479999999998</v>
      </c>
      <c r="BS12" s="329">
        <v>0.62265329999999997</v>
      </c>
      <c r="BT12" s="329">
        <v>0.64459610000000001</v>
      </c>
      <c r="BU12" s="329">
        <v>0.70903950000000004</v>
      </c>
      <c r="BV12" s="329">
        <v>0.70730300000000002</v>
      </c>
    </row>
    <row r="13" spans="1:74" ht="12" customHeight="1" x14ac:dyDescent="0.2">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2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980</v>
      </c>
      <c r="B14" s="533" t="s">
        <v>1040</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6.0203449999999999E-2</v>
      </c>
      <c r="AZ14" s="263">
        <v>4.7843798999999999E-2</v>
      </c>
      <c r="BA14" s="263">
        <v>6.1226616999999997E-2</v>
      </c>
      <c r="BB14" s="263">
        <v>5.8897136000000003E-2</v>
      </c>
      <c r="BC14" s="263">
        <v>6.5172737999999994E-2</v>
      </c>
      <c r="BD14" s="263">
        <v>6.4179700000000006E-2</v>
      </c>
      <c r="BE14" s="263">
        <v>6.6573599999999997E-2</v>
      </c>
      <c r="BF14" s="263">
        <v>6.2370099999999998E-2</v>
      </c>
      <c r="BG14" s="329">
        <v>6.2002300000000003E-2</v>
      </c>
      <c r="BH14" s="329">
        <v>6.2785400000000005E-2</v>
      </c>
      <c r="BI14" s="329">
        <v>6.2936000000000006E-2</v>
      </c>
      <c r="BJ14" s="329">
        <v>6.4000799999999997E-2</v>
      </c>
      <c r="BK14" s="329">
        <v>6.4538600000000002E-2</v>
      </c>
      <c r="BL14" s="329">
        <v>5.7214399999999999E-2</v>
      </c>
      <c r="BM14" s="329">
        <v>6.3771800000000003E-2</v>
      </c>
      <c r="BN14" s="329">
        <v>6.1657299999999998E-2</v>
      </c>
      <c r="BO14" s="329">
        <v>6.5481200000000003E-2</v>
      </c>
      <c r="BP14" s="329">
        <v>6.4960000000000004E-2</v>
      </c>
      <c r="BQ14" s="329">
        <v>6.6441700000000006E-2</v>
      </c>
      <c r="BR14" s="329">
        <v>6.7250299999999999E-2</v>
      </c>
      <c r="BS14" s="329">
        <v>6.3375600000000004E-2</v>
      </c>
      <c r="BT14" s="329">
        <v>6.4969299999999994E-2</v>
      </c>
      <c r="BU14" s="329">
        <v>6.47533E-2</v>
      </c>
      <c r="BV14" s="329">
        <v>6.5974500000000005E-2</v>
      </c>
    </row>
    <row r="15" spans="1:74" ht="12" customHeight="1" x14ac:dyDescent="0.2">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3.5671200000000002E-4</v>
      </c>
      <c r="BB15" s="263">
        <v>3.4520500000000001E-4</v>
      </c>
      <c r="BC15" s="263">
        <v>3.5671200000000002E-4</v>
      </c>
      <c r="BD15" s="263">
        <v>3.4990999999999999E-4</v>
      </c>
      <c r="BE15" s="263">
        <v>3.4937999999999999E-4</v>
      </c>
      <c r="BF15" s="263">
        <v>3.48802E-4</v>
      </c>
      <c r="BG15" s="329">
        <v>3.49215E-4</v>
      </c>
      <c r="BH15" s="329">
        <v>3.4862199999999998E-4</v>
      </c>
      <c r="BI15" s="329">
        <v>3.4901799999999998E-4</v>
      </c>
      <c r="BJ15" s="329">
        <v>3.4840700000000001E-4</v>
      </c>
      <c r="BK15" s="329">
        <v>3.47652E-4</v>
      </c>
      <c r="BL15" s="329">
        <v>3.4996700000000002E-4</v>
      </c>
      <c r="BM15" s="329">
        <v>3.4935400000000002E-4</v>
      </c>
      <c r="BN15" s="329">
        <v>3.4973099999999999E-4</v>
      </c>
      <c r="BO15" s="329">
        <v>3.4909600000000002E-4</v>
      </c>
      <c r="BP15" s="329">
        <v>3.4902199999999999E-4</v>
      </c>
      <c r="BQ15" s="329">
        <v>3.4898999999999998E-4</v>
      </c>
      <c r="BR15" s="329">
        <v>3.4900699999999997E-4</v>
      </c>
      <c r="BS15" s="329">
        <v>3.48988E-4</v>
      </c>
      <c r="BT15" s="329">
        <v>3.4902099999999998E-4</v>
      </c>
      <c r="BU15" s="329">
        <v>3.4902099999999998E-4</v>
      </c>
      <c r="BV15" s="329">
        <v>3.4907699999999999E-4</v>
      </c>
    </row>
    <row r="16" spans="1:74" ht="12" customHeight="1" x14ac:dyDescent="0.2">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7.7087200000000003E-4</v>
      </c>
      <c r="BB16" s="263">
        <v>7.46198E-4</v>
      </c>
      <c r="BC16" s="263">
        <v>7.43189E-4</v>
      </c>
      <c r="BD16" s="263">
        <v>6.9129700000000001E-4</v>
      </c>
      <c r="BE16" s="263">
        <v>7.6384399999999996E-4</v>
      </c>
      <c r="BF16" s="263">
        <v>7.2798000000000003E-4</v>
      </c>
      <c r="BG16" s="329">
        <v>6.6119599999999996E-4</v>
      </c>
      <c r="BH16" s="329">
        <v>6.4632899999999996E-4</v>
      </c>
      <c r="BI16" s="329">
        <v>7.34678E-4</v>
      </c>
      <c r="BJ16" s="329">
        <v>8.1650600000000005E-4</v>
      </c>
      <c r="BK16" s="329">
        <v>8.3554699999999996E-4</v>
      </c>
      <c r="BL16" s="329">
        <v>6.9487800000000001E-4</v>
      </c>
      <c r="BM16" s="329">
        <v>7.8815299999999999E-4</v>
      </c>
      <c r="BN16" s="329">
        <v>7.6292600000000003E-4</v>
      </c>
      <c r="BO16" s="329">
        <v>7.5984900000000005E-4</v>
      </c>
      <c r="BP16" s="329">
        <v>7.0679200000000003E-4</v>
      </c>
      <c r="BQ16" s="329">
        <v>7.6384399999999996E-4</v>
      </c>
      <c r="BR16" s="329">
        <v>7.2797900000000002E-4</v>
      </c>
      <c r="BS16" s="329">
        <v>6.6119599999999996E-4</v>
      </c>
      <c r="BT16" s="329">
        <v>6.4632899999999996E-4</v>
      </c>
      <c r="BU16" s="329">
        <v>7.34678E-4</v>
      </c>
      <c r="BV16" s="329">
        <v>8.1650600000000005E-4</v>
      </c>
    </row>
    <row r="17" spans="1:74" ht="12" customHeight="1" x14ac:dyDescent="0.2">
      <c r="A17" s="532" t="s">
        <v>1035</v>
      </c>
      <c r="B17" s="533" t="s">
        <v>1034</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3.0941693607000002E-3</v>
      </c>
      <c r="BB17" s="263">
        <v>3.3741494522999999E-3</v>
      </c>
      <c r="BC17" s="263">
        <v>3.7216901094000001E-3</v>
      </c>
      <c r="BD17" s="263">
        <v>3.7306474075E-3</v>
      </c>
      <c r="BE17" s="263">
        <v>3.8537799999999998E-3</v>
      </c>
      <c r="BF17" s="263">
        <v>3.7418199999999999E-3</v>
      </c>
      <c r="BG17" s="329">
        <v>3.3878300000000001E-3</v>
      </c>
      <c r="BH17" s="329">
        <v>3.09998E-3</v>
      </c>
      <c r="BI17" s="329">
        <v>2.4509499999999999E-3</v>
      </c>
      <c r="BJ17" s="329">
        <v>2.21609E-3</v>
      </c>
      <c r="BK17" s="329">
        <v>2.3335299999999999E-3</v>
      </c>
      <c r="BL17" s="329">
        <v>2.4777000000000002E-3</v>
      </c>
      <c r="BM17" s="329">
        <v>3.4627600000000001E-3</v>
      </c>
      <c r="BN17" s="329">
        <v>3.73932E-3</v>
      </c>
      <c r="BO17" s="329">
        <v>4.11349E-3</v>
      </c>
      <c r="BP17" s="329">
        <v>4.1199100000000001E-3</v>
      </c>
      <c r="BQ17" s="329">
        <v>4.2532999999999998E-3</v>
      </c>
      <c r="BR17" s="329">
        <v>4.1255500000000004E-3</v>
      </c>
      <c r="BS17" s="329">
        <v>3.7321300000000002E-3</v>
      </c>
      <c r="BT17" s="329">
        <v>3.4076499999999999E-3</v>
      </c>
      <c r="BU17" s="329">
        <v>2.6847199999999998E-3</v>
      </c>
      <c r="BV17" s="329">
        <v>2.4226999999999999E-3</v>
      </c>
    </row>
    <row r="18" spans="1:74" ht="12" customHeight="1" x14ac:dyDescent="0.2">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1.3834806E-2</v>
      </c>
      <c r="BB18" s="263">
        <v>1.3286938999999999E-2</v>
      </c>
      <c r="BC18" s="263">
        <v>1.3671536E-2</v>
      </c>
      <c r="BD18" s="263">
        <v>1.16769E-2</v>
      </c>
      <c r="BE18" s="263">
        <v>1.2878300000000001E-2</v>
      </c>
      <c r="BF18" s="263">
        <v>1.28846E-2</v>
      </c>
      <c r="BG18" s="329">
        <v>1.21952E-2</v>
      </c>
      <c r="BH18" s="329">
        <v>1.3493E-2</v>
      </c>
      <c r="BI18" s="329">
        <v>1.29537E-2</v>
      </c>
      <c r="BJ18" s="329">
        <v>1.38756E-2</v>
      </c>
      <c r="BK18" s="329">
        <v>1.3816E-2</v>
      </c>
      <c r="BL18" s="329">
        <v>1.2183299999999999E-2</v>
      </c>
      <c r="BM18" s="329">
        <v>1.3798100000000001E-2</v>
      </c>
      <c r="BN18" s="329">
        <v>1.3314400000000001E-2</v>
      </c>
      <c r="BO18" s="329">
        <v>1.3479100000000001E-2</v>
      </c>
      <c r="BP18" s="329">
        <v>1.2139E-2</v>
      </c>
      <c r="BQ18" s="329">
        <v>1.29891E-2</v>
      </c>
      <c r="BR18" s="329">
        <v>1.2944000000000001E-2</v>
      </c>
      <c r="BS18" s="329">
        <v>1.22024E-2</v>
      </c>
      <c r="BT18" s="329">
        <v>1.3445E-2</v>
      </c>
      <c r="BU18" s="329">
        <v>1.28907E-2</v>
      </c>
      <c r="BV18" s="329">
        <v>1.38087E-2</v>
      </c>
    </row>
    <row r="19" spans="1:74" ht="12" customHeight="1" x14ac:dyDescent="0.2">
      <c r="A19" s="499" t="s">
        <v>52</v>
      </c>
      <c r="B19" s="533" t="s">
        <v>1039</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0.11433892399999999</v>
      </c>
      <c r="BB19" s="263">
        <v>0.111751244</v>
      </c>
      <c r="BC19" s="263">
        <v>0.119521534</v>
      </c>
      <c r="BD19" s="263">
        <v>0.11280850000000001</v>
      </c>
      <c r="BE19" s="263">
        <v>0.11970699999999999</v>
      </c>
      <c r="BF19" s="263">
        <v>0.1188649</v>
      </c>
      <c r="BG19" s="329">
        <v>0.11508110000000001</v>
      </c>
      <c r="BH19" s="329">
        <v>0.1196441</v>
      </c>
      <c r="BI19" s="329">
        <v>0.116656</v>
      </c>
      <c r="BJ19" s="329">
        <v>0.1220812</v>
      </c>
      <c r="BK19" s="329">
        <v>0.12208570000000001</v>
      </c>
      <c r="BL19" s="329">
        <v>0.10987570000000001</v>
      </c>
      <c r="BM19" s="329">
        <v>0.1168392</v>
      </c>
      <c r="BN19" s="329">
        <v>0.1147243</v>
      </c>
      <c r="BO19" s="329">
        <v>0.11653669999999999</v>
      </c>
      <c r="BP19" s="329">
        <v>0.1156344</v>
      </c>
      <c r="BQ19" s="329">
        <v>0.1219963</v>
      </c>
      <c r="BR19" s="329">
        <v>0.1206193</v>
      </c>
      <c r="BS19" s="329">
        <v>0.11649</v>
      </c>
      <c r="BT19" s="329">
        <v>0.1208506</v>
      </c>
      <c r="BU19" s="329">
        <v>0.1177214</v>
      </c>
      <c r="BV19" s="329">
        <v>0.1230352</v>
      </c>
    </row>
    <row r="20" spans="1:74" ht="12" customHeight="1" x14ac:dyDescent="0.2">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0.20677821305999999</v>
      </c>
      <c r="AN20" s="263">
        <v>0.19283759289999999</v>
      </c>
      <c r="AO20" s="263">
        <v>0.19470285629</v>
      </c>
      <c r="AP20" s="263">
        <v>0.16456597727</v>
      </c>
      <c r="AQ20" s="263">
        <v>0.17838949819</v>
      </c>
      <c r="AR20" s="263">
        <v>0.17752794760999999</v>
      </c>
      <c r="AS20" s="263">
        <v>0.18807857708</v>
      </c>
      <c r="AT20" s="263">
        <v>0.18604734532</v>
      </c>
      <c r="AU20" s="263">
        <v>0.18419787628000001</v>
      </c>
      <c r="AV20" s="263">
        <v>0.19153970670000001</v>
      </c>
      <c r="AW20" s="263">
        <v>0.19465912283</v>
      </c>
      <c r="AX20" s="263">
        <v>0.20146878856</v>
      </c>
      <c r="AY20" s="263">
        <v>0.19601991616</v>
      </c>
      <c r="AZ20" s="263">
        <v>0.16717798438000001</v>
      </c>
      <c r="BA20" s="263">
        <v>0.19214699231999999</v>
      </c>
      <c r="BB20" s="263">
        <v>0.18655311728000001</v>
      </c>
      <c r="BC20" s="263">
        <v>0.20121854714000001</v>
      </c>
      <c r="BD20" s="263">
        <v>0.1912644</v>
      </c>
      <c r="BE20" s="263">
        <v>0.2018325</v>
      </c>
      <c r="BF20" s="263">
        <v>0.19675570000000001</v>
      </c>
      <c r="BG20" s="329">
        <v>0.19175410000000001</v>
      </c>
      <c r="BH20" s="329">
        <v>0.19841710000000001</v>
      </c>
      <c r="BI20" s="329">
        <v>0.19508629999999999</v>
      </c>
      <c r="BJ20" s="329">
        <v>0.20258789999999999</v>
      </c>
      <c r="BK20" s="329">
        <v>0.20301930000000001</v>
      </c>
      <c r="BL20" s="329">
        <v>0.18162639999999999</v>
      </c>
      <c r="BM20" s="329">
        <v>0.19701469999999999</v>
      </c>
      <c r="BN20" s="329">
        <v>0.1922661</v>
      </c>
      <c r="BO20" s="329">
        <v>0.19818340000000001</v>
      </c>
      <c r="BP20" s="329">
        <v>0.19535530000000001</v>
      </c>
      <c r="BQ20" s="329">
        <v>0.20411899999999999</v>
      </c>
      <c r="BR20" s="329">
        <v>0.2034996</v>
      </c>
      <c r="BS20" s="329">
        <v>0.1945694</v>
      </c>
      <c r="BT20" s="329">
        <v>0.20180799999999999</v>
      </c>
      <c r="BU20" s="329">
        <v>0.19794610000000001</v>
      </c>
      <c r="BV20" s="329">
        <v>0.2054945</v>
      </c>
    </row>
    <row r="21" spans="1:74" ht="12" customHeight="1" x14ac:dyDescent="0.2">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1.826121E-3</v>
      </c>
      <c r="BB22" s="263">
        <v>1.951459E-3</v>
      </c>
      <c r="BC22" s="263">
        <v>2.127519E-3</v>
      </c>
      <c r="BD22" s="263">
        <v>1.9703899999999998E-3</v>
      </c>
      <c r="BE22" s="263">
        <v>1.9732E-3</v>
      </c>
      <c r="BF22" s="263">
        <v>1.9763900000000002E-3</v>
      </c>
      <c r="BG22" s="329">
        <v>1.9819799999999999E-3</v>
      </c>
      <c r="BH22" s="329">
        <v>1.9793800000000002E-3</v>
      </c>
      <c r="BI22" s="329">
        <v>1.97948E-3</v>
      </c>
      <c r="BJ22" s="329">
        <v>1.9720699999999998E-3</v>
      </c>
      <c r="BK22" s="329">
        <v>1.9636599999999999E-3</v>
      </c>
      <c r="BL22" s="329">
        <v>1.9728800000000002E-3</v>
      </c>
      <c r="BM22" s="329">
        <v>1.9862199999999999E-3</v>
      </c>
      <c r="BN22" s="329">
        <v>1.9893799999999998E-3</v>
      </c>
      <c r="BO22" s="329">
        <v>1.9768199999999998E-3</v>
      </c>
      <c r="BP22" s="329">
        <v>1.9773999999999998E-3</v>
      </c>
      <c r="BQ22" s="329">
        <v>1.9777900000000001E-3</v>
      </c>
      <c r="BR22" s="329">
        <v>1.9779099999999998E-3</v>
      </c>
      <c r="BS22" s="329">
        <v>1.9775399999999999E-3</v>
      </c>
      <c r="BT22" s="329">
        <v>1.9773799999999999E-3</v>
      </c>
      <c r="BU22" s="329">
        <v>1.9771900000000002E-3</v>
      </c>
      <c r="BV22" s="329">
        <v>1.9776500000000001E-3</v>
      </c>
    </row>
    <row r="23" spans="1:74" ht="12" customHeight="1" x14ac:dyDescent="0.2">
      <c r="A23" s="532" t="s">
        <v>1037</v>
      </c>
      <c r="B23" s="533" t="s">
        <v>1036</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8.1647274834000007E-3</v>
      </c>
      <c r="AZ23" s="263">
        <v>8.8826108216000007E-3</v>
      </c>
      <c r="BA23" s="263">
        <v>1.2160961813E-2</v>
      </c>
      <c r="BB23" s="263">
        <v>1.3510939503999999E-2</v>
      </c>
      <c r="BC23" s="263">
        <v>1.4745595634E-2</v>
      </c>
      <c r="BD23" s="263">
        <v>1.4817920751E-2</v>
      </c>
      <c r="BE23" s="263">
        <v>1.5405200000000001E-2</v>
      </c>
      <c r="BF23" s="263">
        <v>1.4837899999999999E-2</v>
      </c>
      <c r="BG23" s="329">
        <v>1.3365999999999999E-2</v>
      </c>
      <c r="BH23" s="329">
        <v>1.1914299999999999E-2</v>
      </c>
      <c r="BI23" s="329">
        <v>9.5379000000000002E-3</v>
      </c>
      <c r="BJ23" s="329">
        <v>9.0860000000000003E-3</v>
      </c>
      <c r="BK23" s="329">
        <v>9.7681E-3</v>
      </c>
      <c r="BL23" s="329">
        <v>1.07554E-2</v>
      </c>
      <c r="BM23" s="329">
        <v>1.44324E-2</v>
      </c>
      <c r="BN23" s="329">
        <v>1.5862100000000001E-2</v>
      </c>
      <c r="BO23" s="329">
        <v>1.7301500000000001E-2</v>
      </c>
      <c r="BP23" s="329">
        <v>1.7396399999999999E-2</v>
      </c>
      <c r="BQ23" s="329">
        <v>1.8038599999999998E-2</v>
      </c>
      <c r="BR23" s="329">
        <v>1.7319899999999999E-2</v>
      </c>
      <c r="BS23" s="329">
        <v>1.5583100000000001E-2</v>
      </c>
      <c r="BT23" s="329">
        <v>1.38478E-2</v>
      </c>
      <c r="BU23" s="329">
        <v>1.1042400000000001E-2</v>
      </c>
      <c r="BV23" s="329">
        <v>1.05097E-2</v>
      </c>
    </row>
    <row r="24" spans="1:74" ht="12" customHeight="1" x14ac:dyDescent="0.2">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3.0775199999999998E-3</v>
      </c>
      <c r="BB24" s="263">
        <v>2.8577899999999998E-3</v>
      </c>
      <c r="BC24" s="263">
        <v>2.76465E-3</v>
      </c>
      <c r="BD24" s="263">
        <v>2.7418500000000001E-3</v>
      </c>
      <c r="BE24" s="263">
        <v>3.0616599999999999E-3</v>
      </c>
      <c r="BF24" s="263">
        <v>3.0560499999999998E-3</v>
      </c>
      <c r="BG24" s="329">
        <v>2.87908E-3</v>
      </c>
      <c r="BH24" s="329">
        <v>2.9052000000000001E-3</v>
      </c>
      <c r="BI24" s="329">
        <v>2.9594500000000002E-3</v>
      </c>
      <c r="BJ24" s="329">
        <v>3.10174E-3</v>
      </c>
      <c r="BK24" s="329">
        <v>3.2495499999999999E-3</v>
      </c>
      <c r="BL24" s="329">
        <v>2.6282599999999999E-3</v>
      </c>
      <c r="BM24" s="329">
        <v>3.0559200000000002E-3</v>
      </c>
      <c r="BN24" s="329">
        <v>2.8758500000000001E-3</v>
      </c>
      <c r="BO24" s="329">
        <v>2.81709E-3</v>
      </c>
      <c r="BP24" s="329">
        <v>2.6942699999999999E-3</v>
      </c>
      <c r="BQ24" s="329">
        <v>3.0724200000000002E-3</v>
      </c>
      <c r="BR24" s="329">
        <v>3.0634799999999999E-3</v>
      </c>
      <c r="BS24" s="329">
        <v>2.8821599999999999E-3</v>
      </c>
      <c r="BT24" s="329">
        <v>2.9027599999999999E-3</v>
      </c>
      <c r="BU24" s="329">
        <v>2.9565500000000001E-3</v>
      </c>
      <c r="BV24" s="329">
        <v>3.0984200000000002E-3</v>
      </c>
    </row>
    <row r="25" spans="1:74" ht="12" customHeight="1" x14ac:dyDescent="0.2">
      <c r="A25" s="499" t="s">
        <v>21</v>
      </c>
      <c r="B25" s="533" t="s">
        <v>1039</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6.970291E-3</v>
      </c>
      <c r="BB25" s="263">
        <v>6.6819949999999996E-3</v>
      </c>
      <c r="BC25" s="263">
        <v>6.8570710000000002E-3</v>
      </c>
      <c r="BD25" s="263">
        <v>6.8265399999999999E-3</v>
      </c>
      <c r="BE25" s="263">
        <v>7.05552E-3</v>
      </c>
      <c r="BF25" s="263">
        <v>7.0697700000000004E-3</v>
      </c>
      <c r="BG25" s="329">
        <v>6.6485499999999996E-3</v>
      </c>
      <c r="BH25" s="329">
        <v>6.9521000000000001E-3</v>
      </c>
      <c r="BI25" s="329">
        <v>6.6739800000000004E-3</v>
      </c>
      <c r="BJ25" s="329">
        <v>6.9428800000000002E-3</v>
      </c>
      <c r="BK25" s="329">
        <v>6.9621099999999997E-3</v>
      </c>
      <c r="BL25" s="329">
        <v>6.4530400000000002E-3</v>
      </c>
      <c r="BM25" s="329">
        <v>6.92042E-3</v>
      </c>
      <c r="BN25" s="329">
        <v>6.7088099999999999E-3</v>
      </c>
      <c r="BO25" s="329">
        <v>6.8667600000000004E-3</v>
      </c>
      <c r="BP25" s="329">
        <v>6.8819700000000003E-3</v>
      </c>
      <c r="BQ25" s="329">
        <v>7.0537000000000004E-3</v>
      </c>
      <c r="BR25" s="329">
        <v>7.0594000000000004E-3</v>
      </c>
      <c r="BS25" s="329">
        <v>6.6441499999999997E-3</v>
      </c>
      <c r="BT25" s="329">
        <v>6.9423999999999996E-3</v>
      </c>
      <c r="BU25" s="329">
        <v>6.6699400000000001E-3</v>
      </c>
      <c r="BV25" s="329">
        <v>6.9423899999999997E-3</v>
      </c>
    </row>
    <row r="26" spans="1:74" ht="12" customHeight="1" x14ac:dyDescent="0.2">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2.1777931617E-2</v>
      </c>
      <c r="AN26" s="263">
        <v>2.1769147393999998E-2</v>
      </c>
      <c r="AO26" s="263">
        <v>2.452901205E-2</v>
      </c>
      <c r="AP26" s="263">
        <v>2.4200750818000001E-2</v>
      </c>
      <c r="AQ26" s="263">
        <v>2.6475789444E-2</v>
      </c>
      <c r="AR26" s="263">
        <v>2.6393791351999998E-2</v>
      </c>
      <c r="AS26" s="263">
        <v>2.7202017964999999E-2</v>
      </c>
      <c r="AT26" s="263">
        <v>2.6540740686E-2</v>
      </c>
      <c r="AU26" s="263">
        <v>2.4536865735E-2</v>
      </c>
      <c r="AV26" s="263">
        <v>2.3569919176000001E-2</v>
      </c>
      <c r="AW26" s="263">
        <v>2.1490712371999999E-2</v>
      </c>
      <c r="AX26" s="263">
        <v>2.1755829744000001E-2</v>
      </c>
      <c r="AY26" s="263">
        <v>2.2388542296E-2</v>
      </c>
      <c r="AZ26" s="263">
        <v>2.1632981401E-2</v>
      </c>
      <c r="BA26" s="263">
        <v>2.6261628459999999E-2</v>
      </c>
      <c r="BB26" s="263">
        <v>2.7069985796E-2</v>
      </c>
      <c r="BC26" s="263">
        <v>2.8871164998E-2</v>
      </c>
      <c r="BD26" s="263">
        <v>2.86853E-2</v>
      </c>
      <c r="BE26" s="263">
        <v>2.9844200000000001E-2</v>
      </c>
      <c r="BF26" s="263">
        <v>2.9253100000000001E-2</v>
      </c>
      <c r="BG26" s="329">
        <v>2.7024400000000001E-2</v>
      </c>
      <c r="BH26" s="329">
        <v>2.5947499999999998E-2</v>
      </c>
      <c r="BI26" s="329">
        <v>2.3304999999999999E-2</v>
      </c>
      <c r="BJ26" s="329">
        <v>2.3274900000000001E-2</v>
      </c>
      <c r="BK26" s="329">
        <v>2.4065400000000001E-2</v>
      </c>
      <c r="BL26" s="329">
        <v>2.3783599999999998E-2</v>
      </c>
      <c r="BM26" s="329">
        <v>2.8573500000000002E-2</v>
      </c>
      <c r="BN26" s="329">
        <v>2.9593299999999999E-2</v>
      </c>
      <c r="BO26" s="329">
        <v>3.13067E-2</v>
      </c>
      <c r="BP26" s="329">
        <v>3.1293599999999998E-2</v>
      </c>
      <c r="BQ26" s="329">
        <v>3.25171E-2</v>
      </c>
      <c r="BR26" s="329">
        <v>3.18026E-2</v>
      </c>
      <c r="BS26" s="329">
        <v>2.9271800000000001E-2</v>
      </c>
      <c r="BT26" s="329">
        <v>2.7933400000000001E-2</v>
      </c>
      <c r="BU26" s="329">
        <v>2.4856199999999998E-2</v>
      </c>
      <c r="BV26" s="329">
        <v>2.4762900000000001E-2</v>
      </c>
    </row>
    <row r="27" spans="1:74" ht="12" customHeight="1" x14ac:dyDescent="0.2">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3.3632879999999999E-3</v>
      </c>
      <c r="BB28" s="263">
        <v>3.254795E-3</v>
      </c>
      <c r="BC28" s="263">
        <v>3.3632879999999999E-3</v>
      </c>
      <c r="BD28" s="263">
        <v>3.2458999999999999E-3</v>
      </c>
      <c r="BE28" s="263">
        <v>3.3541000000000001E-3</v>
      </c>
      <c r="BF28" s="263">
        <v>3.3541000000000001E-3</v>
      </c>
      <c r="BG28" s="329">
        <v>3.2458999999999999E-3</v>
      </c>
      <c r="BH28" s="329">
        <v>3.3541000000000001E-3</v>
      </c>
      <c r="BI28" s="329">
        <v>3.2458999999999999E-3</v>
      </c>
      <c r="BJ28" s="329">
        <v>3.3541000000000001E-3</v>
      </c>
      <c r="BK28" s="329">
        <v>3.3632900000000001E-3</v>
      </c>
      <c r="BL28" s="329">
        <v>3.0378100000000002E-3</v>
      </c>
      <c r="BM28" s="329">
        <v>3.3632900000000001E-3</v>
      </c>
      <c r="BN28" s="329">
        <v>3.2548E-3</v>
      </c>
      <c r="BO28" s="329">
        <v>3.3632900000000001E-3</v>
      </c>
      <c r="BP28" s="329">
        <v>3.2458999999999999E-3</v>
      </c>
      <c r="BQ28" s="329">
        <v>3.3541000000000001E-3</v>
      </c>
      <c r="BR28" s="329">
        <v>3.3541000000000001E-3</v>
      </c>
      <c r="BS28" s="329">
        <v>3.2458999999999999E-3</v>
      </c>
      <c r="BT28" s="329">
        <v>3.3541000000000001E-3</v>
      </c>
      <c r="BU28" s="329">
        <v>3.2458999999999999E-3</v>
      </c>
      <c r="BV28" s="329">
        <v>3.3541000000000001E-3</v>
      </c>
    </row>
    <row r="29" spans="1:74" ht="12" customHeight="1" x14ac:dyDescent="0.2">
      <c r="A29" s="532" t="s">
        <v>22</v>
      </c>
      <c r="B29" s="533" t="s">
        <v>1041</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2.7569776000000001E-2</v>
      </c>
      <c r="BB29" s="263">
        <v>3.1148278000000001E-2</v>
      </c>
      <c r="BC29" s="263">
        <v>3.4517776999999999E-2</v>
      </c>
      <c r="BD29" s="263">
        <v>3.5639499999999998E-2</v>
      </c>
      <c r="BE29" s="263">
        <v>3.7005900000000001E-2</v>
      </c>
      <c r="BF29" s="263">
        <v>3.5788899999999998E-2</v>
      </c>
      <c r="BG29" s="329">
        <v>3.1906999999999998E-2</v>
      </c>
      <c r="BH29" s="329">
        <v>2.88618E-2</v>
      </c>
      <c r="BI29" s="329">
        <v>2.33838E-2</v>
      </c>
      <c r="BJ29" s="329">
        <v>2.1326700000000001E-2</v>
      </c>
      <c r="BK29" s="329">
        <v>2.2131600000000001E-2</v>
      </c>
      <c r="BL29" s="329">
        <v>2.4620199999999998E-2</v>
      </c>
      <c r="BM29" s="329">
        <v>3.3975900000000003E-2</v>
      </c>
      <c r="BN29" s="329">
        <v>3.8102200000000003E-2</v>
      </c>
      <c r="BO29" s="329">
        <v>4.2134400000000002E-2</v>
      </c>
      <c r="BP29" s="329">
        <v>4.2682600000000001E-2</v>
      </c>
      <c r="BQ29" s="329">
        <v>4.4010500000000001E-2</v>
      </c>
      <c r="BR29" s="329">
        <v>4.2316899999999998E-2</v>
      </c>
      <c r="BS29" s="329">
        <v>3.75261E-2</v>
      </c>
      <c r="BT29" s="329">
        <v>3.3744499999999997E-2</v>
      </c>
      <c r="BU29" s="329">
        <v>2.7202299999999999E-2</v>
      </c>
      <c r="BV29" s="329">
        <v>2.46673E-2</v>
      </c>
    </row>
    <row r="30" spans="1:74" ht="12" customHeight="1" x14ac:dyDescent="0.2">
      <c r="A30" s="532" t="s">
        <v>735</v>
      </c>
      <c r="B30" s="533" t="s">
        <v>1039</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3.8587261999999997E-2</v>
      </c>
      <c r="BB30" s="263">
        <v>3.7342511000000002E-2</v>
      </c>
      <c r="BC30" s="263">
        <v>3.8587261999999997E-2</v>
      </c>
      <c r="BD30" s="263">
        <v>3.7501100000000002E-2</v>
      </c>
      <c r="BE30" s="263">
        <v>3.8751099999999997E-2</v>
      </c>
      <c r="BF30" s="263">
        <v>3.8751099999999997E-2</v>
      </c>
      <c r="BG30" s="329">
        <v>3.7501100000000002E-2</v>
      </c>
      <c r="BH30" s="329">
        <v>3.8751099999999997E-2</v>
      </c>
      <c r="BI30" s="329">
        <v>3.7501100000000002E-2</v>
      </c>
      <c r="BJ30" s="329">
        <v>3.8751099999999997E-2</v>
      </c>
      <c r="BK30" s="329">
        <v>3.8587299999999998E-2</v>
      </c>
      <c r="BL30" s="329">
        <v>3.4853000000000002E-2</v>
      </c>
      <c r="BM30" s="329">
        <v>3.8587299999999998E-2</v>
      </c>
      <c r="BN30" s="329">
        <v>3.7342500000000001E-2</v>
      </c>
      <c r="BO30" s="329">
        <v>3.8587299999999998E-2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6.9520325999999993E-2</v>
      </c>
      <c r="BB31" s="263">
        <v>7.1745584000000001E-2</v>
      </c>
      <c r="BC31" s="263">
        <v>7.6468327000000003E-2</v>
      </c>
      <c r="BD31" s="263">
        <v>7.6386399999999993E-2</v>
      </c>
      <c r="BE31" s="263">
        <v>7.9111100000000004E-2</v>
      </c>
      <c r="BF31" s="263">
        <v>7.7894099999999994E-2</v>
      </c>
      <c r="BG31" s="329">
        <v>7.2653899999999993E-2</v>
      </c>
      <c r="BH31" s="329">
        <v>7.0967000000000002E-2</v>
      </c>
      <c r="BI31" s="329">
        <v>6.4130699999999999E-2</v>
      </c>
      <c r="BJ31" s="329">
        <v>6.3431899999999999E-2</v>
      </c>
      <c r="BK31" s="329">
        <v>6.4082200000000006E-2</v>
      </c>
      <c r="BL31" s="329">
        <v>6.2510999999999997E-2</v>
      </c>
      <c r="BM31" s="329">
        <v>7.5926400000000005E-2</v>
      </c>
      <c r="BN31" s="329">
        <v>7.8699500000000006E-2</v>
      </c>
      <c r="BO31" s="329">
        <v>8.4084900000000004E-2</v>
      </c>
      <c r="BP31" s="329">
        <v>8.3429600000000007E-2</v>
      </c>
      <c r="BQ31" s="329">
        <v>8.6115700000000003E-2</v>
      </c>
      <c r="BR31" s="329">
        <v>8.44221E-2</v>
      </c>
      <c r="BS31" s="329">
        <v>7.8272999999999995E-2</v>
      </c>
      <c r="BT31" s="329">
        <v>7.5849700000000006E-2</v>
      </c>
      <c r="BU31" s="329">
        <v>6.7949300000000004E-2</v>
      </c>
      <c r="BV31" s="329">
        <v>6.6772499999999999E-2</v>
      </c>
    </row>
    <row r="32" spans="1:74" ht="12" customHeight="1" x14ac:dyDescent="0.2">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44</v>
      </c>
      <c r="B33" s="533" t="s">
        <v>1043</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1.8842077929999999E-2</v>
      </c>
      <c r="AN33" s="263">
        <v>2.1813879171999999E-2</v>
      </c>
      <c r="AO33" s="263">
        <v>2.0892163347999999E-2</v>
      </c>
      <c r="AP33" s="263">
        <v>2.1691967329999999E-2</v>
      </c>
      <c r="AQ33" s="263">
        <v>1.9841627832999999E-2</v>
      </c>
      <c r="AR33" s="263">
        <v>2.4268826348999999E-2</v>
      </c>
      <c r="AS33" s="263">
        <v>2.4674893797000001E-2</v>
      </c>
      <c r="AT33" s="263">
        <v>2.3973593679999999E-2</v>
      </c>
      <c r="AU33" s="263">
        <v>2.4682187509E-2</v>
      </c>
      <c r="AV33" s="263">
        <v>2.3875422202E-2</v>
      </c>
      <c r="AW33" s="263">
        <v>2.3198794764999999E-2</v>
      </c>
      <c r="AX33" s="263">
        <v>2.7511723458000001E-2</v>
      </c>
      <c r="AY33" s="263">
        <v>1.3723675540000001E-2</v>
      </c>
      <c r="AZ33" s="263">
        <v>1.7868406456000002E-2</v>
      </c>
      <c r="BA33" s="263">
        <v>2.4151249856999998E-2</v>
      </c>
      <c r="BB33" s="263">
        <v>2.3399253519000001E-2</v>
      </c>
      <c r="BC33" s="263">
        <v>2.4359452425000001E-2</v>
      </c>
      <c r="BD33" s="263">
        <v>2.3935303625000001E-2</v>
      </c>
      <c r="BE33" s="263">
        <v>2.66079E-2</v>
      </c>
      <c r="BF33" s="263">
        <v>2.3581600000000001E-2</v>
      </c>
      <c r="BG33" s="329">
        <v>2.5207799999999999E-2</v>
      </c>
      <c r="BH33" s="329">
        <v>2.6125599999999999E-2</v>
      </c>
      <c r="BI33" s="329">
        <v>2.75549E-2</v>
      </c>
      <c r="BJ33" s="329">
        <v>3.01686E-2</v>
      </c>
      <c r="BK33" s="329">
        <v>2.80918E-2</v>
      </c>
      <c r="BL33" s="329">
        <v>2.4754499999999999E-2</v>
      </c>
      <c r="BM33" s="329">
        <v>2.8218199999999999E-2</v>
      </c>
      <c r="BN33" s="329">
        <v>2.6647400000000002E-2</v>
      </c>
      <c r="BO33" s="329">
        <v>2.8432499999999999E-2</v>
      </c>
      <c r="BP33" s="329">
        <v>2.7902E-2</v>
      </c>
      <c r="BQ33" s="329">
        <v>2.8651099999999999E-2</v>
      </c>
      <c r="BR33" s="329">
        <v>2.9467799999999999E-2</v>
      </c>
      <c r="BS33" s="329">
        <v>2.9067300000000001E-2</v>
      </c>
      <c r="BT33" s="329">
        <v>3.1436100000000002E-2</v>
      </c>
      <c r="BU33" s="329">
        <v>3.0732499999999999E-2</v>
      </c>
      <c r="BV33" s="329">
        <v>3.1683000000000003E-2</v>
      </c>
    </row>
    <row r="34" spans="1:74" ht="12" customHeight="1" x14ac:dyDescent="0.2">
      <c r="A34" s="531" t="s">
        <v>360</v>
      </c>
      <c r="B34" s="533" t="s">
        <v>1042</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9.5067843513999994E-2</v>
      </c>
      <c r="AN34" s="263">
        <v>8.7216105267999999E-2</v>
      </c>
      <c r="AO34" s="263">
        <v>7.5886362225000004E-2</v>
      </c>
      <c r="AP34" s="263">
        <v>5.4084200596999997E-2</v>
      </c>
      <c r="AQ34" s="263">
        <v>7.8305828674999994E-2</v>
      </c>
      <c r="AR34" s="263">
        <v>9.0108621289000004E-2</v>
      </c>
      <c r="AS34" s="263">
        <v>8.9664573790999999E-2</v>
      </c>
      <c r="AT34" s="263">
        <v>8.8683742447000002E-2</v>
      </c>
      <c r="AU34" s="263">
        <v>8.7975896467000006E-2</v>
      </c>
      <c r="AV34" s="263">
        <v>8.4255304118999994E-2</v>
      </c>
      <c r="AW34" s="263">
        <v>8.6608685012000003E-2</v>
      </c>
      <c r="AX34" s="263">
        <v>8.8127463005999995E-2</v>
      </c>
      <c r="AY34" s="263">
        <v>7.7959733678999998E-2</v>
      </c>
      <c r="AZ34" s="263">
        <v>7.2763749426999993E-2</v>
      </c>
      <c r="BA34" s="263">
        <v>9.3341828185999995E-2</v>
      </c>
      <c r="BB34" s="263">
        <v>8.6525138444000005E-2</v>
      </c>
      <c r="BC34" s="263">
        <v>9.9402880013999995E-2</v>
      </c>
      <c r="BD34" s="263">
        <v>9.6629199999999998E-2</v>
      </c>
      <c r="BE34" s="263">
        <v>9.6775E-2</v>
      </c>
      <c r="BF34" s="263">
        <v>9.6704799999999994E-2</v>
      </c>
      <c r="BG34" s="329">
        <v>9.0861499999999998E-2</v>
      </c>
      <c r="BH34" s="329">
        <v>9.3007800000000002E-2</v>
      </c>
      <c r="BI34" s="329">
        <v>9.0343499999999993E-2</v>
      </c>
      <c r="BJ34" s="329">
        <v>9.0880100000000005E-2</v>
      </c>
      <c r="BK34" s="329">
        <v>8.6569099999999996E-2</v>
      </c>
      <c r="BL34" s="329">
        <v>8.1133899999999995E-2</v>
      </c>
      <c r="BM34" s="329">
        <v>9.1045399999999999E-2</v>
      </c>
      <c r="BN34" s="329">
        <v>9.0392899999999998E-2</v>
      </c>
      <c r="BO34" s="329">
        <v>9.7826999999999997E-2</v>
      </c>
      <c r="BP34" s="329">
        <v>9.7127099999999994E-2</v>
      </c>
      <c r="BQ34" s="329">
        <v>9.7935599999999998E-2</v>
      </c>
      <c r="BR34" s="329">
        <v>9.9791599999999994E-2</v>
      </c>
      <c r="BS34" s="329">
        <v>9.2477299999999998E-2</v>
      </c>
      <c r="BT34" s="329">
        <v>9.5992400000000005E-2</v>
      </c>
      <c r="BU34" s="329">
        <v>9.2843200000000001E-2</v>
      </c>
      <c r="BV34" s="329">
        <v>9.3681500000000001E-2</v>
      </c>
    </row>
    <row r="35" spans="1:74" ht="12" customHeight="1" x14ac:dyDescent="0.2">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0.11390992144000001</v>
      </c>
      <c r="AN35" s="263">
        <v>0.10902998444000001</v>
      </c>
      <c r="AO35" s="263">
        <v>9.6778525572999999E-2</v>
      </c>
      <c r="AP35" s="263">
        <v>7.5776167926999996E-2</v>
      </c>
      <c r="AQ35" s="263">
        <v>9.8147456507999997E-2</v>
      </c>
      <c r="AR35" s="263">
        <v>0.11437744764</v>
      </c>
      <c r="AS35" s="263">
        <v>0.11433946758999999</v>
      </c>
      <c r="AT35" s="263">
        <v>0.11265733612999999</v>
      </c>
      <c r="AU35" s="263">
        <v>0.11265808398</v>
      </c>
      <c r="AV35" s="263">
        <v>0.10813072632</v>
      </c>
      <c r="AW35" s="263">
        <v>0.10980747977999999</v>
      </c>
      <c r="AX35" s="263">
        <v>0.11563918646</v>
      </c>
      <c r="AY35" s="263">
        <v>9.1683409219000006E-2</v>
      </c>
      <c r="AZ35" s="263">
        <v>9.0632155882999998E-2</v>
      </c>
      <c r="BA35" s="263">
        <v>0.11749307804</v>
      </c>
      <c r="BB35" s="263">
        <v>0.10992439196000001</v>
      </c>
      <c r="BC35" s="263">
        <v>0.12376233244</v>
      </c>
      <c r="BD35" s="263">
        <v>0.1205645</v>
      </c>
      <c r="BE35" s="263">
        <v>0.1233829</v>
      </c>
      <c r="BF35" s="263">
        <v>0.1202864</v>
      </c>
      <c r="BG35" s="329">
        <v>0.1160693</v>
      </c>
      <c r="BH35" s="329">
        <v>0.1191334</v>
      </c>
      <c r="BI35" s="329">
        <v>0.1178984</v>
      </c>
      <c r="BJ35" s="329">
        <v>0.1210487</v>
      </c>
      <c r="BK35" s="329">
        <v>0.11466079999999999</v>
      </c>
      <c r="BL35" s="329">
        <v>0.1058883</v>
      </c>
      <c r="BM35" s="329">
        <v>0.11926349999999999</v>
      </c>
      <c r="BN35" s="329">
        <v>0.1170404</v>
      </c>
      <c r="BO35" s="329">
        <v>0.1262595</v>
      </c>
      <c r="BP35" s="329">
        <v>0.1250291</v>
      </c>
      <c r="BQ35" s="329">
        <v>0.1265867</v>
      </c>
      <c r="BR35" s="329">
        <v>0.1292594</v>
      </c>
      <c r="BS35" s="329">
        <v>0.12154470000000001</v>
      </c>
      <c r="BT35" s="329">
        <v>0.1274285</v>
      </c>
      <c r="BU35" s="329">
        <v>0.1235757</v>
      </c>
      <c r="BV35" s="329">
        <v>0.12536449999999999</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44</v>
      </c>
      <c r="B37" s="533" t="s">
        <v>1043</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1.8842077929999999E-2</v>
      </c>
      <c r="AN37" s="263">
        <v>2.1813879171999999E-2</v>
      </c>
      <c r="AO37" s="263">
        <v>2.0892163347999999E-2</v>
      </c>
      <c r="AP37" s="263">
        <v>2.1691967329999999E-2</v>
      </c>
      <c r="AQ37" s="263">
        <v>1.9841627832999999E-2</v>
      </c>
      <c r="AR37" s="263">
        <v>2.4268826348999999E-2</v>
      </c>
      <c r="AS37" s="263">
        <v>2.4674893797000001E-2</v>
      </c>
      <c r="AT37" s="263">
        <v>2.3973593679999999E-2</v>
      </c>
      <c r="AU37" s="263">
        <v>2.4682187509E-2</v>
      </c>
      <c r="AV37" s="263">
        <v>2.3875422202E-2</v>
      </c>
      <c r="AW37" s="263">
        <v>2.3198794764999999E-2</v>
      </c>
      <c r="AX37" s="263">
        <v>2.7511723458000001E-2</v>
      </c>
      <c r="AY37" s="263">
        <v>1.3723675540000001E-2</v>
      </c>
      <c r="AZ37" s="263">
        <v>1.7868406456000002E-2</v>
      </c>
      <c r="BA37" s="263">
        <v>2.4151249856999998E-2</v>
      </c>
      <c r="BB37" s="263">
        <v>2.3399253519000001E-2</v>
      </c>
      <c r="BC37" s="263">
        <v>2.4359452425000001E-2</v>
      </c>
      <c r="BD37" s="263">
        <v>2.3935303625000001E-2</v>
      </c>
      <c r="BE37" s="263">
        <v>2.66079E-2</v>
      </c>
      <c r="BF37" s="263">
        <v>2.3581600000000001E-2</v>
      </c>
      <c r="BG37" s="329">
        <v>2.5207799999999999E-2</v>
      </c>
      <c r="BH37" s="329">
        <v>2.6125599999999999E-2</v>
      </c>
      <c r="BI37" s="329">
        <v>2.75549E-2</v>
      </c>
      <c r="BJ37" s="329">
        <v>3.01686E-2</v>
      </c>
      <c r="BK37" s="329">
        <v>2.80918E-2</v>
      </c>
      <c r="BL37" s="329">
        <v>2.4754499999999999E-2</v>
      </c>
      <c r="BM37" s="329">
        <v>2.8218199999999999E-2</v>
      </c>
      <c r="BN37" s="329">
        <v>2.6647400000000002E-2</v>
      </c>
      <c r="BO37" s="329">
        <v>2.8432499999999999E-2</v>
      </c>
      <c r="BP37" s="329">
        <v>2.7902E-2</v>
      </c>
      <c r="BQ37" s="329">
        <v>2.8651099999999999E-2</v>
      </c>
      <c r="BR37" s="329">
        <v>2.9467799999999999E-2</v>
      </c>
      <c r="BS37" s="329">
        <v>2.9067300000000001E-2</v>
      </c>
      <c r="BT37" s="329">
        <v>3.1436100000000002E-2</v>
      </c>
      <c r="BU37" s="329">
        <v>3.0732499999999999E-2</v>
      </c>
      <c r="BV37" s="329">
        <v>3.1683000000000003E-2</v>
      </c>
    </row>
    <row r="38" spans="1:74" s="166" customFormat="1" ht="12" customHeight="1" x14ac:dyDescent="0.2">
      <c r="A38" s="532" t="s">
        <v>980</v>
      </c>
      <c r="B38" s="533" t="s">
        <v>1040</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6.0203449999999999E-2</v>
      </c>
      <c r="AZ38" s="263">
        <v>4.7843798999999999E-2</v>
      </c>
      <c r="BA38" s="263">
        <v>6.1226616999999997E-2</v>
      </c>
      <c r="BB38" s="263">
        <v>5.8897136000000003E-2</v>
      </c>
      <c r="BC38" s="263">
        <v>6.5172737999999994E-2</v>
      </c>
      <c r="BD38" s="263">
        <v>6.4179700000000006E-2</v>
      </c>
      <c r="BE38" s="263">
        <v>6.6573599999999997E-2</v>
      </c>
      <c r="BF38" s="263">
        <v>6.2370099999999998E-2</v>
      </c>
      <c r="BG38" s="329">
        <v>6.2002300000000003E-2</v>
      </c>
      <c r="BH38" s="329">
        <v>6.2785400000000005E-2</v>
      </c>
      <c r="BI38" s="329">
        <v>6.2936000000000006E-2</v>
      </c>
      <c r="BJ38" s="329">
        <v>6.4000799999999997E-2</v>
      </c>
      <c r="BK38" s="329">
        <v>6.4538600000000002E-2</v>
      </c>
      <c r="BL38" s="329">
        <v>5.7214399999999999E-2</v>
      </c>
      <c r="BM38" s="329">
        <v>6.3771800000000003E-2</v>
      </c>
      <c r="BN38" s="329">
        <v>6.1657299999999998E-2</v>
      </c>
      <c r="BO38" s="329">
        <v>6.5481200000000003E-2</v>
      </c>
      <c r="BP38" s="329">
        <v>6.4960000000000004E-2</v>
      </c>
      <c r="BQ38" s="329">
        <v>6.6441700000000006E-2</v>
      </c>
      <c r="BR38" s="329">
        <v>6.7250299999999999E-2</v>
      </c>
      <c r="BS38" s="329">
        <v>6.3375600000000004E-2</v>
      </c>
      <c r="BT38" s="329">
        <v>6.4969299999999994E-2</v>
      </c>
      <c r="BU38" s="329">
        <v>6.47533E-2</v>
      </c>
      <c r="BV38" s="329">
        <v>6.5974500000000005E-2</v>
      </c>
    </row>
    <row r="39" spans="1:74" s="166" customFormat="1" ht="12" customHeight="1" x14ac:dyDescent="0.2">
      <c r="A39" s="531" t="s">
        <v>43</v>
      </c>
      <c r="B39" s="533" t="s">
        <v>1042</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9.8723579483000007E-2</v>
      </c>
      <c r="AN39" s="263">
        <v>9.0569603156999995E-2</v>
      </c>
      <c r="AO39" s="263">
        <v>7.8805475235999997E-2</v>
      </c>
      <c r="AP39" s="263">
        <v>5.6163753050000001E-2</v>
      </c>
      <c r="AQ39" s="263">
        <v>8.1317103535999996E-2</v>
      </c>
      <c r="AR39" s="263">
        <v>9.3573354179999998E-2</v>
      </c>
      <c r="AS39" s="263">
        <v>9.3113262946000003E-2</v>
      </c>
      <c r="AT39" s="263">
        <v>9.2094190201000001E-2</v>
      </c>
      <c r="AU39" s="263">
        <v>9.1359355779999998E-2</v>
      </c>
      <c r="AV39" s="263">
        <v>8.7495808246000006E-2</v>
      </c>
      <c r="AW39" s="263">
        <v>8.9939240015999997E-2</v>
      </c>
      <c r="AX39" s="263">
        <v>9.1516427216999999E-2</v>
      </c>
      <c r="AY39" s="263">
        <v>8.0958015361999994E-2</v>
      </c>
      <c r="AZ39" s="263">
        <v>7.556210914E-2</v>
      </c>
      <c r="BA39" s="263">
        <v>9.6931571443000006E-2</v>
      </c>
      <c r="BB39" s="263">
        <v>8.9852764550999997E-2</v>
      </c>
      <c r="BC39" s="263">
        <v>0.10322574311</v>
      </c>
      <c r="BD39" s="263">
        <v>0.10034533684999999</v>
      </c>
      <c r="BE39" s="263">
        <v>0.10049672262999999</v>
      </c>
      <c r="BF39" s="263">
        <v>0.10042382771</v>
      </c>
      <c r="BG39" s="329">
        <v>9.4355800000000004E-2</v>
      </c>
      <c r="BH39" s="329">
        <v>9.6584699999999996E-2</v>
      </c>
      <c r="BI39" s="329">
        <v>9.3817899999999996E-2</v>
      </c>
      <c r="BJ39" s="329">
        <v>9.4375100000000003E-2</v>
      </c>
      <c r="BK39" s="329">
        <v>8.98983E-2</v>
      </c>
      <c r="BL39" s="329">
        <v>8.4254099999999998E-2</v>
      </c>
      <c r="BM39" s="329">
        <v>9.45468E-2</v>
      </c>
      <c r="BN39" s="329">
        <v>9.38692E-2</v>
      </c>
      <c r="BO39" s="329">
        <v>0.1015892</v>
      </c>
      <c r="BP39" s="329">
        <v>0.1008624</v>
      </c>
      <c r="BQ39" s="329">
        <v>0.101702</v>
      </c>
      <c r="BR39" s="329">
        <v>0.10362929999999999</v>
      </c>
      <c r="BS39" s="329">
        <v>9.6033800000000002E-2</v>
      </c>
      <c r="BT39" s="329">
        <v>9.9683999999999995E-2</v>
      </c>
      <c r="BU39" s="329">
        <v>9.6413700000000005E-2</v>
      </c>
      <c r="BV39" s="329">
        <v>9.7284200000000001E-2</v>
      </c>
    </row>
    <row r="40" spans="1:74" s="166" customFormat="1" ht="12" customHeight="1" x14ac:dyDescent="0.2">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1.6658249E-2</v>
      </c>
      <c r="BB40" s="263">
        <v>1.683372E-2</v>
      </c>
      <c r="BC40" s="263">
        <v>1.7751904999999998E-2</v>
      </c>
      <c r="BD40" s="263">
        <v>1.7606E-2</v>
      </c>
      <c r="BE40" s="263">
        <v>1.9511000000000001E-2</v>
      </c>
      <c r="BF40" s="263">
        <v>1.80962E-2</v>
      </c>
      <c r="BG40" s="329">
        <v>1.7629800000000001E-2</v>
      </c>
      <c r="BH40" s="329">
        <v>1.7506399999999998E-2</v>
      </c>
      <c r="BI40" s="329">
        <v>1.7985299999999999E-2</v>
      </c>
      <c r="BJ40" s="329">
        <v>1.85431E-2</v>
      </c>
      <c r="BK40" s="329">
        <v>1.8581799999999999E-2</v>
      </c>
      <c r="BL40" s="329">
        <v>1.6848499999999999E-2</v>
      </c>
      <c r="BM40" s="329">
        <v>1.6786300000000001E-2</v>
      </c>
      <c r="BN40" s="329">
        <v>1.4648100000000001E-2</v>
      </c>
      <c r="BO40" s="329">
        <v>1.55554E-2</v>
      </c>
      <c r="BP40" s="329">
        <v>1.5842700000000001E-2</v>
      </c>
      <c r="BQ40" s="329">
        <v>1.9326800000000002E-2</v>
      </c>
      <c r="BR40" s="329">
        <v>1.8133E-2</v>
      </c>
      <c r="BS40" s="329">
        <v>1.7648899999999999E-2</v>
      </c>
      <c r="BT40" s="329">
        <v>1.7712800000000001E-2</v>
      </c>
      <c r="BU40" s="329">
        <v>1.8092E-2</v>
      </c>
      <c r="BV40" s="329">
        <v>1.85132E-2</v>
      </c>
    </row>
    <row r="41" spans="1:74" s="166" customFormat="1" ht="12" customHeight="1" x14ac:dyDescent="0.2">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0.19011514400000001</v>
      </c>
      <c r="BB41" s="263">
        <v>0.17148166100000001</v>
      </c>
      <c r="BC41" s="263">
        <v>0.208443926</v>
      </c>
      <c r="BD41" s="263">
        <v>0.22648180000000001</v>
      </c>
      <c r="BE41" s="263">
        <v>0.21867549999999999</v>
      </c>
      <c r="BF41" s="263">
        <v>0.2093767</v>
      </c>
      <c r="BG41" s="329">
        <v>0.17355599999999999</v>
      </c>
      <c r="BH41" s="329">
        <v>0.158276</v>
      </c>
      <c r="BI41" s="329">
        <v>0.1880723</v>
      </c>
      <c r="BJ41" s="329">
        <v>0.21536939999999999</v>
      </c>
      <c r="BK41" s="329">
        <v>0.23207630000000001</v>
      </c>
      <c r="BL41" s="329">
        <v>0.2126633</v>
      </c>
      <c r="BM41" s="329">
        <v>0.24922449999999999</v>
      </c>
      <c r="BN41" s="329">
        <v>0.21594830000000001</v>
      </c>
      <c r="BO41" s="329">
        <v>0.24274889999999999</v>
      </c>
      <c r="BP41" s="329">
        <v>0.23777029999999999</v>
      </c>
      <c r="BQ41" s="329">
        <v>0.2261859</v>
      </c>
      <c r="BR41" s="329">
        <v>0.20606859999999999</v>
      </c>
      <c r="BS41" s="329">
        <v>0.16750000000000001</v>
      </c>
      <c r="BT41" s="329">
        <v>0.15458530000000001</v>
      </c>
      <c r="BU41" s="329">
        <v>0.18501509999999999</v>
      </c>
      <c r="BV41" s="329">
        <v>0.21870590000000001</v>
      </c>
    </row>
    <row r="42" spans="1:74" s="166" customFormat="1" ht="12" customHeight="1" x14ac:dyDescent="0.2">
      <c r="A42" s="528" t="s">
        <v>32</v>
      </c>
      <c r="B42" s="533" t="s">
        <v>1044</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0.12501705599999999</v>
      </c>
      <c r="BB42" s="263">
        <v>0.14416744300000001</v>
      </c>
      <c r="BC42" s="263">
        <v>0.162737931</v>
      </c>
      <c r="BD42" s="263">
        <v>0.1632033</v>
      </c>
      <c r="BE42" s="263">
        <v>0.17910190000000001</v>
      </c>
      <c r="BF42" s="263">
        <v>0.16372249999999999</v>
      </c>
      <c r="BG42" s="329">
        <v>0.1417149</v>
      </c>
      <c r="BH42" s="329">
        <v>0.12991369999999999</v>
      </c>
      <c r="BI42" s="329">
        <v>0.10424079999999999</v>
      </c>
      <c r="BJ42" s="329">
        <v>9.6035800000000004E-2</v>
      </c>
      <c r="BK42" s="329">
        <v>0.1037791</v>
      </c>
      <c r="BL42" s="329">
        <v>0.11544119999999999</v>
      </c>
      <c r="BM42" s="329">
        <v>0.1618957</v>
      </c>
      <c r="BN42" s="329">
        <v>0.18419079999999999</v>
      </c>
      <c r="BO42" s="329">
        <v>0.2066211</v>
      </c>
      <c r="BP42" s="329">
        <v>0.20544799999999999</v>
      </c>
      <c r="BQ42" s="329">
        <v>0.2201996</v>
      </c>
      <c r="BR42" s="329">
        <v>0.20126230000000001</v>
      </c>
      <c r="BS42" s="329">
        <v>0.1746463</v>
      </c>
      <c r="BT42" s="329">
        <v>0.15722549999999999</v>
      </c>
      <c r="BU42" s="329">
        <v>0.12536849999999999</v>
      </c>
      <c r="BV42" s="329">
        <v>0.1153811</v>
      </c>
    </row>
    <row r="43" spans="1:74" s="166" customFormat="1" ht="12" customHeight="1" x14ac:dyDescent="0.2">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3.7289195999999997E-2</v>
      </c>
      <c r="BB43" s="263">
        <v>3.5149999000000001E-2</v>
      </c>
      <c r="BC43" s="263">
        <v>3.5710776E-2</v>
      </c>
      <c r="BD43" s="263">
        <v>3.3084700000000002E-2</v>
      </c>
      <c r="BE43" s="263">
        <v>4.2993900000000002E-2</v>
      </c>
      <c r="BF43" s="263">
        <v>4.3365000000000001E-2</v>
      </c>
      <c r="BG43" s="329">
        <v>4.2323800000000002E-2</v>
      </c>
      <c r="BH43" s="329">
        <v>4.1280400000000002E-2</v>
      </c>
      <c r="BI43" s="329">
        <v>4.1348099999999999E-2</v>
      </c>
      <c r="BJ43" s="329">
        <v>4.5216399999999997E-2</v>
      </c>
      <c r="BK43" s="329">
        <v>4.2615800000000002E-2</v>
      </c>
      <c r="BL43" s="329">
        <v>2.8160899999999999E-2</v>
      </c>
      <c r="BM43" s="329">
        <v>4.0429100000000003E-2</v>
      </c>
      <c r="BN43" s="329">
        <v>3.6477000000000002E-2</v>
      </c>
      <c r="BO43" s="329">
        <v>3.6460800000000002E-2</v>
      </c>
      <c r="BP43" s="329">
        <v>3.0127899999999999E-2</v>
      </c>
      <c r="BQ43" s="329">
        <v>4.3894299999999997E-2</v>
      </c>
      <c r="BR43" s="329">
        <v>4.1408800000000003E-2</v>
      </c>
      <c r="BS43" s="329">
        <v>4.0007800000000003E-2</v>
      </c>
      <c r="BT43" s="329">
        <v>4.0789800000000001E-2</v>
      </c>
      <c r="BU43" s="329">
        <v>3.9180399999999997E-2</v>
      </c>
      <c r="BV43" s="329">
        <v>4.3834600000000001E-2</v>
      </c>
    </row>
    <row r="44" spans="1:74" s="166" customFormat="1" ht="12" customHeight="1" x14ac:dyDescent="0.2">
      <c r="A44" s="499" t="s">
        <v>34</v>
      </c>
      <c r="B44" s="533" t="s">
        <v>1039</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0.17671894699999999</v>
      </c>
      <c r="BB44" s="263">
        <v>0.16855654</v>
      </c>
      <c r="BC44" s="263">
        <v>0.18037952700000001</v>
      </c>
      <c r="BD44" s="263">
        <v>0.1738121</v>
      </c>
      <c r="BE44" s="263">
        <v>0.19152459999999999</v>
      </c>
      <c r="BF44" s="263">
        <v>0.19183500000000001</v>
      </c>
      <c r="BG44" s="329">
        <v>0.184862</v>
      </c>
      <c r="BH44" s="329">
        <v>0.18328130000000001</v>
      </c>
      <c r="BI44" s="329">
        <v>0.1816817</v>
      </c>
      <c r="BJ44" s="329">
        <v>0.1974765</v>
      </c>
      <c r="BK44" s="329">
        <v>0.19453329999999999</v>
      </c>
      <c r="BL44" s="329">
        <v>0.16322680000000001</v>
      </c>
      <c r="BM44" s="329">
        <v>0.18453639999999999</v>
      </c>
      <c r="BN44" s="329">
        <v>0.1764144</v>
      </c>
      <c r="BO44" s="329">
        <v>0.18650929999999999</v>
      </c>
      <c r="BP44" s="329">
        <v>0.18335789999999999</v>
      </c>
      <c r="BQ44" s="329">
        <v>0.1911312</v>
      </c>
      <c r="BR44" s="329">
        <v>0.18903700000000001</v>
      </c>
      <c r="BS44" s="329">
        <v>0.17997589999999999</v>
      </c>
      <c r="BT44" s="329">
        <v>0.1807095</v>
      </c>
      <c r="BU44" s="329">
        <v>0.1764049</v>
      </c>
      <c r="BV44" s="329">
        <v>0.18902050000000001</v>
      </c>
    </row>
    <row r="45" spans="1:74" s="166" customFormat="1" ht="12" customHeight="1" x14ac:dyDescent="0.2">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0.27602141583000001</v>
      </c>
      <c r="AZ45" s="263">
        <v>0.24181376060000001</v>
      </c>
      <c r="BA45" s="263">
        <v>0.35930014260999998</v>
      </c>
      <c r="BB45" s="263">
        <v>0.32600719059</v>
      </c>
      <c r="BC45" s="263">
        <v>0.30145970753000001</v>
      </c>
      <c r="BD45" s="263">
        <v>0.23948436843000001</v>
      </c>
      <c r="BE45" s="263">
        <v>0.23915839999999999</v>
      </c>
      <c r="BF45" s="263">
        <v>0.23385339999999999</v>
      </c>
      <c r="BG45" s="329">
        <v>0.25115340000000003</v>
      </c>
      <c r="BH45" s="329">
        <v>0.3122258</v>
      </c>
      <c r="BI45" s="329">
        <v>0.36359520000000001</v>
      </c>
      <c r="BJ45" s="329">
        <v>0.33763589999999999</v>
      </c>
      <c r="BK45" s="329">
        <v>0.32018920000000001</v>
      </c>
      <c r="BL45" s="329">
        <v>0.31606840000000003</v>
      </c>
      <c r="BM45" s="329">
        <v>0.39902690000000002</v>
      </c>
      <c r="BN45" s="329">
        <v>0.36147629999999997</v>
      </c>
      <c r="BO45" s="329">
        <v>0.33923059999999999</v>
      </c>
      <c r="BP45" s="329">
        <v>0.26380880000000001</v>
      </c>
      <c r="BQ45" s="329">
        <v>0.26565430000000001</v>
      </c>
      <c r="BR45" s="329">
        <v>0.24945709999999999</v>
      </c>
      <c r="BS45" s="329">
        <v>0.2817886</v>
      </c>
      <c r="BT45" s="329">
        <v>0.33391120000000002</v>
      </c>
      <c r="BU45" s="329">
        <v>0.39009100000000002</v>
      </c>
      <c r="BV45" s="329">
        <v>0.35172310000000001</v>
      </c>
    </row>
    <row r="46" spans="1:74" ht="12" customHeight="1" x14ac:dyDescent="0.2">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0.97589747973999996</v>
      </c>
      <c r="AN46" s="264">
        <v>0.98099808677</v>
      </c>
      <c r="AO46" s="264">
        <v>0.96788728709000005</v>
      </c>
      <c r="AP46" s="264">
        <v>0.91403178074000002</v>
      </c>
      <c r="AQ46" s="264">
        <v>1.0388475771000001</v>
      </c>
      <c r="AR46" s="264">
        <v>1.0466294025</v>
      </c>
      <c r="AS46" s="264">
        <v>0.99233760858999998</v>
      </c>
      <c r="AT46" s="264">
        <v>0.95055632511999999</v>
      </c>
      <c r="AU46" s="264">
        <v>0.88278195901000001</v>
      </c>
      <c r="AV46" s="264">
        <v>0.92513532719000002</v>
      </c>
      <c r="AW46" s="264">
        <v>0.98548276156000003</v>
      </c>
      <c r="AX46" s="264">
        <v>0.99632974628000004</v>
      </c>
      <c r="AY46" s="264">
        <v>0.97892001011999996</v>
      </c>
      <c r="AZ46" s="264">
        <v>0.88029551604</v>
      </c>
      <c r="BA46" s="264">
        <v>1.0866056038</v>
      </c>
      <c r="BB46" s="264">
        <v>1.0336283891</v>
      </c>
      <c r="BC46" s="264">
        <v>1.0985353995</v>
      </c>
      <c r="BD46" s="264">
        <v>1.038402</v>
      </c>
      <c r="BE46" s="264">
        <v>1.0807899999999999</v>
      </c>
      <c r="BF46" s="264">
        <v>1.0428820000000001</v>
      </c>
      <c r="BG46" s="327">
        <v>0.98941800000000002</v>
      </c>
      <c r="BH46" s="327">
        <v>1.0248790000000001</v>
      </c>
      <c r="BI46" s="327">
        <v>1.078781</v>
      </c>
      <c r="BJ46" s="327">
        <v>1.096606</v>
      </c>
      <c r="BK46" s="327">
        <v>1.091971</v>
      </c>
      <c r="BL46" s="327">
        <v>1.016154</v>
      </c>
      <c r="BM46" s="327">
        <v>1.2349730000000001</v>
      </c>
      <c r="BN46" s="327">
        <v>1.1675899999999999</v>
      </c>
      <c r="BO46" s="327">
        <v>1.218515</v>
      </c>
      <c r="BP46" s="327">
        <v>1.1259600000000001</v>
      </c>
      <c r="BQ46" s="327">
        <v>1.1589339999999999</v>
      </c>
      <c r="BR46" s="327">
        <v>1.1015889999999999</v>
      </c>
      <c r="BS46" s="327">
        <v>1.0463119999999999</v>
      </c>
      <c r="BT46" s="327">
        <v>1.0776159999999999</v>
      </c>
      <c r="BU46" s="327">
        <v>1.123367</v>
      </c>
      <c r="BV46" s="327">
        <v>1.129697</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5">
      <c r="A48" s="537"/>
      <c r="B48" s="538" t="s">
        <v>1045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1047</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26" t="s">
        <v>1048</v>
      </c>
      <c r="C52" s="748"/>
      <c r="D52" s="748"/>
      <c r="E52" s="748"/>
      <c r="F52" s="748"/>
      <c r="G52" s="748"/>
      <c r="H52" s="748"/>
      <c r="I52" s="748"/>
      <c r="J52" s="748"/>
      <c r="K52" s="748"/>
      <c r="L52" s="748"/>
      <c r="M52" s="748"/>
      <c r="N52" s="748"/>
      <c r="O52" s="748"/>
      <c r="P52" s="748"/>
      <c r="Q52" s="742"/>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56" t="str">
        <f>"Notes: "&amp;"EIA completed modeling and analysis for this report on " &amp;Dates!D2&amp;"."</f>
        <v>Notes: EIA completed modeling and analysis for this report on Thursday September 2, 2021.</v>
      </c>
      <c r="C54" s="755"/>
      <c r="D54" s="755"/>
      <c r="E54" s="755"/>
      <c r="F54" s="755"/>
      <c r="G54" s="755"/>
      <c r="H54" s="755"/>
      <c r="I54" s="755"/>
      <c r="J54" s="755"/>
      <c r="K54" s="755"/>
      <c r="L54" s="755"/>
      <c r="M54" s="755"/>
      <c r="N54" s="755"/>
      <c r="O54" s="755"/>
      <c r="P54" s="755"/>
      <c r="Q54" s="755"/>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56" t="s">
        <v>353</v>
      </c>
      <c r="C55" s="755"/>
      <c r="D55" s="755"/>
      <c r="E55" s="755"/>
      <c r="F55" s="755"/>
      <c r="G55" s="755"/>
      <c r="H55" s="755"/>
      <c r="I55" s="755"/>
      <c r="J55" s="755"/>
      <c r="K55" s="755"/>
      <c r="L55" s="755"/>
      <c r="M55" s="755"/>
      <c r="N55" s="755"/>
      <c r="O55" s="755"/>
      <c r="P55" s="755"/>
      <c r="Q55" s="755"/>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27" t="s">
        <v>363</v>
      </c>
      <c r="C56" s="742"/>
      <c r="D56" s="742"/>
      <c r="E56" s="742"/>
      <c r="F56" s="742"/>
      <c r="G56" s="742"/>
      <c r="H56" s="742"/>
      <c r="I56" s="742"/>
      <c r="J56" s="742"/>
      <c r="K56" s="742"/>
      <c r="L56" s="742"/>
      <c r="M56" s="742"/>
      <c r="N56" s="742"/>
      <c r="O56" s="742"/>
      <c r="P56" s="742"/>
      <c r="Q56" s="742"/>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71" t="s">
        <v>1380</v>
      </c>
      <c r="C58" s="742"/>
      <c r="D58" s="742"/>
      <c r="E58" s="742"/>
      <c r="F58" s="742"/>
      <c r="G58" s="742"/>
      <c r="H58" s="742"/>
      <c r="I58" s="742"/>
      <c r="J58" s="742"/>
      <c r="K58" s="742"/>
      <c r="L58" s="742"/>
      <c r="M58" s="742"/>
      <c r="N58" s="742"/>
      <c r="O58" s="742"/>
      <c r="P58" s="742"/>
      <c r="Q58" s="742"/>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21875" defaultRowHeight="12" customHeight="1" x14ac:dyDescent="0.3"/>
  <cols>
    <col min="1" max="1" width="12.44140625" style="657" customWidth="1"/>
    <col min="2" max="2" width="26" style="657" customWidth="1"/>
    <col min="3" max="55" width="6.5546875" style="657" customWidth="1"/>
    <col min="56" max="58" width="6.5546875" style="672" customWidth="1"/>
    <col min="59" max="74" width="6.5546875" style="657" customWidth="1"/>
    <col min="75" max="16384" width="9.21875" style="657"/>
  </cols>
  <sheetData>
    <row r="1" spans="1:74" ht="12.75" customHeight="1" x14ac:dyDescent="0.3">
      <c r="A1" s="834" t="s">
        <v>798</v>
      </c>
      <c r="B1" s="660" t="s">
        <v>1049</v>
      </c>
      <c r="C1" s="658"/>
      <c r="D1" s="658"/>
      <c r="E1" s="658"/>
      <c r="F1" s="658"/>
      <c r="G1" s="658"/>
      <c r="H1" s="658"/>
      <c r="I1" s="658"/>
      <c r="J1" s="658"/>
      <c r="K1" s="658"/>
      <c r="L1" s="658"/>
      <c r="M1" s="658"/>
      <c r="N1" s="658"/>
      <c r="O1" s="658"/>
      <c r="P1" s="658"/>
      <c r="Q1" s="658"/>
    </row>
    <row r="2" spans="1:74" ht="12.75" customHeight="1" x14ac:dyDescent="0.3">
      <c r="A2" s="834"/>
      <c r="B2" s="659" t="str">
        <f>"U.S. Energy Information Administration  |  Short-Term Energy Outlook - "&amp;Dates!$D$1</f>
        <v>U.S. Energy Information Administration  |  Short-Term Energy Outlook - September 2021</v>
      </c>
      <c r="C2" s="658"/>
      <c r="D2" s="658"/>
      <c r="E2" s="658"/>
      <c r="F2" s="658"/>
      <c r="G2" s="658"/>
      <c r="H2" s="658"/>
      <c r="I2" s="658"/>
      <c r="J2" s="658"/>
      <c r="K2" s="658"/>
      <c r="L2" s="658"/>
      <c r="M2" s="658"/>
      <c r="N2" s="658"/>
      <c r="O2" s="658"/>
      <c r="P2" s="658"/>
      <c r="Q2" s="658"/>
    </row>
    <row r="3" spans="1:74" ht="12.75" customHeight="1" x14ac:dyDescent="0.3">
      <c r="A3" s="663"/>
      <c r="B3" s="664"/>
      <c r="C3" s="828">
        <f>Dates!D3</f>
        <v>2017</v>
      </c>
      <c r="D3" s="829"/>
      <c r="E3" s="829"/>
      <c r="F3" s="829"/>
      <c r="G3" s="829"/>
      <c r="H3" s="829"/>
      <c r="I3" s="829"/>
      <c r="J3" s="829"/>
      <c r="K3" s="829"/>
      <c r="L3" s="829"/>
      <c r="M3" s="829"/>
      <c r="N3" s="830"/>
      <c r="O3" s="828">
        <f>C3+1</f>
        <v>2018</v>
      </c>
      <c r="P3" s="829"/>
      <c r="Q3" s="829"/>
      <c r="R3" s="829"/>
      <c r="S3" s="829"/>
      <c r="T3" s="829"/>
      <c r="U3" s="829"/>
      <c r="V3" s="829"/>
      <c r="W3" s="829"/>
      <c r="X3" s="829"/>
      <c r="Y3" s="829"/>
      <c r="Z3" s="830"/>
      <c r="AA3" s="828">
        <f>O3+1</f>
        <v>2019</v>
      </c>
      <c r="AB3" s="829"/>
      <c r="AC3" s="829"/>
      <c r="AD3" s="829"/>
      <c r="AE3" s="829"/>
      <c r="AF3" s="829"/>
      <c r="AG3" s="829"/>
      <c r="AH3" s="829"/>
      <c r="AI3" s="829"/>
      <c r="AJ3" s="829"/>
      <c r="AK3" s="829"/>
      <c r="AL3" s="830"/>
      <c r="AM3" s="828">
        <f>AA3+1</f>
        <v>2020</v>
      </c>
      <c r="AN3" s="829"/>
      <c r="AO3" s="829"/>
      <c r="AP3" s="829"/>
      <c r="AQ3" s="829"/>
      <c r="AR3" s="829"/>
      <c r="AS3" s="829"/>
      <c r="AT3" s="829"/>
      <c r="AU3" s="829"/>
      <c r="AV3" s="829"/>
      <c r="AW3" s="829"/>
      <c r="AX3" s="830"/>
      <c r="AY3" s="828">
        <f>AM3+1</f>
        <v>2021</v>
      </c>
      <c r="AZ3" s="829"/>
      <c r="BA3" s="829"/>
      <c r="BB3" s="829"/>
      <c r="BC3" s="829"/>
      <c r="BD3" s="829"/>
      <c r="BE3" s="829"/>
      <c r="BF3" s="829"/>
      <c r="BG3" s="829"/>
      <c r="BH3" s="829"/>
      <c r="BI3" s="829"/>
      <c r="BJ3" s="830"/>
      <c r="BK3" s="828">
        <f>AY3+1</f>
        <v>2022</v>
      </c>
      <c r="BL3" s="829"/>
      <c r="BM3" s="829"/>
      <c r="BN3" s="829"/>
      <c r="BO3" s="829"/>
      <c r="BP3" s="829"/>
      <c r="BQ3" s="829"/>
      <c r="BR3" s="829"/>
      <c r="BS3" s="829"/>
      <c r="BT3" s="829"/>
      <c r="BU3" s="829"/>
      <c r="BV3" s="830"/>
    </row>
    <row r="4" spans="1:74" ht="12.75" customHeight="1" x14ac:dyDescent="0.3">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 customHeight="1" x14ac:dyDescent="0.3">
      <c r="A5" s="663"/>
      <c r="B5" s="662" t="s">
        <v>1057</v>
      </c>
      <c r="C5" s="658"/>
      <c r="D5" s="658"/>
      <c r="E5" s="658"/>
      <c r="F5" s="658"/>
      <c r="G5" s="658"/>
      <c r="H5" s="658"/>
      <c r="I5" s="658"/>
      <c r="J5" s="658"/>
      <c r="K5" s="658"/>
      <c r="L5" s="658"/>
      <c r="M5" s="658"/>
      <c r="N5" s="658"/>
      <c r="O5" s="658"/>
      <c r="P5" s="658"/>
      <c r="Q5" s="658"/>
      <c r="BG5" s="672"/>
      <c r="BH5" s="672"/>
      <c r="BI5" s="672"/>
    </row>
    <row r="6" spans="1:74" ht="12" customHeight="1" x14ac:dyDescent="0.3">
      <c r="A6" s="663"/>
      <c r="B6" s="662" t="s">
        <v>1058</v>
      </c>
      <c r="C6" s="658"/>
      <c r="D6" s="658"/>
      <c r="E6" s="658"/>
      <c r="F6" s="658"/>
      <c r="G6" s="658"/>
      <c r="H6" s="658"/>
      <c r="I6" s="658"/>
      <c r="J6" s="658"/>
      <c r="K6" s="658"/>
      <c r="L6" s="658"/>
      <c r="M6" s="658"/>
      <c r="N6" s="658"/>
      <c r="O6" s="658"/>
      <c r="P6" s="658"/>
      <c r="Q6" s="658"/>
      <c r="BG6" s="672"/>
      <c r="BH6" s="672"/>
      <c r="BI6" s="672"/>
    </row>
    <row r="7" spans="1:74" ht="12" customHeight="1" x14ac:dyDescent="0.3">
      <c r="A7" s="663" t="s">
        <v>1050</v>
      </c>
      <c r="B7" s="661" t="s">
        <v>1059</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6639.3</v>
      </c>
      <c r="AN7" s="671">
        <v>6639.3</v>
      </c>
      <c r="AO7" s="671">
        <v>6601.3</v>
      </c>
      <c r="AP7" s="671">
        <v>6600.4</v>
      </c>
      <c r="AQ7" s="671">
        <v>6601.4</v>
      </c>
      <c r="AR7" s="671">
        <v>6599.4</v>
      </c>
      <c r="AS7" s="671">
        <v>6509</v>
      </c>
      <c r="AT7" s="671">
        <v>6548.6</v>
      </c>
      <c r="AU7" s="671">
        <v>6550</v>
      </c>
      <c r="AV7" s="671">
        <v>6550</v>
      </c>
      <c r="AW7" s="671">
        <v>6547.3</v>
      </c>
      <c r="AX7" s="671">
        <v>6548.7</v>
      </c>
      <c r="AY7" s="671">
        <v>6540.7</v>
      </c>
      <c r="AZ7" s="671">
        <v>6538.9</v>
      </c>
      <c r="BA7" s="671">
        <v>6538.9</v>
      </c>
      <c r="BB7" s="671">
        <v>6395.9</v>
      </c>
      <c r="BC7" s="671">
        <v>6395.9</v>
      </c>
      <c r="BD7" s="671">
        <v>6394.5</v>
      </c>
      <c r="BE7" s="671">
        <v>6397.1</v>
      </c>
      <c r="BF7" s="671">
        <v>6396.3</v>
      </c>
      <c r="BG7" s="673">
        <v>6396.3</v>
      </c>
      <c r="BH7" s="673">
        <v>6403.2</v>
      </c>
      <c r="BI7" s="673">
        <v>6403.2</v>
      </c>
      <c r="BJ7" s="673">
        <v>6439.4</v>
      </c>
      <c r="BK7" s="673">
        <v>6439.4</v>
      </c>
      <c r="BL7" s="673">
        <v>6442.4</v>
      </c>
      <c r="BM7" s="673">
        <v>6442.4</v>
      </c>
      <c r="BN7" s="673">
        <v>6442.4</v>
      </c>
      <c r="BO7" s="673">
        <v>6442.4</v>
      </c>
      <c r="BP7" s="673">
        <v>6444</v>
      </c>
      <c r="BQ7" s="673">
        <v>6444</v>
      </c>
      <c r="BR7" s="673">
        <v>6444</v>
      </c>
      <c r="BS7" s="673">
        <v>6444</v>
      </c>
      <c r="BT7" s="673">
        <v>6444</v>
      </c>
      <c r="BU7" s="673">
        <v>6444</v>
      </c>
      <c r="BV7" s="673">
        <v>6444</v>
      </c>
    </row>
    <row r="8" spans="1:74" ht="12" customHeight="1" x14ac:dyDescent="0.3">
      <c r="A8" s="663" t="s">
        <v>1051</v>
      </c>
      <c r="B8" s="661" t="s">
        <v>1060</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3928.3</v>
      </c>
      <c r="AN8" s="671">
        <v>3928.3</v>
      </c>
      <c r="AO8" s="671">
        <v>3928.3</v>
      </c>
      <c r="AP8" s="671">
        <v>3927.4</v>
      </c>
      <c r="AQ8" s="671">
        <v>3928.4</v>
      </c>
      <c r="AR8" s="671">
        <v>3926.4</v>
      </c>
      <c r="AS8" s="671">
        <v>3849.7</v>
      </c>
      <c r="AT8" s="671">
        <v>3851.3</v>
      </c>
      <c r="AU8" s="671">
        <v>3852.7</v>
      </c>
      <c r="AV8" s="671">
        <v>3852.7</v>
      </c>
      <c r="AW8" s="671">
        <v>3850</v>
      </c>
      <c r="AX8" s="671">
        <v>3851.4</v>
      </c>
      <c r="AY8" s="671">
        <v>3843.4</v>
      </c>
      <c r="AZ8" s="671">
        <v>3841.6</v>
      </c>
      <c r="BA8" s="671">
        <v>3841.6</v>
      </c>
      <c r="BB8" s="671">
        <v>3841.6</v>
      </c>
      <c r="BC8" s="671">
        <v>3841.6</v>
      </c>
      <c r="BD8" s="671">
        <v>3840.2</v>
      </c>
      <c r="BE8" s="671">
        <v>3842.8</v>
      </c>
      <c r="BF8" s="671">
        <v>3842</v>
      </c>
      <c r="BG8" s="673">
        <v>3842</v>
      </c>
      <c r="BH8" s="673">
        <v>3848.9</v>
      </c>
      <c r="BI8" s="673">
        <v>3848.9</v>
      </c>
      <c r="BJ8" s="673">
        <v>3885.1</v>
      </c>
      <c r="BK8" s="673">
        <v>3885.1</v>
      </c>
      <c r="BL8" s="673">
        <v>3888.1</v>
      </c>
      <c r="BM8" s="673">
        <v>3888.1</v>
      </c>
      <c r="BN8" s="673">
        <v>3888.1</v>
      </c>
      <c r="BO8" s="673">
        <v>3888.1</v>
      </c>
      <c r="BP8" s="673">
        <v>3889.7</v>
      </c>
      <c r="BQ8" s="673">
        <v>3889.7</v>
      </c>
      <c r="BR8" s="673">
        <v>3889.7</v>
      </c>
      <c r="BS8" s="673">
        <v>3889.7</v>
      </c>
      <c r="BT8" s="673">
        <v>3889.7</v>
      </c>
      <c r="BU8" s="673">
        <v>3889.7</v>
      </c>
      <c r="BV8" s="673">
        <v>3889.7</v>
      </c>
    </row>
    <row r="9" spans="1:74" ht="12" customHeight="1" x14ac:dyDescent="0.3">
      <c r="A9" s="663" t="s">
        <v>1052</v>
      </c>
      <c r="B9" s="661" t="s">
        <v>1061</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2711</v>
      </c>
      <c r="AN9" s="671">
        <v>2711</v>
      </c>
      <c r="AO9" s="671">
        <v>2673</v>
      </c>
      <c r="AP9" s="671">
        <v>2673</v>
      </c>
      <c r="AQ9" s="671">
        <v>2673</v>
      </c>
      <c r="AR9" s="671">
        <v>2673</v>
      </c>
      <c r="AS9" s="671">
        <v>2659.3</v>
      </c>
      <c r="AT9" s="671">
        <v>2697.3</v>
      </c>
      <c r="AU9" s="671">
        <v>2697.3</v>
      </c>
      <c r="AV9" s="671">
        <v>2697.3</v>
      </c>
      <c r="AW9" s="671">
        <v>2697.3</v>
      </c>
      <c r="AX9" s="671">
        <v>2697.3</v>
      </c>
      <c r="AY9" s="671">
        <v>2697.3</v>
      </c>
      <c r="AZ9" s="671">
        <v>2697.3</v>
      </c>
      <c r="BA9" s="671">
        <v>2697.3</v>
      </c>
      <c r="BB9" s="671">
        <v>2554.3000000000002</v>
      </c>
      <c r="BC9" s="671">
        <v>2554.3000000000002</v>
      </c>
      <c r="BD9" s="671">
        <v>2554.3000000000002</v>
      </c>
      <c r="BE9" s="671">
        <v>2554.3000000000002</v>
      </c>
      <c r="BF9" s="671">
        <v>2554.3000000000002</v>
      </c>
      <c r="BG9" s="673">
        <v>2554.3000000000002</v>
      </c>
      <c r="BH9" s="673">
        <v>2554.3000000000002</v>
      </c>
      <c r="BI9" s="673">
        <v>2554.3000000000002</v>
      </c>
      <c r="BJ9" s="673">
        <v>2554.3000000000002</v>
      </c>
      <c r="BK9" s="673">
        <v>2554.3000000000002</v>
      </c>
      <c r="BL9" s="673">
        <v>2554.3000000000002</v>
      </c>
      <c r="BM9" s="673">
        <v>2554.3000000000002</v>
      </c>
      <c r="BN9" s="673">
        <v>2554.3000000000002</v>
      </c>
      <c r="BO9" s="673">
        <v>2554.3000000000002</v>
      </c>
      <c r="BP9" s="673">
        <v>2554.3000000000002</v>
      </c>
      <c r="BQ9" s="673">
        <v>2554.3000000000002</v>
      </c>
      <c r="BR9" s="673">
        <v>2554.3000000000002</v>
      </c>
      <c r="BS9" s="673">
        <v>2554.3000000000002</v>
      </c>
      <c r="BT9" s="673">
        <v>2554.3000000000002</v>
      </c>
      <c r="BU9" s="673">
        <v>2554.3000000000002</v>
      </c>
      <c r="BV9" s="673">
        <v>2554.3000000000002</v>
      </c>
    </row>
    <row r="10" spans="1:74" ht="12" customHeight="1" x14ac:dyDescent="0.3">
      <c r="A10" s="663" t="s">
        <v>1053</v>
      </c>
      <c r="B10" s="661" t="s">
        <v>1062</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79488.3</v>
      </c>
      <c r="AN10" s="671">
        <v>79488.3</v>
      </c>
      <c r="AO10" s="671">
        <v>79488.3</v>
      </c>
      <c r="AP10" s="671">
        <v>79488.3</v>
      </c>
      <c r="AQ10" s="671">
        <v>79488.3</v>
      </c>
      <c r="AR10" s="671">
        <v>79482.3</v>
      </c>
      <c r="AS10" s="671">
        <v>79508.399999999994</v>
      </c>
      <c r="AT10" s="671">
        <v>79508.399999999994</v>
      </c>
      <c r="AU10" s="671">
        <v>79628.7</v>
      </c>
      <c r="AV10" s="671">
        <v>79628.7</v>
      </c>
      <c r="AW10" s="671">
        <v>79628.7</v>
      </c>
      <c r="AX10" s="671">
        <v>79631.399999999994</v>
      </c>
      <c r="AY10" s="671">
        <v>79636.399999999994</v>
      </c>
      <c r="AZ10" s="671">
        <v>79632.399999999994</v>
      </c>
      <c r="BA10" s="671">
        <v>79632.399999999994</v>
      </c>
      <c r="BB10" s="671">
        <v>79634.3</v>
      </c>
      <c r="BC10" s="671">
        <v>79664.7</v>
      </c>
      <c r="BD10" s="671">
        <v>79701.600000000006</v>
      </c>
      <c r="BE10" s="671">
        <v>79701.600000000006</v>
      </c>
      <c r="BF10" s="671">
        <v>79703.100000000006</v>
      </c>
      <c r="BG10" s="673">
        <v>79705.600000000006</v>
      </c>
      <c r="BH10" s="673">
        <v>79715.600000000006</v>
      </c>
      <c r="BI10" s="673">
        <v>79715.600000000006</v>
      </c>
      <c r="BJ10" s="673">
        <v>79722.399999999994</v>
      </c>
      <c r="BK10" s="673">
        <v>79721.899999999994</v>
      </c>
      <c r="BL10" s="673">
        <v>79721.899999999994</v>
      </c>
      <c r="BM10" s="673">
        <v>79755.100000000006</v>
      </c>
      <c r="BN10" s="673">
        <v>79755.100000000006</v>
      </c>
      <c r="BO10" s="673">
        <v>79755.100000000006</v>
      </c>
      <c r="BP10" s="673">
        <v>79765.2</v>
      </c>
      <c r="BQ10" s="673">
        <v>79770.2</v>
      </c>
      <c r="BR10" s="673">
        <v>79790</v>
      </c>
      <c r="BS10" s="673">
        <v>79806</v>
      </c>
      <c r="BT10" s="673">
        <v>79806.399999999994</v>
      </c>
      <c r="BU10" s="673">
        <v>79806.399999999994</v>
      </c>
      <c r="BV10" s="673">
        <v>79809.399999999994</v>
      </c>
    </row>
    <row r="11" spans="1:74" ht="12" customHeight="1" x14ac:dyDescent="0.3">
      <c r="A11" s="663" t="s">
        <v>1054</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2505.3000000000002</v>
      </c>
      <c r="AN11" s="671">
        <v>2505.3000000000002</v>
      </c>
      <c r="AO11" s="671">
        <v>2505.3000000000002</v>
      </c>
      <c r="AP11" s="671">
        <v>2516</v>
      </c>
      <c r="AQ11" s="671">
        <v>2501.4</v>
      </c>
      <c r="AR11" s="671">
        <v>2522.5</v>
      </c>
      <c r="AS11" s="671">
        <v>2522.5</v>
      </c>
      <c r="AT11" s="671">
        <v>2522.5</v>
      </c>
      <c r="AU11" s="671">
        <v>2522.5</v>
      </c>
      <c r="AV11" s="671">
        <v>2522.5</v>
      </c>
      <c r="AW11" s="671">
        <v>2522.5</v>
      </c>
      <c r="AX11" s="671">
        <v>2522.5</v>
      </c>
      <c r="AY11" s="671">
        <v>2522.5</v>
      </c>
      <c r="AZ11" s="671">
        <v>2522.5</v>
      </c>
      <c r="BA11" s="671">
        <v>2522.5</v>
      </c>
      <c r="BB11" s="671">
        <v>2522.5</v>
      </c>
      <c r="BC11" s="671">
        <v>2522.5</v>
      </c>
      <c r="BD11" s="671">
        <v>2522.5</v>
      </c>
      <c r="BE11" s="671">
        <v>2522.5</v>
      </c>
      <c r="BF11" s="671">
        <v>2522.5</v>
      </c>
      <c r="BG11" s="673">
        <v>2522.5</v>
      </c>
      <c r="BH11" s="673">
        <v>2522.5</v>
      </c>
      <c r="BI11" s="673">
        <v>2522.5</v>
      </c>
      <c r="BJ11" s="673">
        <v>2564.5</v>
      </c>
      <c r="BK11" s="673">
        <v>2564.5</v>
      </c>
      <c r="BL11" s="673">
        <v>2564.5</v>
      </c>
      <c r="BM11" s="673">
        <v>2564.5</v>
      </c>
      <c r="BN11" s="673">
        <v>2564.5</v>
      </c>
      <c r="BO11" s="673">
        <v>2564.5</v>
      </c>
      <c r="BP11" s="673">
        <v>2564.5</v>
      </c>
      <c r="BQ11" s="673">
        <v>2564.5</v>
      </c>
      <c r="BR11" s="673">
        <v>2564.5</v>
      </c>
      <c r="BS11" s="673">
        <v>2564.5</v>
      </c>
      <c r="BT11" s="673">
        <v>2564.5</v>
      </c>
      <c r="BU11" s="673">
        <v>2564.5</v>
      </c>
      <c r="BV11" s="673">
        <v>2564.5</v>
      </c>
    </row>
    <row r="12" spans="1:74" ht="12" customHeight="1" x14ac:dyDescent="0.3">
      <c r="A12" s="663" t="s">
        <v>1055</v>
      </c>
      <c r="B12" s="661" t="s">
        <v>1063</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38406.800000000003</v>
      </c>
      <c r="AN12" s="671">
        <v>38829.5</v>
      </c>
      <c r="AO12" s="671">
        <v>39059.9</v>
      </c>
      <c r="AP12" s="671">
        <v>39730.199999999997</v>
      </c>
      <c r="AQ12" s="671">
        <v>40096</v>
      </c>
      <c r="AR12" s="671">
        <v>41152.5</v>
      </c>
      <c r="AS12" s="671">
        <v>41740.5</v>
      </c>
      <c r="AT12" s="671">
        <v>42344.6</v>
      </c>
      <c r="AU12" s="671">
        <v>42953.599999999999</v>
      </c>
      <c r="AV12" s="671">
        <v>43322.2</v>
      </c>
      <c r="AW12" s="671">
        <v>44188.6</v>
      </c>
      <c r="AX12" s="671">
        <v>47574.400000000001</v>
      </c>
      <c r="AY12" s="671">
        <v>47956.5</v>
      </c>
      <c r="AZ12" s="671">
        <v>48638.2</v>
      </c>
      <c r="BA12" s="671">
        <v>50244.3</v>
      </c>
      <c r="BB12" s="671">
        <v>50768.800000000003</v>
      </c>
      <c r="BC12" s="671">
        <v>51417.8</v>
      </c>
      <c r="BD12" s="671">
        <v>52115.8</v>
      </c>
      <c r="BE12" s="671">
        <v>54039.4</v>
      </c>
      <c r="BF12" s="671">
        <v>55174.8</v>
      </c>
      <c r="BG12" s="673">
        <v>56379.6</v>
      </c>
      <c r="BH12" s="673">
        <v>57177.3</v>
      </c>
      <c r="BI12" s="673">
        <v>58843.3</v>
      </c>
      <c r="BJ12" s="673">
        <v>63492.1</v>
      </c>
      <c r="BK12" s="673">
        <v>64469</v>
      </c>
      <c r="BL12" s="673">
        <v>64839.8</v>
      </c>
      <c r="BM12" s="673">
        <v>65553.7</v>
      </c>
      <c r="BN12" s="673">
        <v>66640.600000000006</v>
      </c>
      <c r="BO12" s="673">
        <v>67446.5</v>
      </c>
      <c r="BP12" s="673">
        <v>69710.7</v>
      </c>
      <c r="BQ12" s="673">
        <v>70521.7</v>
      </c>
      <c r="BR12" s="673">
        <v>71040.2</v>
      </c>
      <c r="BS12" s="673">
        <v>72186.7</v>
      </c>
      <c r="BT12" s="673">
        <v>72576.3</v>
      </c>
      <c r="BU12" s="673">
        <v>73874.8</v>
      </c>
      <c r="BV12" s="673">
        <v>79837.2</v>
      </c>
    </row>
    <row r="13" spans="1:74" ht="12" customHeight="1" x14ac:dyDescent="0.3">
      <c r="A13" s="663" t="s">
        <v>1056</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104578.7</v>
      </c>
      <c r="AN13" s="671">
        <v>104596</v>
      </c>
      <c r="AO13" s="671">
        <v>106123.1</v>
      </c>
      <c r="AP13" s="671">
        <v>106377.8</v>
      </c>
      <c r="AQ13" s="671">
        <v>107237.2</v>
      </c>
      <c r="AR13" s="671">
        <v>107617.2</v>
      </c>
      <c r="AS13" s="671">
        <v>107819.2</v>
      </c>
      <c r="AT13" s="671">
        <v>108351</v>
      </c>
      <c r="AU13" s="671">
        <v>109144.4</v>
      </c>
      <c r="AV13" s="671">
        <v>109451.5</v>
      </c>
      <c r="AW13" s="671">
        <v>111183.8</v>
      </c>
      <c r="AX13" s="671">
        <v>118112.2</v>
      </c>
      <c r="AY13" s="671">
        <v>119147.4</v>
      </c>
      <c r="AZ13" s="671">
        <v>120114.2</v>
      </c>
      <c r="BA13" s="671">
        <v>120997.8</v>
      </c>
      <c r="BB13" s="671">
        <v>121527.4</v>
      </c>
      <c r="BC13" s="671">
        <v>122891</v>
      </c>
      <c r="BD13" s="671">
        <v>124339.4</v>
      </c>
      <c r="BE13" s="671">
        <v>125280.9</v>
      </c>
      <c r="BF13" s="671">
        <v>127005.2</v>
      </c>
      <c r="BG13" s="673">
        <v>127809.7</v>
      </c>
      <c r="BH13" s="673">
        <v>129461.2</v>
      </c>
      <c r="BI13" s="673">
        <v>131337.20000000001</v>
      </c>
      <c r="BJ13" s="673">
        <v>135696.1</v>
      </c>
      <c r="BK13" s="673">
        <v>135684.5</v>
      </c>
      <c r="BL13" s="673">
        <v>136199.29999999999</v>
      </c>
      <c r="BM13" s="673">
        <v>136399.79999999999</v>
      </c>
      <c r="BN13" s="673">
        <v>136705.4</v>
      </c>
      <c r="BO13" s="673">
        <v>137704.4</v>
      </c>
      <c r="BP13" s="673">
        <v>137954.4</v>
      </c>
      <c r="BQ13" s="673">
        <v>137954.4</v>
      </c>
      <c r="BR13" s="673">
        <v>137954.4</v>
      </c>
      <c r="BS13" s="673">
        <v>138664.4</v>
      </c>
      <c r="BT13" s="673">
        <v>139216.20000000001</v>
      </c>
      <c r="BU13" s="673">
        <v>139468.20000000001</v>
      </c>
      <c r="BV13" s="673">
        <v>141972.29999999999</v>
      </c>
    </row>
    <row r="14" spans="1:74" ht="12" customHeight="1" x14ac:dyDescent="0.3">
      <c r="A14" s="663"/>
      <c r="B14" s="662" t="s">
        <v>1064</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62"/>
      <c r="BE14" s="662"/>
      <c r="BF14" s="662"/>
      <c r="BG14" s="674"/>
      <c r="BH14" s="674"/>
      <c r="BI14" s="674"/>
      <c r="BJ14" s="674"/>
      <c r="BK14" s="674"/>
      <c r="BL14" s="674"/>
      <c r="BM14" s="674"/>
      <c r="BN14" s="674"/>
      <c r="BO14" s="674"/>
      <c r="BP14" s="674"/>
      <c r="BQ14" s="674"/>
      <c r="BR14" s="674"/>
      <c r="BS14" s="674"/>
      <c r="BT14" s="674"/>
      <c r="BU14" s="674"/>
      <c r="BV14" s="674"/>
    </row>
    <row r="15" spans="1:74" ht="12" customHeight="1" x14ac:dyDescent="0.3">
      <c r="A15" s="663" t="s">
        <v>1065</v>
      </c>
      <c r="B15" s="661" t="s">
        <v>1059</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6430.9</v>
      </c>
      <c r="AN15" s="671">
        <v>6429.9</v>
      </c>
      <c r="AO15" s="671">
        <v>6429.9</v>
      </c>
      <c r="AP15" s="671">
        <v>6429.9</v>
      </c>
      <c r="AQ15" s="671">
        <v>6429.9</v>
      </c>
      <c r="AR15" s="671">
        <v>6431</v>
      </c>
      <c r="AS15" s="671">
        <v>6431</v>
      </c>
      <c r="AT15" s="671">
        <v>6426.8</v>
      </c>
      <c r="AU15" s="671">
        <v>6426.8</v>
      </c>
      <c r="AV15" s="671">
        <v>6438.4</v>
      </c>
      <c r="AW15" s="671">
        <v>6438.4</v>
      </c>
      <c r="AX15" s="671">
        <v>6438.4</v>
      </c>
      <c r="AY15" s="671">
        <v>6418.9</v>
      </c>
      <c r="AZ15" s="671">
        <v>6416.6</v>
      </c>
      <c r="BA15" s="671">
        <v>6416.6</v>
      </c>
      <c r="BB15" s="671">
        <v>6416.6</v>
      </c>
      <c r="BC15" s="671">
        <v>6416.6</v>
      </c>
      <c r="BD15" s="671">
        <v>6420</v>
      </c>
      <c r="BE15" s="671">
        <v>6425</v>
      </c>
      <c r="BF15" s="671">
        <v>6425</v>
      </c>
      <c r="BG15" s="673">
        <v>6405</v>
      </c>
      <c r="BH15" s="673">
        <v>6405</v>
      </c>
      <c r="BI15" s="673">
        <v>6405</v>
      </c>
      <c r="BJ15" s="673">
        <v>6405</v>
      </c>
      <c r="BK15" s="673">
        <v>6405</v>
      </c>
      <c r="BL15" s="673">
        <v>6405</v>
      </c>
      <c r="BM15" s="673">
        <v>6405</v>
      </c>
      <c r="BN15" s="673">
        <v>6405</v>
      </c>
      <c r="BO15" s="673">
        <v>6405</v>
      </c>
      <c r="BP15" s="673">
        <v>6405</v>
      </c>
      <c r="BQ15" s="673">
        <v>6397.2</v>
      </c>
      <c r="BR15" s="673">
        <v>6397.2</v>
      </c>
      <c r="BS15" s="673">
        <v>6397.2</v>
      </c>
      <c r="BT15" s="673">
        <v>6397.2</v>
      </c>
      <c r="BU15" s="673">
        <v>6397.2</v>
      </c>
      <c r="BV15" s="673">
        <v>6397.2</v>
      </c>
    </row>
    <row r="16" spans="1:74" ht="12" customHeight="1" x14ac:dyDescent="0.3">
      <c r="A16" s="663" t="s">
        <v>1066</v>
      </c>
      <c r="B16" s="661" t="s">
        <v>1060</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781.8</v>
      </c>
      <c r="AN16" s="671">
        <v>780.8</v>
      </c>
      <c r="AO16" s="671">
        <v>780.8</v>
      </c>
      <c r="AP16" s="671">
        <v>780.8</v>
      </c>
      <c r="AQ16" s="671">
        <v>780.8</v>
      </c>
      <c r="AR16" s="671">
        <v>781.9</v>
      </c>
      <c r="AS16" s="671">
        <v>781.9</v>
      </c>
      <c r="AT16" s="671">
        <v>777.7</v>
      </c>
      <c r="AU16" s="671">
        <v>777.7</v>
      </c>
      <c r="AV16" s="671">
        <v>789.3</v>
      </c>
      <c r="AW16" s="671">
        <v>789.3</v>
      </c>
      <c r="AX16" s="671">
        <v>789.3</v>
      </c>
      <c r="AY16" s="671">
        <v>789.3</v>
      </c>
      <c r="AZ16" s="671">
        <v>787</v>
      </c>
      <c r="BA16" s="671">
        <v>787</v>
      </c>
      <c r="BB16" s="671">
        <v>787</v>
      </c>
      <c r="BC16" s="671">
        <v>787</v>
      </c>
      <c r="BD16" s="671">
        <v>790.4</v>
      </c>
      <c r="BE16" s="671">
        <v>790.4</v>
      </c>
      <c r="BF16" s="671">
        <v>790.4</v>
      </c>
      <c r="BG16" s="673">
        <v>790.4</v>
      </c>
      <c r="BH16" s="673">
        <v>790.4</v>
      </c>
      <c r="BI16" s="673">
        <v>790.4</v>
      </c>
      <c r="BJ16" s="673">
        <v>790.4</v>
      </c>
      <c r="BK16" s="673">
        <v>790.4</v>
      </c>
      <c r="BL16" s="673">
        <v>790.4</v>
      </c>
      <c r="BM16" s="673">
        <v>790.4</v>
      </c>
      <c r="BN16" s="673">
        <v>790.4</v>
      </c>
      <c r="BO16" s="673">
        <v>790.4</v>
      </c>
      <c r="BP16" s="673">
        <v>790.4</v>
      </c>
      <c r="BQ16" s="673">
        <v>790.4</v>
      </c>
      <c r="BR16" s="673">
        <v>790.4</v>
      </c>
      <c r="BS16" s="673">
        <v>790.4</v>
      </c>
      <c r="BT16" s="673">
        <v>790.4</v>
      </c>
      <c r="BU16" s="673">
        <v>790.4</v>
      </c>
      <c r="BV16" s="673">
        <v>790.4</v>
      </c>
    </row>
    <row r="17" spans="1:74" ht="12" customHeight="1" x14ac:dyDescent="0.3">
      <c r="A17" s="663" t="s">
        <v>1067</v>
      </c>
      <c r="B17" s="661" t="s">
        <v>1061</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5649.1</v>
      </c>
      <c r="AN17" s="671">
        <v>5649.1</v>
      </c>
      <c r="AO17" s="671">
        <v>5649.1</v>
      </c>
      <c r="AP17" s="671">
        <v>5649.1</v>
      </c>
      <c r="AQ17" s="671">
        <v>5649.1</v>
      </c>
      <c r="AR17" s="671">
        <v>5649.1</v>
      </c>
      <c r="AS17" s="671">
        <v>5649.1</v>
      </c>
      <c r="AT17" s="671">
        <v>5649.1</v>
      </c>
      <c r="AU17" s="671">
        <v>5649.1</v>
      </c>
      <c r="AV17" s="671">
        <v>5649.1</v>
      </c>
      <c r="AW17" s="671">
        <v>5649.1</v>
      </c>
      <c r="AX17" s="671">
        <v>5649.1</v>
      </c>
      <c r="AY17" s="671">
        <v>5629.6</v>
      </c>
      <c r="AZ17" s="671">
        <v>5629.6</v>
      </c>
      <c r="BA17" s="671">
        <v>5629.6</v>
      </c>
      <c r="BB17" s="671">
        <v>5629.6</v>
      </c>
      <c r="BC17" s="671">
        <v>5629.6</v>
      </c>
      <c r="BD17" s="671">
        <v>5629.6</v>
      </c>
      <c r="BE17" s="671">
        <v>5634.6</v>
      </c>
      <c r="BF17" s="671">
        <v>5634.6</v>
      </c>
      <c r="BG17" s="673">
        <v>5614.6</v>
      </c>
      <c r="BH17" s="673">
        <v>5614.6</v>
      </c>
      <c r="BI17" s="673">
        <v>5614.6</v>
      </c>
      <c r="BJ17" s="673">
        <v>5614.6</v>
      </c>
      <c r="BK17" s="673">
        <v>5614.6</v>
      </c>
      <c r="BL17" s="673">
        <v>5614.6</v>
      </c>
      <c r="BM17" s="673">
        <v>5614.6</v>
      </c>
      <c r="BN17" s="673">
        <v>5614.6</v>
      </c>
      <c r="BO17" s="673">
        <v>5614.6</v>
      </c>
      <c r="BP17" s="673">
        <v>5614.6</v>
      </c>
      <c r="BQ17" s="673">
        <v>5606.8</v>
      </c>
      <c r="BR17" s="673">
        <v>5606.8</v>
      </c>
      <c r="BS17" s="673">
        <v>5606.8</v>
      </c>
      <c r="BT17" s="673">
        <v>5606.8</v>
      </c>
      <c r="BU17" s="673">
        <v>5606.8</v>
      </c>
      <c r="BV17" s="673">
        <v>5606.8</v>
      </c>
    </row>
    <row r="18" spans="1:74" ht="12" customHeight="1" x14ac:dyDescent="0.3">
      <c r="A18" s="663" t="s">
        <v>1068</v>
      </c>
      <c r="B18" s="661" t="s">
        <v>1062</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288.39999999999998</v>
      </c>
      <c r="AN18" s="671">
        <v>288.39999999999998</v>
      </c>
      <c r="AO18" s="671">
        <v>288.39999999999998</v>
      </c>
      <c r="AP18" s="671">
        <v>288.39999999999998</v>
      </c>
      <c r="AQ18" s="671">
        <v>288.39999999999998</v>
      </c>
      <c r="AR18" s="671">
        <v>288.39999999999998</v>
      </c>
      <c r="AS18" s="671">
        <v>288.39999999999998</v>
      </c>
      <c r="AT18" s="671">
        <v>288.39999999999998</v>
      </c>
      <c r="AU18" s="671">
        <v>288.39999999999998</v>
      </c>
      <c r="AV18" s="671">
        <v>288.39999999999998</v>
      </c>
      <c r="AW18" s="671">
        <v>288.39999999999998</v>
      </c>
      <c r="AX18" s="671">
        <v>288.39999999999998</v>
      </c>
      <c r="AY18" s="671">
        <v>288.39999999999998</v>
      </c>
      <c r="AZ18" s="671">
        <v>288.39999999999998</v>
      </c>
      <c r="BA18" s="671">
        <v>288.39999999999998</v>
      </c>
      <c r="BB18" s="671">
        <v>288.39999999999998</v>
      </c>
      <c r="BC18" s="671">
        <v>288.39999999999998</v>
      </c>
      <c r="BD18" s="671">
        <v>288.39999999999998</v>
      </c>
      <c r="BE18" s="671">
        <v>288.39999999999998</v>
      </c>
      <c r="BF18" s="671">
        <v>286</v>
      </c>
      <c r="BG18" s="673">
        <v>283.89999999999998</v>
      </c>
      <c r="BH18" s="673">
        <v>283.89999999999998</v>
      </c>
      <c r="BI18" s="673">
        <v>283.89999999999998</v>
      </c>
      <c r="BJ18" s="673">
        <v>286.39999999999998</v>
      </c>
      <c r="BK18" s="673">
        <v>286.39999999999998</v>
      </c>
      <c r="BL18" s="673">
        <v>286.39999999999998</v>
      </c>
      <c r="BM18" s="673">
        <v>286.39999999999998</v>
      </c>
      <c r="BN18" s="673">
        <v>286.39999999999998</v>
      </c>
      <c r="BO18" s="673">
        <v>286.39999999999998</v>
      </c>
      <c r="BP18" s="673">
        <v>286.39999999999998</v>
      </c>
      <c r="BQ18" s="673">
        <v>286.39999999999998</v>
      </c>
      <c r="BR18" s="673">
        <v>286.39999999999998</v>
      </c>
      <c r="BS18" s="673">
        <v>286.39999999999998</v>
      </c>
      <c r="BT18" s="673">
        <v>286.39999999999998</v>
      </c>
      <c r="BU18" s="673">
        <v>286.39999999999998</v>
      </c>
      <c r="BV18" s="673">
        <v>286.39999999999998</v>
      </c>
    </row>
    <row r="19" spans="1:74" ht="12" customHeight="1" x14ac:dyDescent="0.3">
      <c r="A19" s="663" t="s">
        <v>1069</v>
      </c>
      <c r="B19" s="661" t="s">
        <v>1063</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437.1</v>
      </c>
      <c r="AN19" s="671">
        <v>437.1</v>
      </c>
      <c r="AO19" s="671">
        <v>441.7</v>
      </c>
      <c r="AP19" s="671">
        <v>444.6</v>
      </c>
      <c r="AQ19" s="671">
        <v>453</v>
      </c>
      <c r="AR19" s="671">
        <v>455.1</v>
      </c>
      <c r="AS19" s="671">
        <v>455.5</v>
      </c>
      <c r="AT19" s="671">
        <v>455.5</v>
      </c>
      <c r="AU19" s="671">
        <v>460.5</v>
      </c>
      <c r="AV19" s="671">
        <v>460.5</v>
      </c>
      <c r="AW19" s="671">
        <v>462.1</v>
      </c>
      <c r="AX19" s="671">
        <v>467.1</v>
      </c>
      <c r="AY19" s="671">
        <v>468.1</v>
      </c>
      <c r="AZ19" s="671">
        <v>469.3</v>
      </c>
      <c r="BA19" s="671">
        <v>470.8</v>
      </c>
      <c r="BB19" s="671">
        <v>470.8</v>
      </c>
      <c r="BC19" s="671">
        <v>470.8</v>
      </c>
      <c r="BD19" s="671">
        <v>470.8</v>
      </c>
      <c r="BE19" s="671">
        <v>478.1</v>
      </c>
      <c r="BF19" s="671">
        <v>488.5</v>
      </c>
      <c r="BG19" s="673">
        <v>495.8</v>
      </c>
      <c r="BH19" s="673">
        <v>516.9</v>
      </c>
      <c r="BI19" s="673">
        <v>539</v>
      </c>
      <c r="BJ19" s="673">
        <v>539</v>
      </c>
      <c r="BK19" s="673">
        <v>539</v>
      </c>
      <c r="BL19" s="673">
        <v>539</v>
      </c>
      <c r="BM19" s="673">
        <v>539</v>
      </c>
      <c r="BN19" s="673">
        <v>539</v>
      </c>
      <c r="BO19" s="673">
        <v>539</v>
      </c>
      <c r="BP19" s="673">
        <v>539</v>
      </c>
      <c r="BQ19" s="673">
        <v>539</v>
      </c>
      <c r="BR19" s="673">
        <v>539</v>
      </c>
      <c r="BS19" s="673">
        <v>541.29999999999995</v>
      </c>
      <c r="BT19" s="673">
        <v>541.29999999999995</v>
      </c>
      <c r="BU19" s="673">
        <v>541.29999999999995</v>
      </c>
      <c r="BV19" s="673">
        <v>542</v>
      </c>
    </row>
    <row r="20" spans="1:74" ht="12" customHeight="1" x14ac:dyDescent="0.3">
      <c r="A20" s="663" t="s">
        <v>1070</v>
      </c>
      <c r="B20" s="661" t="s">
        <v>1071</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28888.45</v>
      </c>
      <c r="BB20" s="671">
        <v>29301.329000000002</v>
      </c>
      <c r="BC20" s="671">
        <v>29770.9</v>
      </c>
      <c r="BD20" s="671">
        <v>30385.478999999999</v>
      </c>
      <c r="BE20" s="671">
        <v>30906.45</v>
      </c>
      <c r="BF20" s="671">
        <v>31437.48</v>
      </c>
      <c r="BG20" s="673">
        <v>31964.19</v>
      </c>
      <c r="BH20" s="673">
        <v>32481.59</v>
      </c>
      <c r="BI20" s="673">
        <v>33006.85</v>
      </c>
      <c r="BJ20" s="673">
        <v>33541.449999999997</v>
      </c>
      <c r="BK20" s="673">
        <v>34040.36</v>
      </c>
      <c r="BL20" s="673">
        <v>34548.339999999997</v>
      </c>
      <c r="BM20" s="673">
        <v>35064.660000000003</v>
      </c>
      <c r="BN20" s="673">
        <v>35529.75</v>
      </c>
      <c r="BO20" s="673">
        <v>36001.14</v>
      </c>
      <c r="BP20" s="673">
        <v>36479.49</v>
      </c>
      <c r="BQ20" s="673">
        <v>36940.9</v>
      </c>
      <c r="BR20" s="673">
        <v>37407.71</v>
      </c>
      <c r="BS20" s="673">
        <v>37881.17</v>
      </c>
      <c r="BT20" s="673">
        <v>38334.589999999997</v>
      </c>
      <c r="BU20" s="673">
        <v>38795.32</v>
      </c>
      <c r="BV20" s="673">
        <v>39260.65</v>
      </c>
    </row>
    <row r="21" spans="1:74" ht="12" customHeight="1" x14ac:dyDescent="0.3">
      <c r="A21" s="663" t="s">
        <v>1072</v>
      </c>
      <c r="B21" s="661" t="s">
        <v>1073</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18075.965</v>
      </c>
      <c r="BB21" s="671">
        <v>18387.245999999999</v>
      </c>
      <c r="BC21" s="671">
        <v>18695.891</v>
      </c>
      <c r="BD21" s="671">
        <v>19143.945</v>
      </c>
      <c r="BE21" s="671">
        <v>19508.03</v>
      </c>
      <c r="BF21" s="671">
        <v>19878.78</v>
      </c>
      <c r="BG21" s="673">
        <v>20255.79</v>
      </c>
      <c r="BH21" s="673">
        <v>20621.02</v>
      </c>
      <c r="BI21" s="673">
        <v>20991.62</v>
      </c>
      <c r="BJ21" s="673">
        <v>21370.03</v>
      </c>
      <c r="BK21" s="673">
        <v>21711.18</v>
      </c>
      <c r="BL21" s="673">
        <v>22058.79</v>
      </c>
      <c r="BM21" s="673">
        <v>22412.11</v>
      </c>
      <c r="BN21" s="673">
        <v>22725.5</v>
      </c>
      <c r="BO21" s="673">
        <v>23043.48</v>
      </c>
      <c r="BP21" s="673">
        <v>23366.65</v>
      </c>
      <c r="BQ21" s="673">
        <v>23670.080000000002</v>
      </c>
      <c r="BR21" s="673">
        <v>23978.07</v>
      </c>
      <c r="BS21" s="673">
        <v>24289.83</v>
      </c>
      <c r="BT21" s="673">
        <v>24580.62</v>
      </c>
      <c r="BU21" s="673">
        <v>24875.74</v>
      </c>
      <c r="BV21" s="673">
        <v>25174.46</v>
      </c>
    </row>
    <row r="22" spans="1:74" ht="12" customHeight="1" x14ac:dyDescent="0.3">
      <c r="A22" s="663" t="s">
        <v>1074</v>
      </c>
      <c r="B22" s="661" t="s">
        <v>1075</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8724.857</v>
      </c>
      <c r="BB22" s="671">
        <v>8810.6209999999992</v>
      </c>
      <c r="BC22" s="671">
        <v>8957.6479999999992</v>
      </c>
      <c r="BD22" s="671">
        <v>9103.8389999999999</v>
      </c>
      <c r="BE22" s="671">
        <v>9239.6209999999992</v>
      </c>
      <c r="BF22" s="671">
        <v>9378.5930000000008</v>
      </c>
      <c r="BG22" s="673">
        <v>9507.6119999999992</v>
      </c>
      <c r="BH22" s="673">
        <v>9638.9459999999999</v>
      </c>
      <c r="BI22" s="673">
        <v>9772.6290000000008</v>
      </c>
      <c r="BJ22" s="673">
        <v>9907.7530000000006</v>
      </c>
      <c r="BK22" s="673">
        <v>10044.35</v>
      </c>
      <c r="BL22" s="673">
        <v>10183.41</v>
      </c>
      <c r="BM22" s="673">
        <v>10324.950000000001</v>
      </c>
      <c r="BN22" s="673">
        <v>10455.84</v>
      </c>
      <c r="BO22" s="673">
        <v>10588.35</v>
      </c>
      <c r="BP22" s="673">
        <v>10722.52</v>
      </c>
      <c r="BQ22" s="673">
        <v>10859.32</v>
      </c>
      <c r="BR22" s="673">
        <v>10996.92</v>
      </c>
      <c r="BS22" s="673">
        <v>11137.23</v>
      </c>
      <c r="BT22" s="673">
        <v>11278.42</v>
      </c>
      <c r="BU22" s="673">
        <v>11422.39</v>
      </c>
      <c r="BV22" s="673">
        <v>11567.32</v>
      </c>
    </row>
    <row r="23" spans="1:74" ht="12" customHeight="1" x14ac:dyDescent="0.3">
      <c r="A23" s="663" t="s">
        <v>1076</v>
      </c>
      <c r="B23" s="661" t="s">
        <v>1077</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2087.6280000000002</v>
      </c>
      <c r="BB23" s="671">
        <v>2103.462</v>
      </c>
      <c r="BC23" s="671">
        <v>2117.3609999999999</v>
      </c>
      <c r="BD23" s="671">
        <v>2137.6950000000002</v>
      </c>
      <c r="BE23" s="671">
        <v>2158.8040000000001</v>
      </c>
      <c r="BF23" s="671">
        <v>2180.107</v>
      </c>
      <c r="BG23" s="673">
        <v>2200.7919999999999</v>
      </c>
      <c r="BH23" s="673">
        <v>2221.6219999999998</v>
      </c>
      <c r="BI23" s="673">
        <v>2242.5990000000002</v>
      </c>
      <c r="BJ23" s="673">
        <v>2263.6669999999999</v>
      </c>
      <c r="BK23" s="673">
        <v>2284.826</v>
      </c>
      <c r="BL23" s="673">
        <v>2306.14</v>
      </c>
      <c r="BM23" s="673">
        <v>2327.6089999999999</v>
      </c>
      <c r="BN23" s="673">
        <v>2348.4119999999998</v>
      </c>
      <c r="BO23" s="673">
        <v>2369.3150000000001</v>
      </c>
      <c r="BP23" s="673">
        <v>2390.3229999999999</v>
      </c>
      <c r="BQ23" s="673">
        <v>2411.4960000000001</v>
      </c>
      <c r="BR23" s="673">
        <v>2432.7179999999998</v>
      </c>
      <c r="BS23" s="673">
        <v>2454.11</v>
      </c>
      <c r="BT23" s="673">
        <v>2475.5569999999998</v>
      </c>
      <c r="BU23" s="673">
        <v>2497.1790000000001</v>
      </c>
      <c r="BV23" s="673">
        <v>2518.8609999999999</v>
      </c>
    </row>
    <row r="24" spans="1:74" ht="12" customHeight="1" x14ac:dyDescent="0.3">
      <c r="A24" s="663" t="s">
        <v>1078</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112.6</v>
      </c>
      <c r="AN24" s="671">
        <v>112.6</v>
      </c>
      <c r="AO24" s="671">
        <v>112.6</v>
      </c>
      <c r="AP24" s="671">
        <v>112.6</v>
      </c>
      <c r="AQ24" s="671">
        <v>112.6</v>
      </c>
      <c r="AR24" s="671">
        <v>338.6</v>
      </c>
      <c r="AS24" s="671">
        <v>338.6</v>
      </c>
      <c r="AT24" s="671">
        <v>347.6</v>
      </c>
      <c r="AU24" s="671">
        <v>347.6</v>
      </c>
      <c r="AV24" s="671">
        <v>347.6</v>
      </c>
      <c r="AW24" s="671">
        <v>347.6</v>
      </c>
      <c r="AX24" s="671">
        <v>347.6</v>
      </c>
      <c r="AY24" s="671">
        <v>347.6</v>
      </c>
      <c r="AZ24" s="671">
        <v>347.6</v>
      </c>
      <c r="BA24" s="671">
        <v>347.6</v>
      </c>
      <c r="BB24" s="671">
        <v>347.6</v>
      </c>
      <c r="BC24" s="671">
        <v>347.6</v>
      </c>
      <c r="BD24" s="671">
        <v>347.6</v>
      </c>
      <c r="BE24" s="671">
        <v>347.6</v>
      </c>
      <c r="BF24" s="671">
        <v>347.6</v>
      </c>
      <c r="BG24" s="673">
        <v>347.6</v>
      </c>
      <c r="BH24" s="673">
        <v>347.6</v>
      </c>
      <c r="BI24" s="673">
        <v>347.6</v>
      </c>
      <c r="BJ24" s="673">
        <v>347.6</v>
      </c>
      <c r="BK24" s="673">
        <v>347.6</v>
      </c>
      <c r="BL24" s="673">
        <v>347.6</v>
      </c>
      <c r="BM24" s="673">
        <v>347.6</v>
      </c>
      <c r="BN24" s="673">
        <v>347.6</v>
      </c>
      <c r="BO24" s="673">
        <v>347.6</v>
      </c>
      <c r="BP24" s="673">
        <v>347.6</v>
      </c>
      <c r="BQ24" s="673">
        <v>347.6</v>
      </c>
      <c r="BR24" s="673">
        <v>347.6</v>
      </c>
      <c r="BS24" s="673">
        <v>347.6</v>
      </c>
      <c r="BT24" s="673">
        <v>347.6</v>
      </c>
      <c r="BU24" s="673">
        <v>347.6</v>
      </c>
      <c r="BV24" s="673">
        <v>347.6</v>
      </c>
    </row>
    <row r="25" spans="1:74" ht="12" customHeight="1" x14ac:dyDescent="0.3">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G25" s="675"/>
      <c r="BH25" s="675"/>
      <c r="BI25" s="675"/>
      <c r="BJ25" s="675"/>
      <c r="BK25" s="675"/>
      <c r="BL25" s="675"/>
      <c r="BM25" s="675"/>
      <c r="BN25" s="675"/>
      <c r="BO25" s="675"/>
      <c r="BP25" s="675"/>
      <c r="BQ25" s="675"/>
      <c r="BR25" s="675"/>
      <c r="BS25" s="675"/>
      <c r="BT25" s="675"/>
      <c r="BU25" s="675"/>
      <c r="BV25" s="675"/>
    </row>
    <row r="26" spans="1:74" ht="12" customHeight="1" x14ac:dyDescent="0.3">
      <c r="A26" s="663"/>
      <c r="B26" s="662" t="s">
        <v>1316</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G26" s="675"/>
      <c r="BH26" s="675"/>
      <c r="BI26" s="675"/>
      <c r="BJ26" s="675"/>
      <c r="BK26" s="675"/>
      <c r="BL26" s="675"/>
      <c r="BM26" s="675"/>
      <c r="BN26" s="675"/>
      <c r="BO26" s="675"/>
      <c r="BP26" s="675"/>
      <c r="BQ26" s="675"/>
      <c r="BR26" s="675"/>
      <c r="BS26" s="675"/>
      <c r="BT26" s="675"/>
      <c r="BU26" s="675"/>
      <c r="BV26" s="675"/>
    </row>
    <row r="27" spans="1:74" ht="12" customHeight="1" x14ac:dyDescent="0.3">
      <c r="A27" s="663"/>
      <c r="B27" s="662" t="s">
        <v>1058</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G27" s="675"/>
      <c r="BH27" s="675"/>
      <c r="BI27" s="675"/>
      <c r="BJ27" s="675"/>
      <c r="BK27" s="675"/>
      <c r="BL27" s="675"/>
      <c r="BM27" s="675"/>
      <c r="BN27" s="675"/>
      <c r="BO27" s="675"/>
      <c r="BP27" s="675"/>
      <c r="BQ27" s="675"/>
      <c r="BR27" s="675"/>
      <c r="BS27" s="675"/>
      <c r="BT27" s="675"/>
      <c r="BU27" s="675"/>
      <c r="BV27" s="675"/>
    </row>
    <row r="28" spans="1:74" ht="12" customHeight="1" x14ac:dyDescent="0.3">
      <c r="A28" s="663" t="s">
        <v>1208</v>
      </c>
      <c r="B28" s="661" t="s">
        <v>1059</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2.4045006400000002</v>
      </c>
      <c r="BB28" s="704">
        <v>2.0017786019999999</v>
      </c>
      <c r="BC28" s="704">
        <v>2.2993175410000002</v>
      </c>
      <c r="BD28" s="704">
        <v>2.3269227649999999</v>
      </c>
      <c r="BE28" s="704">
        <v>3.4291299999999998</v>
      </c>
      <c r="BF28" s="704">
        <v>3.5194030000000001</v>
      </c>
      <c r="BG28" s="705">
        <v>3.412245</v>
      </c>
      <c r="BH28" s="705">
        <v>2.77677</v>
      </c>
      <c r="BI28" s="705">
        <v>2.998526</v>
      </c>
      <c r="BJ28" s="705">
        <v>3.7322289999999998</v>
      </c>
      <c r="BK28" s="705">
        <v>3.3823889999999999</v>
      </c>
      <c r="BL28" s="705">
        <v>1.642169</v>
      </c>
      <c r="BM28" s="705">
        <v>2.9569930000000002</v>
      </c>
      <c r="BN28" s="705">
        <v>2.4558490000000002</v>
      </c>
      <c r="BO28" s="705">
        <v>2.875432</v>
      </c>
      <c r="BP28" s="705">
        <v>2.4695870000000002</v>
      </c>
      <c r="BQ28" s="705">
        <v>3.3146089999999999</v>
      </c>
      <c r="BR28" s="705">
        <v>3.105569</v>
      </c>
      <c r="BS28" s="705">
        <v>2.8729309999999999</v>
      </c>
      <c r="BT28" s="705">
        <v>2.5231020000000002</v>
      </c>
      <c r="BU28" s="705">
        <v>2.4699260000000001</v>
      </c>
      <c r="BV28" s="705">
        <v>3.0682160000000001</v>
      </c>
    </row>
    <row r="29" spans="1:74" ht="12" customHeight="1" x14ac:dyDescent="0.3">
      <c r="A29" s="663" t="s">
        <v>1308</v>
      </c>
      <c r="B29" s="661" t="s">
        <v>1060</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1.3643303360000001</v>
      </c>
      <c r="BB29" s="704">
        <v>1.281102856</v>
      </c>
      <c r="BC29" s="704">
        <v>1.3300717120000001</v>
      </c>
      <c r="BD29" s="704">
        <v>1.294412052</v>
      </c>
      <c r="BE29" s="704">
        <v>1.82792</v>
      </c>
      <c r="BF29" s="704">
        <v>1.852428</v>
      </c>
      <c r="BG29" s="705">
        <v>1.8408610000000001</v>
      </c>
      <c r="BH29" s="705">
        <v>1.6791370000000001</v>
      </c>
      <c r="BI29" s="705">
        <v>1.717598</v>
      </c>
      <c r="BJ29" s="705">
        <v>1.9093770000000001</v>
      </c>
      <c r="BK29" s="705">
        <v>1.729568</v>
      </c>
      <c r="BL29" s="705">
        <v>0.90339389999999997</v>
      </c>
      <c r="BM29" s="705">
        <v>1.596948</v>
      </c>
      <c r="BN29" s="705">
        <v>1.3753629999999999</v>
      </c>
      <c r="BO29" s="705">
        <v>1.367605</v>
      </c>
      <c r="BP29" s="705">
        <v>1.0360780000000001</v>
      </c>
      <c r="BQ29" s="705">
        <v>1.8824380000000001</v>
      </c>
      <c r="BR29" s="705">
        <v>1.7181470000000001</v>
      </c>
      <c r="BS29" s="705">
        <v>1.6860390000000001</v>
      </c>
      <c r="BT29" s="705">
        <v>1.653718</v>
      </c>
      <c r="BU29" s="705">
        <v>1.5790660000000001</v>
      </c>
      <c r="BV29" s="705">
        <v>1.822676</v>
      </c>
    </row>
    <row r="30" spans="1:74" ht="12" customHeight="1" x14ac:dyDescent="0.3">
      <c r="A30" s="663" t="s">
        <v>1309</v>
      </c>
      <c r="B30" s="661" t="s">
        <v>1061</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1.0401703040000001</v>
      </c>
      <c r="BB30" s="704">
        <v>0.72067574599999995</v>
      </c>
      <c r="BC30" s="704">
        <v>0.969245829</v>
      </c>
      <c r="BD30" s="704">
        <v>1.032510713</v>
      </c>
      <c r="BE30" s="704">
        <v>1.60121</v>
      </c>
      <c r="BF30" s="704">
        <v>1.6669750000000001</v>
      </c>
      <c r="BG30" s="705">
        <v>1.571383</v>
      </c>
      <c r="BH30" s="705">
        <v>1.097634</v>
      </c>
      <c r="BI30" s="705">
        <v>1.2809280000000001</v>
      </c>
      <c r="BJ30" s="705">
        <v>1.8228519999999999</v>
      </c>
      <c r="BK30" s="705">
        <v>1.6528210000000001</v>
      </c>
      <c r="BL30" s="705">
        <v>0.73877499999999996</v>
      </c>
      <c r="BM30" s="705">
        <v>1.3600449999999999</v>
      </c>
      <c r="BN30" s="705">
        <v>1.080487</v>
      </c>
      <c r="BO30" s="705">
        <v>1.507827</v>
      </c>
      <c r="BP30" s="705">
        <v>1.4335089999999999</v>
      </c>
      <c r="BQ30" s="705">
        <v>1.4321710000000001</v>
      </c>
      <c r="BR30" s="705">
        <v>1.3874219999999999</v>
      </c>
      <c r="BS30" s="705">
        <v>1.1868920000000001</v>
      </c>
      <c r="BT30" s="705">
        <v>0.86938439999999995</v>
      </c>
      <c r="BU30" s="705">
        <v>0.89085919999999996</v>
      </c>
      <c r="BV30" s="705">
        <v>1.2455400000000001</v>
      </c>
    </row>
    <row r="31" spans="1:74" ht="12" customHeight="1" x14ac:dyDescent="0.3">
      <c r="A31" s="663" t="s">
        <v>1205</v>
      </c>
      <c r="B31" s="661" t="s">
        <v>1062</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21.246738585999999</v>
      </c>
      <c r="BB31" s="704">
        <v>19.157790687999999</v>
      </c>
      <c r="BC31" s="704">
        <v>23.306509341999998</v>
      </c>
      <c r="BD31" s="704">
        <v>24.782505696000001</v>
      </c>
      <c r="BE31" s="704">
        <v>22.101150000000001</v>
      </c>
      <c r="BF31" s="704">
        <v>19.335290000000001</v>
      </c>
      <c r="BG31" s="705">
        <v>16.296690000000002</v>
      </c>
      <c r="BH31" s="705">
        <v>16.20252</v>
      </c>
      <c r="BI31" s="705">
        <v>18.4011</v>
      </c>
      <c r="BJ31" s="705">
        <v>20.579619999999998</v>
      </c>
      <c r="BK31" s="705">
        <v>22.844239999999999</v>
      </c>
      <c r="BL31" s="705">
        <v>20.418749999999999</v>
      </c>
      <c r="BM31" s="705">
        <v>23.14921</v>
      </c>
      <c r="BN31" s="705">
        <v>23.376270000000002</v>
      </c>
      <c r="BO31" s="705">
        <v>27.604890000000001</v>
      </c>
      <c r="BP31" s="705">
        <v>27.29016</v>
      </c>
      <c r="BQ31" s="705">
        <v>24.82254</v>
      </c>
      <c r="BR31" s="705">
        <v>21.109159999999999</v>
      </c>
      <c r="BS31" s="705">
        <v>17.478390000000001</v>
      </c>
      <c r="BT31" s="705">
        <v>17.27394</v>
      </c>
      <c r="BU31" s="705">
        <v>19.204540000000001</v>
      </c>
      <c r="BV31" s="705">
        <v>21.47672</v>
      </c>
    </row>
    <row r="32" spans="1:74" ht="12" customHeight="1" x14ac:dyDescent="0.3">
      <c r="A32" s="663" t="s">
        <v>1209</v>
      </c>
      <c r="B32" s="661" t="s">
        <v>1079</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1.247852701</v>
      </c>
      <c r="BB32" s="704">
        <v>1.2669579639999999</v>
      </c>
      <c r="BC32" s="704">
        <v>1.3368203919999999</v>
      </c>
      <c r="BD32" s="704">
        <v>1.352030565</v>
      </c>
      <c r="BE32" s="704">
        <v>1.5535490000000001</v>
      </c>
      <c r="BF32" s="704">
        <v>1.39438</v>
      </c>
      <c r="BG32" s="705">
        <v>1.353475</v>
      </c>
      <c r="BH32" s="705">
        <v>1.327831</v>
      </c>
      <c r="BI32" s="705">
        <v>1.3937079999999999</v>
      </c>
      <c r="BJ32" s="705">
        <v>1.4450890000000001</v>
      </c>
      <c r="BK32" s="705">
        <v>1.4494370000000001</v>
      </c>
      <c r="BL32" s="705">
        <v>1.2900510000000001</v>
      </c>
      <c r="BM32" s="705">
        <v>1.245082</v>
      </c>
      <c r="BN32" s="705">
        <v>1.016759</v>
      </c>
      <c r="BO32" s="705">
        <v>1.1079479999999999</v>
      </c>
      <c r="BP32" s="705">
        <v>1.1533249999999999</v>
      </c>
      <c r="BQ32" s="705">
        <v>1.5323899999999999</v>
      </c>
      <c r="BR32" s="705">
        <v>1.3983179999999999</v>
      </c>
      <c r="BS32" s="705">
        <v>1.356147</v>
      </c>
      <c r="BT32" s="705">
        <v>1.3511869999999999</v>
      </c>
      <c r="BU32" s="705">
        <v>1.4059489999999999</v>
      </c>
      <c r="BV32" s="705">
        <v>1.441036</v>
      </c>
    </row>
    <row r="33" spans="1:74" ht="12" customHeight="1" x14ac:dyDescent="0.3">
      <c r="A33" s="663" t="s">
        <v>1207</v>
      </c>
      <c r="B33" s="661" t="s">
        <v>1063</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9.2673329689999999</v>
      </c>
      <c r="BB33" s="704">
        <v>10.836963150000001</v>
      </c>
      <c r="BC33" s="704">
        <v>12.370189851999999</v>
      </c>
      <c r="BD33" s="704">
        <v>11.974434162</v>
      </c>
      <c r="BE33" s="704">
        <v>13.492649999999999</v>
      </c>
      <c r="BF33" s="704">
        <v>12.01164</v>
      </c>
      <c r="BG33" s="705">
        <v>10.22124</v>
      </c>
      <c r="BH33" s="705">
        <v>9.4505219999999994</v>
      </c>
      <c r="BI33" s="705">
        <v>7.5646040000000001</v>
      </c>
      <c r="BJ33" s="705">
        <v>6.9647399999999999</v>
      </c>
      <c r="BK33" s="705">
        <v>7.6390409999999997</v>
      </c>
      <c r="BL33" s="705">
        <v>8.5223969999999998</v>
      </c>
      <c r="BM33" s="705">
        <v>12.0853</v>
      </c>
      <c r="BN33" s="705">
        <v>13.89359</v>
      </c>
      <c r="BO33" s="705">
        <v>15.715260000000001</v>
      </c>
      <c r="BP33" s="705">
        <v>15.51505</v>
      </c>
      <c r="BQ33" s="705">
        <v>16.904350000000001</v>
      </c>
      <c r="BR33" s="705">
        <v>15.10324</v>
      </c>
      <c r="BS33" s="705">
        <v>12.939920000000001</v>
      </c>
      <c r="BT33" s="705">
        <v>11.668010000000001</v>
      </c>
      <c r="BU33" s="705">
        <v>9.2749349999999993</v>
      </c>
      <c r="BV33" s="705">
        <v>8.5436540000000001</v>
      </c>
    </row>
    <row r="34" spans="1:74" ht="12" customHeight="1" x14ac:dyDescent="0.3">
      <c r="A34" s="663" t="s">
        <v>1206</v>
      </c>
      <c r="B34" s="661" t="s">
        <v>1080</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39.466184376999998</v>
      </c>
      <c r="BB34" s="704">
        <v>35.809225687000001</v>
      </c>
      <c r="BC34" s="704">
        <v>33.112885273000003</v>
      </c>
      <c r="BD34" s="704">
        <v>26.30540075</v>
      </c>
      <c r="BE34" s="704">
        <v>26.269590000000001</v>
      </c>
      <c r="BF34" s="704">
        <v>25.686879999999999</v>
      </c>
      <c r="BG34" s="705">
        <v>27.587150000000001</v>
      </c>
      <c r="BH34" s="705">
        <v>34.295450000000002</v>
      </c>
      <c r="BI34" s="705">
        <v>39.937959999999997</v>
      </c>
      <c r="BJ34" s="705">
        <v>37.086550000000003</v>
      </c>
      <c r="BK34" s="705">
        <v>35.170169999999999</v>
      </c>
      <c r="BL34" s="705">
        <v>34.717529999999996</v>
      </c>
      <c r="BM34" s="705">
        <v>43.829839999999997</v>
      </c>
      <c r="BN34" s="705">
        <v>39.705219999999997</v>
      </c>
      <c r="BO34" s="705">
        <v>37.261710000000001</v>
      </c>
      <c r="BP34" s="705">
        <v>28.977250000000002</v>
      </c>
      <c r="BQ34" s="705">
        <v>29.179950000000002</v>
      </c>
      <c r="BR34" s="705">
        <v>27.40082</v>
      </c>
      <c r="BS34" s="705">
        <v>30.952179999999998</v>
      </c>
      <c r="BT34" s="705">
        <v>36.677419999999998</v>
      </c>
      <c r="BU34" s="705">
        <v>42.848300000000002</v>
      </c>
      <c r="BV34" s="705">
        <v>38.633899999999997</v>
      </c>
    </row>
    <row r="35" spans="1:74" ht="12" customHeight="1" x14ac:dyDescent="0.3">
      <c r="A35" s="663"/>
      <c r="B35" s="662" t="s">
        <v>1064</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4"/>
      <c r="BE35" s="704"/>
      <c r="BF35" s="704"/>
      <c r="BG35" s="705"/>
      <c r="BH35" s="705"/>
      <c r="BI35" s="705"/>
      <c r="BJ35" s="705"/>
      <c r="BK35" s="705"/>
      <c r="BL35" s="705"/>
      <c r="BM35" s="705"/>
      <c r="BN35" s="705"/>
      <c r="BO35" s="705"/>
      <c r="BP35" s="705"/>
      <c r="BQ35" s="705"/>
      <c r="BR35" s="705"/>
      <c r="BS35" s="705"/>
      <c r="BT35" s="705"/>
      <c r="BU35" s="705"/>
      <c r="BV35" s="705"/>
    </row>
    <row r="36" spans="1:74" ht="12" customHeight="1" x14ac:dyDescent="0.3">
      <c r="A36" s="663" t="s">
        <v>1310</v>
      </c>
      <c r="B36" s="661" t="s">
        <v>1059</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2.3988193259999999</v>
      </c>
      <c r="BB36" s="704">
        <v>2.2320844690000001</v>
      </c>
      <c r="BC36" s="704">
        <v>2.3014344800000002</v>
      </c>
      <c r="BD36" s="704">
        <v>2.3073445669999999</v>
      </c>
      <c r="BE36" s="704">
        <v>2.339896</v>
      </c>
      <c r="BF36" s="704">
        <v>2.3675860000000002</v>
      </c>
      <c r="BG36" s="705">
        <v>2.299096</v>
      </c>
      <c r="BH36" s="705">
        <v>2.2187039999999998</v>
      </c>
      <c r="BI36" s="705">
        <v>2.4057949999999999</v>
      </c>
      <c r="BJ36" s="705">
        <v>2.4867759999999999</v>
      </c>
      <c r="BK36" s="705">
        <v>2.4709129999999999</v>
      </c>
      <c r="BL36" s="705">
        <v>2.117286</v>
      </c>
      <c r="BM36" s="705">
        <v>2.398819</v>
      </c>
      <c r="BN36" s="705">
        <v>2.232084</v>
      </c>
      <c r="BO36" s="705">
        <v>2.301434</v>
      </c>
      <c r="BP36" s="705">
        <v>2.3073450000000002</v>
      </c>
      <c r="BQ36" s="705">
        <v>2.339896</v>
      </c>
      <c r="BR36" s="705">
        <v>2.367588</v>
      </c>
      <c r="BS36" s="705">
        <v>2.299096</v>
      </c>
      <c r="BT36" s="705">
        <v>2.2187039999999998</v>
      </c>
      <c r="BU36" s="705">
        <v>2.4057949999999999</v>
      </c>
      <c r="BV36" s="705">
        <v>2.4867759999999999</v>
      </c>
    </row>
    <row r="37" spans="1:74" ht="12" customHeight="1" x14ac:dyDescent="0.3">
      <c r="A37" s="663" t="s">
        <v>1311</v>
      </c>
      <c r="B37" s="661" t="s">
        <v>1060</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0.239532562</v>
      </c>
      <c r="BB37" s="704">
        <v>0.22665147899999999</v>
      </c>
      <c r="BC37" s="704">
        <v>0.22007832899999999</v>
      </c>
      <c r="BD37" s="704">
        <v>0.19453348000000001</v>
      </c>
      <c r="BE37" s="704">
        <v>0.2252758</v>
      </c>
      <c r="BF37" s="704">
        <v>0.22371779999999999</v>
      </c>
      <c r="BG37" s="705">
        <v>0.20567640000000001</v>
      </c>
      <c r="BH37" s="705">
        <v>0.2239179</v>
      </c>
      <c r="BI37" s="705">
        <v>0.22281219999999999</v>
      </c>
      <c r="BJ37" s="705">
        <v>0.2419627</v>
      </c>
      <c r="BK37" s="705">
        <v>0.24920629999999999</v>
      </c>
      <c r="BL37" s="705">
        <v>0.2030537</v>
      </c>
      <c r="BM37" s="705">
        <v>0.23953260000000001</v>
      </c>
      <c r="BN37" s="705">
        <v>0.22665150000000001</v>
      </c>
      <c r="BO37" s="705">
        <v>0.2200783</v>
      </c>
      <c r="BP37" s="705">
        <v>0.1945335</v>
      </c>
      <c r="BQ37" s="705">
        <v>0.2252759</v>
      </c>
      <c r="BR37" s="705">
        <v>0.22371779999999999</v>
      </c>
      <c r="BS37" s="705">
        <v>0.20567640000000001</v>
      </c>
      <c r="BT37" s="705">
        <v>0.2239179</v>
      </c>
      <c r="BU37" s="705">
        <v>0.22281219999999999</v>
      </c>
      <c r="BV37" s="705">
        <v>0.2419627</v>
      </c>
    </row>
    <row r="38" spans="1:74" ht="12" customHeight="1" x14ac:dyDescent="0.3">
      <c r="A38" s="663" t="s">
        <v>1312</v>
      </c>
      <c r="B38" s="661" t="s">
        <v>1061</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2.159286764</v>
      </c>
      <c r="BB38" s="704">
        <v>2.0054329900000001</v>
      </c>
      <c r="BC38" s="704">
        <v>2.081356151</v>
      </c>
      <c r="BD38" s="704">
        <v>2.1128110869999999</v>
      </c>
      <c r="BE38" s="704">
        <v>2.1146199999999999</v>
      </c>
      <c r="BF38" s="704">
        <v>2.1438679999999999</v>
      </c>
      <c r="BG38" s="705">
        <v>2.0934189999999999</v>
      </c>
      <c r="BH38" s="705">
        <v>1.9947870000000001</v>
      </c>
      <c r="BI38" s="705">
        <v>2.1829830000000001</v>
      </c>
      <c r="BJ38" s="705">
        <v>2.2448139999999999</v>
      </c>
      <c r="BK38" s="705">
        <v>2.2217069999999999</v>
      </c>
      <c r="BL38" s="705">
        <v>1.9142319999999999</v>
      </c>
      <c r="BM38" s="705">
        <v>2.159287</v>
      </c>
      <c r="BN38" s="705">
        <v>2.005433</v>
      </c>
      <c r="BO38" s="705">
        <v>2.081356</v>
      </c>
      <c r="BP38" s="705">
        <v>2.1128110000000002</v>
      </c>
      <c r="BQ38" s="705">
        <v>2.1146199999999999</v>
      </c>
      <c r="BR38" s="705">
        <v>2.1438700000000002</v>
      </c>
      <c r="BS38" s="705">
        <v>2.0934189999999999</v>
      </c>
      <c r="BT38" s="705">
        <v>1.9947870000000001</v>
      </c>
      <c r="BU38" s="705">
        <v>2.1829830000000001</v>
      </c>
      <c r="BV38" s="705">
        <v>2.2448139999999999</v>
      </c>
    </row>
    <row r="39" spans="1:74" ht="12" customHeight="1" x14ac:dyDescent="0.3">
      <c r="A39" s="663" t="s">
        <v>1313</v>
      </c>
      <c r="B39" s="661" t="s">
        <v>1062</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0.102519555</v>
      </c>
      <c r="BB39" s="704">
        <v>9.8993220000000007E-2</v>
      </c>
      <c r="BC39" s="704">
        <v>0.10100616699999999</v>
      </c>
      <c r="BD39" s="704">
        <v>9.6787025999999998E-2</v>
      </c>
      <c r="BE39" s="704">
        <v>0.10447529999999999</v>
      </c>
      <c r="BF39" s="704">
        <v>9.6792500000000004E-2</v>
      </c>
      <c r="BG39" s="705">
        <v>8.5751099999999997E-2</v>
      </c>
      <c r="BH39" s="705">
        <v>8.4093899999999999E-2</v>
      </c>
      <c r="BI39" s="705">
        <v>9.5694699999999994E-2</v>
      </c>
      <c r="BJ39" s="705">
        <v>0.10533679999999999</v>
      </c>
      <c r="BK39" s="705">
        <v>0.1124853</v>
      </c>
      <c r="BL39" s="705">
        <v>9.4115000000000004E-2</v>
      </c>
      <c r="BM39" s="705">
        <v>0.1025196</v>
      </c>
      <c r="BN39" s="705">
        <v>9.8993200000000003E-2</v>
      </c>
      <c r="BO39" s="705">
        <v>0.1010062</v>
      </c>
      <c r="BP39" s="705">
        <v>9.6786999999999998E-2</v>
      </c>
      <c r="BQ39" s="705">
        <v>0.10447529999999999</v>
      </c>
      <c r="BR39" s="705">
        <v>9.6792500000000004E-2</v>
      </c>
      <c r="BS39" s="705">
        <v>8.5751099999999997E-2</v>
      </c>
      <c r="BT39" s="705">
        <v>8.4093899999999999E-2</v>
      </c>
      <c r="BU39" s="705">
        <v>9.5694699999999994E-2</v>
      </c>
      <c r="BV39" s="705">
        <v>0.10533679999999999</v>
      </c>
    </row>
    <row r="40" spans="1:74" ht="12" customHeight="1" x14ac:dyDescent="0.3">
      <c r="A40" s="663" t="s">
        <v>1314</v>
      </c>
      <c r="B40" s="661" t="s">
        <v>1063</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7.5164898999999993E-2</v>
      </c>
      <c r="BB40" s="704">
        <v>8.5909438000000005E-2</v>
      </c>
      <c r="BC40" s="704">
        <v>9.6617120000000001E-2</v>
      </c>
      <c r="BD40" s="704">
        <v>8.8341129000000004E-2</v>
      </c>
      <c r="BE40" s="704">
        <v>8.84572E-2</v>
      </c>
      <c r="BF40" s="704">
        <v>8.7987599999999999E-2</v>
      </c>
      <c r="BG40" s="705">
        <v>8.0716099999999999E-2</v>
      </c>
      <c r="BH40" s="705">
        <v>7.9532699999999998E-2</v>
      </c>
      <c r="BI40" s="705">
        <v>7.2727899999999998E-2</v>
      </c>
      <c r="BJ40" s="705">
        <v>6.9355399999999998E-2</v>
      </c>
      <c r="BK40" s="705">
        <v>6.69762E-2</v>
      </c>
      <c r="BL40" s="705">
        <v>6.5435999999999994E-2</v>
      </c>
      <c r="BM40" s="705">
        <v>7.8556799999999996E-2</v>
      </c>
      <c r="BN40" s="705">
        <v>8.05675E-2</v>
      </c>
      <c r="BO40" s="705">
        <v>8.5062200000000004E-2</v>
      </c>
      <c r="BP40" s="705">
        <v>8.5612800000000003E-2</v>
      </c>
      <c r="BQ40" s="705">
        <v>8.6138300000000001E-2</v>
      </c>
      <c r="BR40" s="705">
        <v>8.5536500000000001E-2</v>
      </c>
      <c r="BS40" s="705">
        <v>7.8731599999999999E-2</v>
      </c>
      <c r="BT40" s="705">
        <v>7.5591900000000004E-2</v>
      </c>
      <c r="BU40" s="705">
        <v>6.6832299999999997E-2</v>
      </c>
      <c r="BV40" s="705">
        <v>6.4031099999999994E-2</v>
      </c>
    </row>
    <row r="41" spans="1:74" ht="12" customHeight="1" x14ac:dyDescent="0.3">
      <c r="A41" s="663" t="s">
        <v>1081</v>
      </c>
      <c r="B41" s="661" t="s">
        <v>1071</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4.0922549999999998</v>
      </c>
      <c r="BB41" s="704">
        <v>4.5931740000000003</v>
      </c>
      <c r="BC41" s="704">
        <v>5.0549270000000002</v>
      </c>
      <c r="BD41" s="704">
        <v>5.1217750000000004</v>
      </c>
      <c r="BE41" s="704">
        <v>5.3258840000000003</v>
      </c>
      <c r="BF41" s="704">
        <v>5.1541930000000002</v>
      </c>
      <c r="BG41" s="705">
        <v>4.6181960000000002</v>
      </c>
      <c r="BH41" s="705">
        <v>4.1507820000000004</v>
      </c>
      <c r="BI41" s="705">
        <v>3.334295</v>
      </c>
      <c r="BJ41" s="705">
        <v>3.0786380000000002</v>
      </c>
      <c r="BK41" s="705">
        <v>3.2886220000000002</v>
      </c>
      <c r="BL41" s="705">
        <v>3.6324209999999999</v>
      </c>
      <c r="BM41" s="705">
        <v>5.0165740000000003</v>
      </c>
      <c r="BN41" s="705">
        <v>5.5854619999999997</v>
      </c>
      <c r="BO41" s="705">
        <v>6.1426749999999997</v>
      </c>
      <c r="BP41" s="705">
        <v>6.208024</v>
      </c>
      <c r="BQ41" s="705">
        <v>6.4139150000000003</v>
      </c>
      <c r="BR41" s="705">
        <v>6.172758</v>
      </c>
      <c r="BS41" s="705">
        <v>5.505611</v>
      </c>
      <c r="BT41" s="705">
        <v>4.9258569999999997</v>
      </c>
      <c r="BU41" s="705">
        <v>3.9426350000000001</v>
      </c>
      <c r="BV41" s="705">
        <v>3.6233469999999999</v>
      </c>
    </row>
    <row r="42" spans="1:74" ht="12" customHeight="1" x14ac:dyDescent="0.3">
      <c r="A42" s="663" t="s">
        <v>1082</v>
      </c>
      <c r="B42" s="661" t="s">
        <v>1083</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2.491768</v>
      </c>
      <c r="BB42" s="704">
        <v>2.8243939999999998</v>
      </c>
      <c r="BC42" s="704">
        <v>3.1230639999999998</v>
      </c>
      <c r="BD42" s="704">
        <v>3.1727080000000001</v>
      </c>
      <c r="BE42" s="704">
        <v>3.298902</v>
      </c>
      <c r="BF42" s="704">
        <v>3.2013500000000001</v>
      </c>
      <c r="BG42" s="705">
        <v>2.8586390000000002</v>
      </c>
      <c r="BH42" s="705">
        <v>2.581118</v>
      </c>
      <c r="BI42" s="705">
        <v>2.0901459999999998</v>
      </c>
      <c r="BJ42" s="705">
        <v>1.906552</v>
      </c>
      <c r="BK42" s="705">
        <v>2.0263330000000002</v>
      </c>
      <c r="BL42" s="705">
        <v>2.2443059999999999</v>
      </c>
      <c r="BM42" s="705">
        <v>3.1294919999999999</v>
      </c>
      <c r="BN42" s="705">
        <v>3.5129730000000001</v>
      </c>
      <c r="BO42" s="705">
        <v>3.8754749999999998</v>
      </c>
      <c r="BP42" s="705">
        <v>3.9302429999999999</v>
      </c>
      <c r="BQ42" s="705">
        <v>4.051469</v>
      </c>
      <c r="BR42" s="705">
        <v>3.9026869999999998</v>
      </c>
      <c r="BS42" s="705">
        <v>3.4627270000000001</v>
      </c>
      <c r="BT42" s="705">
        <v>3.1060810000000001</v>
      </c>
      <c r="BU42" s="705">
        <v>2.501652</v>
      </c>
      <c r="BV42" s="705">
        <v>2.2668620000000002</v>
      </c>
    </row>
    <row r="43" spans="1:74" ht="12" customHeight="1" x14ac:dyDescent="0.3">
      <c r="A43" s="663" t="s">
        <v>1084</v>
      </c>
      <c r="B43" s="661" t="s">
        <v>1085</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1.2731380000000001</v>
      </c>
      <c r="BB43" s="704">
        <v>1.4125719999999999</v>
      </c>
      <c r="BC43" s="704">
        <v>1.5395460000000001</v>
      </c>
      <c r="BD43" s="704">
        <v>1.5550120000000001</v>
      </c>
      <c r="BE43" s="704">
        <v>1.6192610000000001</v>
      </c>
      <c r="BF43" s="704">
        <v>1.5568150000000001</v>
      </c>
      <c r="BG43" s="705">
        <v>1.4011039999999999</v>
      </c>
      <c r="BH43" s="705">
        <v>1.242497</v>
      </c>
      <c r="BI43" s="705">
        <v>0.98710229999999999</v>
      </c>
      <c r="BJ43" s="705">
        <v>0.94034090000000004</v>
      </c>
      <c r="BK43" s="705">
        <v>1.017228</v>
      </c>
      <c r="BL43" s="705">
        <v>1.1260429999999999</v>
      </c>
      <c r="BM43" s="705">
        <v>1.5179990000000001</v>
      </c>
      <c r="BN43" s="705">
        <v>1.6727270000000001</v>
      </c>
      <c r="BO43" s="705">
        <v>1.8263739999999999</v>
      </c>
      <c r="BP43" s="705">
        <v>1.835993</v>
      </c>
      <c r="BQ43" s="705">
        <v>1.9060060000000001</v>
      </c>
      <c r="BR43" s="705">
        <v>1.8273090000000001</v>
      </c>
      <c r="BS43" s="705">
        <v>1.642449</v>
      </c>
      <c r="BT43" s="705">
        <v>1.4545980000000001</v>
      </c>
      <c r="BU43" s="705">
        <v>1.1542330000000001</v>
      </c>
      <c r="BV43" s="705">
        <v>1.0981669999999999</v>
      </c>
    </row>
    <row r="44" spans="1:74" ht="12" customHeight="1" x14ac:dyDescent="0.3">
      <c r="A44" s="663" t="s">
        <v>1086</v>
      </c>
      <c r="B44" s="661" t="s">
        <v>1087</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0.32734859999999999</v>
      </c>
      <c r="BB44" s="704">
        <v>0.35620760000000001</v>
      </c>
      <c r="BC44" s="704">
        <v>0.39231729999999998</v>
      </c>
      <c r="BD44" s="704">
        <v>0.3940555</v>
      </c>
      <c r="BE44" s="704">
        <v>0.40772180000000002</v>
      </c>
      <c r="BF44" s="704">
        <v>0.39602759999999998</v>
      </c>
      <c r="BG44" s="705">
        <v>0.35845320000000003</v>
      </c>
      <c r="BH44" s="705">
        <v>0.32716669999999998</v>
      </c>
      <c r="BI44" s="705">
        <v>0.25704640000000001</v>
      </c>
      <c r="BJ44" s="705">
        <v>0.2317456</v>
      </c>
      <c r="BK44" s="705">
        <v>0.24506049999999999</v>
      </c>
      <c r="BL44" s="705">
        <v>0.26207160000000002</v>
      </c>
      <c r="BM44" s="705">
        <v>0.3690833</v>
      </c>
      <c r="BN44" s="705">
        <v>0.39976210000000001</v>
      </c>
      <c r="BO44" s="705">
        <v>0.440826</v>
      </c>
      <c r="BP44" s="705">
        <v>0.44178840000000003</v>
      </c>
      <c r="BQ44" s="705">
        <v>0.45643929999999999</v>
      </c>
      <c r="BR44" s="705">
        <v>0.4427623</v>
      </c>
      <c r="BS44" s="705">
        <v>0.40043420000000002</v>
      </c>
      <c r="BT44" s="705">
        <v>0.365178</v>
      </c>
      <c r="BU44" s="705">
        <v>0.28675119999999998</v>
      </c>
      <c r="BV44" s="705">
        <v>0.25831890000000002</v>
      </c>
    </row>
    <row r="45" spans="1:74" ht="12" customHeight="1" x14ac:dyDescent="0.3">
      <c r="A45" s="667" t="s">
        <v>1315</v>
      </c>
      <c r="B45" s="668" t="s">
        <v>1080</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9.1342472999999993E-2</v>
      </c>
      <c r="BB45" s="706">
        <v>9.8766013E-2</v>
      </c>
      <c r="BC45" s="706">
        <v>7.8835004E-2</v>
      </c>
      <c r="BD45" s="706">
        <v>7.7340296000000003E-2</v>
      </c>
      <c r="BE45" s="706">
        <v>7.9807000000000003E-2</v>
      </c>
      <c r="BF45" s="706">
        <v>7.6971899999999996E-2</v>
      </c>
      <c r="BG45" s="707">
        <v>7.4089500000000003E-2</v>
      </c>
      <c r="BH45" s="707">
        <v>7.8162099999999998E-2</v>
      </c>
      <c r="BI45" s="707">
        <v>7.5358700000000001E-2</v>
      </c>
      <c r="BJ45" s="707">
        <v>7.6117199999999996E-2</v>
      </c>
      <c r="BK45" s="707">
        <v>7.5608599999999998E-2</v>
      </c>
      <c r="BL45" s="707">
        <v>6.76311E-2</v>
      </c>
      <c r="BM45" s="707">
        <v>7.4818499999999996E-2</v>
      </c>
      <c r="BN45" s="707">
        <v>7.2570899999999994E-2</v>
      </c>
      <c r="BO45" s="707">
        <v>7.24775E-2</v>
      </c>
      <c r="BP45" s="707">
        <v>6.8723800000000002E-2</v>
      </c>
      <c r="BQ45" s="707">
        <v>6.8183499999999994E-2</v>
      </c>
      <c r="BR45" s="707">
        <v>6.7068900000000001E-2</v>
      </c>
      <c r="BS45" s="707">
        <v>6.6984000000000002E-2</v>
      </c>
      <c r="BT45" s="707">
        <v>7.3066599999999995E-2</v>
      </c>
      <c r="BU45" s="707">
        <v>7.2059799999999993E-2</v>
      </c>
      <c r="BV45" s="707">
        <v>7.3886499999999994E-2</v>
      </c>
    </row>
    <row r="46" spans="1:74" ht="12" customHeight="1" x14ac:dyDescent="0.3">
      <c r="A46" s="669"/>
      <c r="B46" s="658" t="s">
        <v>1088</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0"/>
      <c r="BH46" s="670"/>
      <c r="BI46" s="670"/>
      <c r="BJ46" s="670"/>
      <c r="BK46" s="670"/>
      <c r="BL46" s="670"/>
      <c r="BM46" s="670"/>
      <c r="BN46" s="670"/>
      <c r="BO46" s="670"/>
      <c r="BP46" s="670"/>
      <c r="BQ46" s="670"/>
      <c r="BR46" s="670"/>
      <c r="BS46" s="670"/>
      <c r="BT46" s="670"/>
      <c r="BU46" s="670"/>
      <c r="BV46" s="670"/>
    </row>
    <row r="47" spans="1:74" ht="12" customHeight="1" x14ac:dyDescent="0.3">
      <c r="A47" s="669"/>
      <c r="B47" s="658" t="s">
        <v>1089</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3">
      <c r="A48" s="669"/>
      <c r="B48" s="831" t="s">
        <v>1373</v>
      </c>
      <c r="C48" s="832"/>
      <c r="D48" s="832"/>
      <c r="E48" s="832"/>
      <c r="F48" s="832"/>
      <c r="G48" s="832"/>
      <c r="H48" s="832"/>
      <c r="I48" s="832"/>
      <c r="J48" s="832"/>
      <c r="K48" s="832"/>
      <c r="L48" s="832"/>
      <c r="M48" s="832"/>
      <c r="N48" s="832"/>
      <c r="O48" s="832"/>
      <c r="P48" s="832"/>
      <c r="Q48" s="832"/>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3">
      <c r="A49" s="669"/>
      <c r="B49" s="832"/>
      <c r="C49" s="832"/>
      <c r="D49" s="832"/>
      <c r="E49" s="832"/>
      <c r="F49" s="832"/>
      <c r="G49" s="832"/>
      <c r="H49" s="832"/>
      <c r="I49" s="832"/>
      <c r="J49" s="832"/>
      <c r="K49" s="832"/>
      <c r="L49" s="832"/>
      <c r="M49" s="832"/>
      <c r="N49" s="832"/>
      <c r="O49" s="832"/>
      <c r="P49" s="832"/>
      <c r="Q49" s="832"/>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3">
      <c r="A50" s="669"/>
      <c r="B50" s="658" t="s">
        <v>1090</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3">
      <c r="A51" s="669"/>
      <c r="B51" s="762" t="s">
        <v>815</v>
      </c>
      <c r="C51" s="763"/>
      <c r="D51" s="763"/>
      <c r="E51" s="763"/>
      <c r="F51" s="763"/>
      <c r="G51" s="763"/>
      <c r="H51" s="763"/>
      <c r="I51" s="763"/>
      <c r="J51" s="763"/>
      <c r="K51" s="763"/>
      <c r="L51" s="763"/>
      <c r="M51" s="763"/>
      <c r="N51" s="763"/>
      <c r="O51" s="763"/>
      <c r="P51" s="763"/>
      <c r="Q51" s="763"/>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3">
      <c r="A52" s="663"/>
      <c r="B52" s="833" t="str">
        <f>"Notes: "&amp;"EIA completed modeling and analysis for this report on " &amp;Dates!D2&amp;"."</f>
        <v>Notes: EIA completed modeling and analysis for this report on Thursday September 2, 2021.</v>
      </c>
      <c r="C52" s="763"/>
      <c r="D52" s="763"/>
      <c r="E52" s="763"/>
      <c r="F52" s="763"/>
      <c r="G52" s="763"/>
      <c r="H52" s="763"/>
      <c r="I52" s="763"/>
      <c r="J52" s="763"/>
      <c r="K52" s="763"/>
      <c r="L52" s="763"/>
      <c r="M52" s="763"/>
      <c r="N52" s="763"/>
      <c r="O52" s="763"/>
      <c r="P52" s="763"/>
      <c r="Q52" s="763"/>
    </row>
    <row r="53" spans="1:74" ht="12" customHeight="1" x14ac:dyDescent="0.3">
      <c r="A53" s="663"/>
      <c r="B53" s="756" t="s">
        <v>353</v>
      </c>
      <c r="C53" s="763"/>
      <c r="D53" s="763"/>
      <c r="E53" s="763"/>
      <c r="F53" s="763"/>
      <c r="G53" s="763"/>
      <c r="H53" s="763"/>
      <c r="I53" s="763"/>
      <c r="J53" s="763"/>
      <c r="K53" s="763"/>
      <c r="L53" s="763"/>
      <c r="M53" s="763"/>
      <c r="N53" s="763"/>
      <c r="O53" s="763"/>
      <c r="P53" s="763"/>
      <c r="Q53" s="763"/>
    </row>
    <row r="54" spans="1:74" ht="12" customHeight="1" x14ac:dyDescent="0.3">
      <c r="A54" s="663"/>
      <c r="B54" s="658" t="s">
        <v>1091</v>
      </c>
      <c r="C54" s="658"/>
      <c r="D54" s="658"/>
      <c r="E54" s="658"/>
      <c r="F54" s="658"/>
      <c r="G54" s="658"/>
      <c r="H54" s="658"/>
      <c r="I54" s="658"/>
      <c r="J54" s="658"/>
      <c r="K54" s="658"/>
      <c r="L54" s="658"/>
      <c r="M54" s="658"/>
      <c r="N54" s="658"/>
      <c r="O54" s="658"/>
      <c r="P54" s="658"/>
      <c r="Q54" s="658"/>
    </row>
    <row r="55" spans="1:74" ht="12" customHeight="1" x14ac:dyDescent="0.3">
      <c r="A55" s="663"/>
      <c r="B55" s="658" t="s">
        <v>838</v>
      </c>
      <c r="C55" s="658"/>
      <c r="D55" s="658"/>
      <c r="E55" s="658"/>
      <c r="F55" s="658"/>
      <c r="G55" s="658"/>
      <c r="H55" s="658"/>
      <c r="I55" s="658"/>
      <c r="J55" s="658"/>
      <c r="K55" s="658"/>
      <c r="L55" s="658"/>
      <c r="M55" s="658"/>
      <c r="N55" s="658"/>
      <c r="O55" s="658"/>
      <c r="P55" s="658"/>
      <c r="Q55" s="658"/>
    </row>
    <row r="56" spans="1:74" ht="12" customHeight="1" x14ac:dyDescent="0.3">
      <c r="A56" s="663"/>
      <c r="B56" s="771" t="s">
        <v>1380</v>
      </c>
      <c r="C56" s="742"/>
      <c r="D56" s="742"/>
      <c r="E56" s="742"/>
      <c r="F56" s="742"/>
      <c r="G56" s="742"/>
      <c r="H56" s="742"/>
      <c r="I56" s="742"/>
      <c r="J56" s="742"/>
      <c r="K56" s="742"/>
      <c r="L56" s="742"/>
      <c r="M56" s="742"/>
      <c r="N56" s="742"/>
      <c r="O56" s="742"/>
      <c r="P56" s="742"/>
      <c r="Q56" s="742"/>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A5" transitionEvaluation="1" transitionEntry="1" codeName="Sheet6">
    <pageSetUpPr fitToPage="1"/>
  </sheetPr>
  <dimension ref="A1:BV160"/>
  <sheetViews>
    <sheetView showGridLines="0" workbookViewId="0">
      <pane xSplit="2" ySplit="4" topLeftCell="BA5" activePane="bottomRight" state="frozen"/>
      <selection activeCell="BF1" sqref="BF1"/>
      <selection pane="topRight" activeCell="BF1" sqref="BF1"/>
      <selection pane="bottomLeft" activeCell="BF1" sqref="BF1"/>
      <selection pane="bottomRight" activeCell="B2" sqref="B2"/>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28" customWidth="1"/>
    <col min="56" max="58" width="7.44140625" style="634" customWidth="1"/>
    <col min="59" max="62" width="7.44140625" style="328" customWidth="1"/>
    <col min="63" max="74" width="7.44140625" style="135" customWidth="1"/>
    <col min="75" max="16384" width="9.5546875" style="135"/>
  </cols>
  <sheetData>
    <row r="1" spans="1:74" ht="13.35" customHeight="1" x14ac:dyDescent="0.25">
      <c r="A1" s="766" t="s">
        <v>798</v>
      </c>
      <c r="B1" s="837" t="s">
        <v>1112</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252"/>
    </row>
    <row r="2" spans="1:74" s="47" customFormat="1"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1108</v>
      </c>
      <c r="C7" s="232">
        <v>17866.214444000001</v>
      </c>
      <c r="D7" s="232">
        <v>17896.026110999999</v>
      </c>
      <c r="E7" s="232">
        <v>17927.628444000002</v>
      </c>
      <c r="F7" s="232">
        <v>17959.076407</v>
      </c>
      <c r="G7" s="232">
        <v>17995.718852000002</v>
      </c>
      <c r="H7" s="232">
        <v>18035.610741</v>
      </c>
      <c r="I7" s="232">
        <v>18077.005407000001</v>
      </c>
      <c r="J7" s="232">
        <v>18124.706184999999</v>
      </c>
      <c r="K7" s="232">
        <v>18176.966407</v>
      </c>
      <c r="L7" s="232">
        <v>18244.440444</v>
      </c>
      <c r="M7" s="232">
        <v>18297.828777999999</v>
      </c>
      <c r="N7" s="232">
        <v>18347.785778000001</v>
      </c>
      <c r="O7" s="232">
        <v>18387.637814999998</v>
      </c>
      <c r="P7" s="232">
        <v>18435.737369999999</v>
      </c>
      <c r="Q7" s="232">
        <v>18485.410814999999</v>
      </c>
      <c r="R7" s="232">
        <v>18548.259925999999</v>
      </c>
      <c r="S7" s="232">
        <v>18592.379815</v>
      </c>
      <c r="T7" s="232">
        <v>18629.372259</v>
      </c>
      <c r="U7" s="232">
        <v>18656.832222000001</v>
      </c>
      <c r="V7" s="232">
        <v>18681.373555999999</v>
      </c>
      <c r="W7" s="232">
        <v>18700.591221999999</v>
      </c>
      <c r="X7" s="232">
        <v>18696.982259</v>
      </c>
      <c r="Y7" s="232">
        <v>18718.679815</v>
      </c>
      <c r="Z7" s="232">
        <v>18748.180926000001</v>
      </c>
      <c r="AA7" s="232">
        <v>18790.346777999999</v>
      </c>
      <c r="AB7" s="232">
        <v>18831.809110999999</v>
      </c>
      <c r="AC7" s="232">
        <v>18877.429111000001</v>
      </c>
      <c r="AD7" s="232">
        <v>18935.595963</v>
      </c>
      <c r="AE7" s="232">
        <v>18983.239407000001</v>
      </c>
      <c r="AF7" s="232">
        <v>19028.748629999998</v>
      </c>
      <c r="AG7" s="232">
        <v>19075.273259000001</v>
      </c>
      <c r="AH7" s="232">
        <v>19114.151815000001</v>
      </c>
      <c r="AI7" s="232">
        <v>19148.533926</v>
      </c>
      <c r="AJ7" s="232">
        <v>19222.791000000001</v>
      </c>
      <c r="AK7" s="232">
        <v>19214.901666999998</v>
      </c>
      <c r="AL7" s="232">
        <v>19169.237333000001</v>
      </c>
      <c r="AM7" s="232">
        <v>19249.278592999999</v>
      </c>
      <c r="AN7" s="232">
        <v>19005.453815000001</v>
      </c>
      <c r="AO7" s="232">
        <v>18601.243592999999</v>
      </c>
      <c r="AP7" s="232">
        <v>17378.896074</v>
      </c>
      <c r="AQ7" s="232">
        <v>17147.228852</v>
      </c>
      <c r="AR7" s="232">
        <v>17248.490074000001</v>
      </c>
      <c r="AS7" s="232">
        <v>18288.890259</v>
      </c>
      <c r="AT7" s="232">
        <v>18601.350481000001</v>
      </c>
      <c r="AU7" s="232">
        <v>18792.081258999999</v>
      </c>
      <c r="AV7" s="232">
        <v>18686.795481000001</v>
      </c>
      <c r="AW7" s="232">
        <v>18764.782704000001</v>
      </c>
      <c r="AX7" s="232">
        <v>18851.755815</v>
      </c>
      <c r="AY7" s="232">
        <v>18957.526518999999</v>
      </c>
      <c r="AZ7" s="232">
        <v>19055.11263</v>
      </c>
      <c r="BA7" s="232">
        <v>19154.325852000002</v>
      </c>
      <c r="BB7" s="232">
        <v>19255.166184999998</v>
      </c>
      <c r="BC7" s="232">
        <v>19357.63363</v>
      </c>
      <c r="BD7" s="232">
        <v>19461.728185</v>
      </c>
      <c r="BE7" s="232">
        <v>19550.108147999999</v>
      </c>
      <c r="BF7" s="232">
        <v>19643.529037</v>
      </c>
      <c r="BG7" s="305">
        <v>19735.419999999998</v>
      </c>
      <c r="BH7" s="305">
        <v>19829.07</v>
      </c>
      <c r="BI7" s="305">
        <v>19915.45</v>
      </c>
      <c r="BJ7" s="305">
        <v>19997.849999999999</v>
      </c>
      <c r="BK7" s="305">
        <v>20085.03</v>
      </c>
      <c r="BL7" s="305">
        <v>20152.88</v>
      </c>
      <c r="BM7" s="305">
        <v>20210.169999999998</v>
      </c>
      <c r="BN7" s="305">
        <v>20244.75</v>
      </c>
      <c r="BO7" s="305">
        <v>20290.009999999998</v>
      </c>
      <c r="BP7" s="305">
        <v>20333.810000000001</v>
      </c>
      <c r="BQ7" s="305">
        <v>20375.830000000002</v>
      </c>
      <c r="BR7" s="305">
        <v>20416.96</v>
      </c>
      <c r="BS7" s="305">
        <v>20456.86</v>
      </c>
      <c r="BT7" s="305">
        <v>20494.98</v>
      </c>
      <c r="BU7" s="305">
        <v>20532.86</v>
      </c>
      <c r="BV7" s="305">
        <v>20569.93</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1108</v>
      </c>
      <c r="C9" s="232">
        <v>12347.6</v>
      </c>
      <c r="D9" s="232">
        <v>12355.4</v>
      </c>
      <c r="E9" s="232">
        <v>12413.8</v>
      </c>
      <c r="F9" s="232">
        <v>12416.5</v>
      </c>
      <c r="G9" s="232">
        <v>12420.9</v>
      </c>
      <c r="H9" s="232">
        <v>12452.8</v>
      </c>
      <c r="I9" s="232">
        <v>12470.1</v>
      </c>
      <c r="J9" s="232">
        <v>12483.5</v>
      </c>
      <c r="K9" s="232">
        <v>12547.7</v>
      </c>
      <c r="L9" s="232">
        <v>12555.2</v>
      </c>
      <c r="M9" s="232">
        <v>12627.6</v>
      </c>
      <c r="N9" s="232">
        <v>12713.2</v>
      </c>
      <c r="O9" s="232">
        <v>12687.7</v>
      </c>
      <c r="P9" s="232">
        <v>12696.1</v>
      </c>
      <c r="Q9" s="232">
        <v>12739.1</v>
      </c>
      <c r="R9" s="232">
        <v>12786</v>
      </c>
      <c r="S9" s="232">
        <v>12821</v>
      </c>
      <c r="T9" s="232">
        <v>12842.2</v>
      </c>
      <c r="U9" s="232">
        <v>12878</v>
      </c>
      <c r="V9" s="232">
        <v>12918.1</v>
      </c>
      <c r="W9" s="232">
        <v>12905.7</v>
      </c>
      <c r="X9" s="232">
        <v>12960.5</v>
      </c>
      <c r="Y9" s="232">
        <v>13014</v>
      </c>
      <c r="Z9" s="232">
        <v>12892</v>
      </c>
      <c r="AA9" s="232">
        <v>12948.5</v>
      </c>
      <c r="AB9" s="232">
        <v>12948.2</v>
      </c>
      <c r="AC9" s="232">
        <v>13028.8</v>
      </c>
      <c r="AD9" s="232">
        <v>13055.6</v>
      </c>
      <c r="AE9" s="232">
        <v>13086.5</v>
      </c>
      <c r="AF9" s="232">
        <v>13124.2</v>
      </c>
      <c r="AG9" s="232">
        <v>13161.9</v>
      </c>
      <c r="AH9" s="232">
        <v>13199.4</v>
      </c>
      <c r="AI9" s="232">
        <v>13215.4</v>
      </c>
      <c r="AJ9" s="232">
        <v>13223.1</v>
      </c>
      <c r="AK9" s="232">
        <v>13266.6</v>
      </c>
      <c r="AL9" s="232">
        <v>13257.2</v>
      </c>
      <c r="AM9" s="232">
        <v>13307.3</v>
      </c>
      <c r="AN9" s="232">
        <v>13313.2</v>
      </c>
      <c r="AO9" s="232">
        <v>12422.9</v>
      </c>
      <c r="AP9" s="232">
        <v>10910.6</v>
      </c>
      <c r="AQ9" s="232">
        <v>11833</v>
      </c>
      <c r="AR9" s="232">
        <v>12525.6</v>
      </c>
      <c r="AS9" s="232">
        <v>12706.4</v>
      </c>
      <c r="AT9" s="232">
        <v>12793.5</v>
      </c>
      <c r="AU9" s="232">
        <v>12962.5</v>
      </c>
      <c r="AV9" s="232">
        <v>13015.6</v>
      </c>
      <c r="AW9" s="232">
        <v>12943.5</v>
      </c>
      <c r="AX9" s="232">
        <v>12824.6</v>
      </c>
      <c r="AY9" s="232">
        <v>13201.3</v>
      </c>
      <c r="AZ9" s="232">
        <v>13025.4</v>
      </c>
      <c r="BA9" s="232">
        <v>13621.3</v>
      </c>
      <c r="BB9" s="232">
        <v>13691.5</v>
      </c>
      <c r="BC9" s="232">
        <v>13610.7</v>
      </c>
      <c r="BD9" s="232">
        <v>13675.7</v>
      </c>
      <c r="BE9" s="232">
        <v>13690.438593000001</v>
      </c>
      <c r="BF9" s="232">
        <v>13719.852148</v>
      </c>
      <c r="BG9" s="305">
        <v>13757.57</v>
      </c>
      <c r="BH9" s="305">
        <v>13822.22</v>
      </c>
      <c r="BI9" s="305">
        <v>13862.59</v>
      </c>
      <c r="BJ9" s="305">
        <v>13897.3</v>
      </c>
      <c r="BK9" s="305">
        <v>13917.19</v>
      </c>
      <c r="BL9" s="305">
        <v>13947.47</v>
      </c>
      <c r="BM9" s="305">
        <v>13978.99</v>
      </c>
      <c r="BN9" s="305">
        <v>14014.7</v>
      </c>
      <c r="BO9" s="305">
        <v>14046.44</v>
      </c>
      <c r="BP9" s="305">
        <v>14077.17</v>
      </c>
      <c r="BQ9" s="305">
        <v>14106.2</v>
      </c>
      <c r="BR9" s="305">
        <v>14135.46</v>
      </c>
      <c r="BS9" s="305">
        <v>14164.24</v>
      </c>
      <c r="BT9" s="305">
        <v>14192.76</v>
      </c>
      <c r="BU9" s="305">
        <v>14220.42</v>
      </c>
      <c r="BV9" s="305">
        <v>14247.45</v>
      </c>
    </row>
    <row r="10" spans="1:74" ht="11.1" customHeight="1" x14ac:dyDescent="0.2">
      <c r="A10" s="140"/>
      <c r="B10" s="686" t="s">
        <v>1113</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1108</v>
      </c>
      <c r="C11" s="232">
        <v>3111.4549630000001</v>
      </c>
      <c r="D11" s="232">
        <v>3125.4407406999999</v>
      </c>
      <c r="E11" s="232">
        <v>3137.3392963000001</v>
      </c>
      <c r="F11" s="232">
        <v>3148.1458889</v>
      </c>
      <c r="G11" s="232">
        <v>3155.1235556000001</v>
      </c>
      <c r="H11" s="232">
        <v>3159.2675555999999</v>
      </c>
      <c r="I11" s="232">
        <v>3148.1715184999998</v>
      </c>
      <c r="J11" s="232">
        <v>3155.9529630000002</v>
      </c>
      <c r="K11" s="232">
        <v>3170.2055184999999</v>
      </c>
      <c r="L11" s="232">
        <v>3200.9263704</v>
      </c>
      <c r="M11" s="232">
        <v>3220.6232593</v>
      </c>
      <c r="N11" s="232">
        <v>3239.2933704000002</v>
      </c>
      <c r="O11" s="232">
        <v>3256.2928519000002</v>
      </c>
      <c r="P11" s="232">
        <v>3273.3922963</v>
      </c>
      <c r="Q11" s="232">
        <v>3289.9478518999999</v>
      </c>
      <c r="R11" s="232">
        <v>3311.3635184999998</v>
      </c>
      <c r="S11" s="232">
        <v>3322.7782963</v>
      </c>
      <c r="T11" s="232">
        <v>3329.5961852</v>
      </c>
      <c r="U11" s="232">
        <v>3324.4961481</v>
      </c>
      <c r="V11" s="232">
        <v>3327.6110370000001</v>
      </c>
      <c r="W11" s="232">
        <v>3331.6198147999999</v>
      </c>
      <c r="X11" s="232">
        <v>3335.4192222000001</v>
      </c>
      <c r="Y11" s="232">
        <v>3342.0432221999999</v>
      </c>
      <c r="Z11" s="232">
        <v>3350.3885556</v>
      </c>
      <c r="AA11" s="232">
        <v>3359.7571481</v>
      </c>
      <c r="AB11" s="232">
        <v>3372.0687036999998</v>
      </c>
      <c r="AC11" s="232">
        <v>3386.6251480999999</v>
      </c>
      <c r="AD11" s="232">
        <v>3410.0269259000002</v>
      </c>
      <c r="AE11" s="232">
        <v>3424.1228148</v>
      </c>
      <c r="AF11" s="232">
        <v>3435.5132592999998</v>
      </c>
      <c r="AG11" s="232">
        <v>3445.8407778000001</v>
      </c>
      <c r="AH11" s="232">
        <v>3450.5884443999998</v>
      </c>
      <c r="AI11" s="232">
        <v>3451.3987778000001</v>
      </c>
      <c r="AJ11" s="232">
        <v>3444.6433333</v>
      </c>
      <c r="AK11" s="232">
        <v>3440.3003333000001</v>
      </c>
      <c r="AL11" s="232">
        <v>3434.7413333</v>
      </c>
      <c r="AM11" s="232">
        <v>3467.275963</v>
      </c>
      <c r="AN11" s="232">
        <v>3429.8027407</v>
      </c>
      <c r="AO11" s="232">
        <v>3361.6312963</v>
      </c>
      <c r="AP11" s="232">
        <v>3148.9127407000001</v>
      </c>
      <c r="AQ11" s="232">
        <v>3104.7315185000002</v>
      </c>
      <c r="AR11" s="232">
        <v>3115.2387407000001</v>
      </c>
      <c r="AS11" s="232">
        <v>3261.8704074000002</v>
      </c>
      <c r="AT11" s="232">
        <v>3320.6775185000001</v>
      </c>
      <c r="AU11" s="232">
        <v>3373.0960740999999</v>
      </c>
      <c r="AV11" s="232">
        <v>3415.1482962999999</v>
      </c>
      <c r="AW11" s="232">
        <v>3457.7730741</v>
      </c>
      <c r="AX11" s="232">
        <v>3496.9926295999999</v>
      </c>
      <c r="AY11" s="232">
        <v>3540.2401481000002</v>
      </c>
      <c r="AZ11" s="232">
        <v>3567.0743704000001</v>
      </c>
      <c r="BA11" s="232">
        <v>3584.9284815000001</v>
      </c>
      <c r="BB11" s="232">
        <v>3593.8024814999999</v>
      </c>
      <c r="BC11" s="232">
        <v>3593.6963704</v>
      </c>
      <c r="BD11" s="232">
        <v>3584.6101481000001</v>
      </c>
      <c r="BE11" s="232">
        <v>3614.1936667</v>
      </c>
      <c r="BF11" s="232">
        <v>3626.5756667000001</v>
      </c>
      <c r="BG11" s="305">
        <v>3639.34</v>
      </c>
      <c r="BH11" s="305">
        <v>3652.5709999999999</v>
      </c>
      <c r="BI11" s="305">
        <v>3666.0349999999999</v>
      </c>
      <c r="BJ11" s="305">
        <v>3679.8159999999998</v>
      </c>
      <c r="BK11" s="305">
        <v>3697.8679999999999</v>
      </c>
      <c r="BL11" s="305">
        <v>3709.32</v>
      </c>
      <c r="BM11" s="305">
        <v>3718.1260000000002</v>
      </c>
      <c r="BN11" s="305">
        <v>3721.0639999999999</v>
      </c>
      <c r="BO11" s="305">
        <v>3726.9920000000002</v>
      </c>
      <c r="BP11" s="305">
        <v>3732.6889999999999</v>
      </c>
      <c r="BQ11" s="305">
        <v>3737.5239999999999</v>
      </c>
      <c r="BR11" s="305">
        <v>3743.2310000000002</v>
      </c>
      <c r="BS11" s="305">
        <v>3749.181</v>
      </c>
      <c r="BT11" s="305">
        <v>3755.527</v>
      </c>
      <c r="BU11" s="305">
        <v>3761.8440000000001</v>
      </c>
      <c r="BV11" s="305">
        <v>3768.2869999999998</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1108</v>
      </c>
      <c r="C13" s="560">
        <v>2.9778888888999999</v>
      </c>
      <c r="D13" s="560">
        <v>-7.8111111110999998</v>
      </c>
      <c r="E13" s="560">
        <v>-8.9397777777999998</v>
      </c>
      <c r="F13" s="560">
        <v>10.619888889</v>
      </c>
      <c r="G13" s="560">
        <v>20.540888889000001</v>
      </c>
      <c r="H13" s="560">
        <v>31.851222222000001</v>
      </c>
      <c r="I13" s="560">
        <v>54.516518519000002</v>
      </c>
      <c r="J13" s="560">
        <v>61.131296296000002</v>
      </c>
      <c r="K13" s="560">
        <v>61.661185185000001</v>
      </c>
      <c r="L13" s="560">
        <v>45.018333333000001</v>
      </c>
      <c r="M13" s="560">
        <v>41.694333333000003</v>
      </c>
      <c r="N13" s="560">
        <v>40.601333332999999</v>
      </c>
      <c r="O13" s="560">
        <v>48.421259259000003</v>
      </c>
      <c r="P13" s="560">
        <v>46.778814814999997</v>
      </c>
      <c r="Q13" s="560">
        <v>42.355925925999998</v>
      </c>
      <c r="R13" s="560">
        <v>20.411703704000001</v>
      </c>
      <c r="S13" s="560">
        <v>21.483592593000001</v>
      </c>
      <c r="T13" s="560">
        <v>30.830703704000001</v>
      </c>
      <c r="U13" s="560">
        <v>65.754962962999997</v>
      </c>
      <c r="V13" s="560">
        <v>78.676074073999999</v>
      </c>
      <c r="W13" s="560">
        <v>86.895962963000002</v>
      </c>
      <c r="X13" s="560">
        <v>81.144555556</v>
      </c>
      <c r="Y13" s="560">
        <v>86.914555555999996</v>
      </c>
      <c r="Z13" s="560">
        <v>94.935888888999997</v>
      </c>
      <c r="AA13" s="560">
        <v>117.22855556</v>
      </c>
      <c r="AB13" s="560">
        <v>120.73755556</v>
      </c>
      <c r="AC13" s="560">
        <v>117.48288889</v>
      </c>
      <c r="AD13" s="560">
        <v>97.168111111000002</v>
      </c>
      <c r="AE13" s="560">
        <v>88.108444444</v>
      </c>
      <c r="AF13" s="560">
        <v>80.007444444000001</v>
      </c>
      <c r="AG13" s="560">
        <v>77.844222221999999</v>
      </c>
      <c r="AH13" s="560">
        <v>67.926222222000007</v>
      </c>
      <c r="AI13" s="560">
        <v>55.232555556000001</v>
      </c>
      <c r="AJ13" s="560">
        <v>35.288851852000001</v>
      </c>
      <c r="AK13" s="560">
        <v>20.39962963</v>
      </c>
      <c r="AL13" s="560">
        <v>6.0905185184999997</v>
      </c>
      <c r="AM13" s="560">
        <v>26.935888889000001</v>
      </c>
      <c r="AN13" s="560">
        <v>-12.143777778</v>
      </c>
      <c r="AO13" s="560">
        <v>-76.574111110999993</v>
      </c>
      <c r="AP13" s="560">
        <v>-285.23688888999999</v>
      </c>
      <c r="AQ13" s="560">
        <v>-311.20722222000001</v>
      </c>
      <c r="AR13" s="560">
        <v>-273.36688888999998</v>
      </c>
      <c r="AS13" s="560">
        <v>-47.714259259000002</v>
      </c>
      <c r="AT13" s="560">
        <v>24.746185185000002</v>
      </c>
      <c r="AU13" s="560">
        <v>68.016074074000002</v>
      </c>
      <c r="AV13" s="560">
        <v>71.876000000000005</v>
      </c>
      <c r="AW13" s="560">
        <v>64.429333333000002</v>
      </c>
      <c r="AX13" s="560">
        <v>35.456666667</v>
      </c>
      <c r="AY13" s="560">
        <v>-55.141259259000002</v>
      </c>
      <c r="AZ13" s="560">
        <v>-97.091481481000002</v>
      </c>
      <c r="BA13" s="560">
        <v>-130.49325926</v>
      </c>
      <c r="BB13" s="560">
        <v>-155.34659259</v>
      </c>
      <c r="BC13" s="560">
        <v>-171.65148148</v>
      </c>
      <c r="BD13" s="560">
        <v>-179.40792593</v>
      </c>
      <c r="BE13" s="560">
        <v>-14.801979258999999</v>
      </c>
      <c r="BF13" s="560">
        <v>34.692838518999999</v>
      </c>
      <c r="BG13" s="561">
        <v>67.684540741000006</v>
      </c>
      <c r="BH13" s="561">
        <v>53.752739259000002</v>
      </c>
      <c r="BI13" s="561">
        <v>76.553501480999998</v>
      </c>
      <c r="BJ13" s="561">
        <v>105.66643926</v>
      </c>
      <c r="BK13" s="561">
        <v>164.12525926000001</v>
      </c>
      <c r="BL13" s="561">
        <v>188.58726815</v>
      </c>
      <c r="BM13" s="561">
        <v>202.08617258999999</v>
      </c>
      <c r="BN13" s="561">
        <v>192.31466295999999</v>
      </c>
      <c r="BO13" s="561">
        <v>193.11784073999999</v>
      </c>
      <c r="BP13" s="561">
        <v>192.18839629999999</v>
      </c>
      <c r="BQ13" s="561">
        <v>187.94638889000001</v>
      </c>
      <c r="BR13" s="561">
        <v>184.73665556</v>
      </c>
      <c r="BS13" s="561">
        <v>180.97925556000001</v>
      </c>
      <c r="BT13" s="561">
        <v>175.88184815</v>
      </c>
      <c r="BU13" s="561">
        <v>171.62337037</v>
      </c>
      <c r="BV13" s="561">
        <v>167.41148147999999</v>
      </c>
    </row>
    <row r="14" spans="1:74" ht="11.1" customHeight="1" x14ac:dyDescent="0.2">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919</v>
      </c>
      <c r="B15" s="39" t="s">
        <v>1108</v>
      </c>
      <c r="C15" s="232">
        <v>3153.6704814999998</v>
      </c>
      <c r="D15" s="232">
        <v>3153.240037</v>
      </c>
      <c r="E15" s="232">
        <v>3154.5914815000001</v>
      </c>
      <c r="F15" s="232">
        <v>3161.8657036999998</v>
      </c>
      <c r="G15" s="232">
        <v>3163.6752593000001</v>
      </c>
      <c r="H15" s="232">
        <v>3164.1610369999999</v>
      </c>
      <c r="I15" s="232">
        <v>3157.8904444</v>
      </c>
      <c r="J15" s="232">
        <v>3159.8031111</v>
      </c>
      <c r="K15" s="232">
        <v>3164.4664444</v>
      </c>
      <c r="L15" s="232">
        <v>3177.8383703999998</v>
      </c>
      <c r="M15" s="232">
        <v>3183.5345926</v>
      </c>
      <c r="N15" s="232">
        <v>3187.5130370000002</v>
      </c>
      <c r="O15" s="232">
        <v>3185.1643703999998</v>
      </c>
      <c r="P15" s="232">
        <v>3189.1642593000001</v>
      </c>
      <c r="Q15" s="232">
        <v>3194.9033703999999</v>
      </c>
      <c r="R15" s="232">
        <v>3206.8637778000002</v>
      </c>
      <c r="S15" s="232">
        <v>3212.7197778</v>
      </c>
      <c r="T15" s="232">
        <v>3216.9534444000001</v>
      </c>
      <c r="U15" s="232">
        <v>3219.5467036999999</v>
      </c>
      <c r="V15" s="232">
        <v>3220.5492592999999</v>
      </c>
      <c r="W15" s="232">
        <v>3219.943037</v>
      </c>
      <c r="X15" s="232">
        <v>3211.3711481</v>
      </c>
      <c r="Y15" s="232">
        <v>3212.3150369999998</v>
      </c>
      <c r="Z15" s="232">
        <v>3216.4178148000001</v>
      </c>
      <c r="AA15" s="232">
        <v>3225.2254074000002</v>
      </c>
      <c r="AB15" s="232">
        <v>3234.4865184999999</v>
      </c>
      <c r="AC15" s="232">
        <v>3245.7470741000002</v>
      </c>
      <c r="AD15" s="232">
        <v>3265.0807037</v>
      </c>
      <c r="AE15" s="232">
        <v>3275.7849259</v>
      </c>
      <c r="AF15" s="232">
        <v>3283.9333704000001</v>
      </c>
      <c r="AG15" s="232">
        <v>3284.9666296</v>
      </c>
      <c r="AH15" s="232">
        <v>3291.4230741000001</v>
      </c>
      <c r="AI15" s="232">
        <v>3298.7432963000001</v>
      </c>
      <c r="AJ15" s="232">
        <v>3307.2631480999999</v>
      </c>
      <c r="AK15" s="232">
        <v>3316.059037</v>
      </c>
      <c r="AL15" s="232">
        <v>3325.4668148000001</v>
      </c>
      <c r="AM15" s="232">
        <v>3336.0429258999998</v>
      </c>
      <c r="AN15" s="232">
        <v>3346.2571481</v>
      </c>
      <c r="AO15" s="232">
        <v>3356.6659258999998</v>
      </c>
      <c r="AP15" s="232">
        <v>3374.8922222000001</v>
      </c>
      <c r="AQ15" s="232">
        <v>3379.9728888999998</v>
      </c>
      <c r="AR15" s="232">
        <v>3379.5308888999998</v>
      </c>
      <c r="AS15" s="232">
        <v>3364.1751110999999</v>
      </c>
      <c r="AT15" s="232">
        <v>3359.7311110999999</v>
      </c>
      <c r="AU15" s="232">
        <v>3356.8077778000002</v>
      </c>
      <c r="AV15" s="232">
        <v>3351.6402222000002</v>
      </c>
      <c r="AW15" s="232">
        <v>3354.5818889000002</v>
      </c>
      <c r="AX15" s="232">
        <v>3361.8678888999998</v>
      </c>
      <c r="AY15" s="232">
        <v>3386.3725926000002</v>
      </c>
      <c r="AZ15" s="232">
        <v>3392.6914815</v>
      </c>
      <c r="BA15" s="232">
        <v>3393.6989259000002</v>
      </c>
      <c r="BB15" s="232">
        <v>3389.3949259000001</v>
      </c>
      <c r="BC15" s="232">
        <v>3379.7794815000002</v>
      </c>
      <c r="BD15" s="232">
        <v>3364.8525926000002</v>
      </c>
      <c r="BE15" s="232">
        <v>3388.4381852000001</v>
      </c>
      <c r="BF15" s="232">
        <v>3395.2512962999999</v>
      </c>
      <c r="BG15" s="305">
        <v>3403.0239999999999</v>
      </c>
      <c r="BH15" s="305">
        <v>3415.797</v>
      </c>
      <c r="BI15" s="305">
        <v>3422.4560000000001</v>
      </c>
      <c r="BJ15" s="305">
        <v>3427.0419999999999</v>
      </c>
      <c r="BK15" s="305">
        <v>3427.826</v>
      </c>
      <c r="BL15" s="305">
        <v>3429.5650000000001</v>
      </c>
      <c r="BM15" s="305">
        <v>3430.53</v>
      </c>
      <c r="BN15" s="305">
        <v>3428.2629999999999</v>
      </c>
      <c r="BO15" s="305">
        <v>3429.5189999999998</v>
      </c>
      <c r="BP15" s="305">
        <v>3431.8429999999998</v>
      </c>
      <c r="BQ15" s="305">
        <v>3437.1959999999999</v>
      </c>
      <c r="BR15" s="305">
        <v>3440.181</v>
      </c>
      <c r="BS15" s="305">
        <v>3442.76</v>
      </c>
      <c r="BT15" s="305">
        <v>3444.47</v>
      </c>
      <c r="BU15" s="305">
        <v>3446.5859999999998</v>
      </c>
      <c r="BV15" s="305">
        <v>3448.645</v>
      </c>
    </row>
    <row r="16" spans="1:74" ht="11.1" customHeight="1" x14ac:dyDescent="0.2">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920</v>
      </c>
      <c r="B17" s="39" t="s">
        <v>1108</v>
      </c>
      <c r="C17" s="232">
        <v>2443.5630369999999</v>
      </c>
      <c r="D17" s="232">
        <v>2457.3255926000002</v>
      </c>
      <c r="E17" s="232">
        <v>2465.8423704000002</v>
      </c>
      <c r="F17" s="232">
        <v>2461.1284814999999</v>
      </c>
      <c r="G17" s="232">
        <v>2465.1423703999999</v>
      </c>
      <c r="H17" s="232">
        <v>2469.8991480999998</v>
      </c>
      <c r="I17" s="232">
        <v>2470.2029630000002</v>
      </c>
      <c r="J17" s="232">
        <v>2480.3424074</v>
      </c>
      <c r="K17" s="232">
        <v>2495.1216295999998</v>
      </c>
      <c r="L17" s="232">
        <v>2527.6653704</v>
      </c>
      <c r="M17" s="232">
        <v>2541.8805926</v>
      </c>
      <c r="N17" s="232">
        <v>2550.8920370000001</v>
      </c>
      <c r="O17" s="232">
        <v>2544.8127407000002</v>
      </c>
      <c r="P17" s="232">
        <v>2550.8318518999999</v>
      </c>
      <c r="Q17" s="232">
        <v>2559.0624074000002</v>
      </c>
      <c r="R17" s="232">
        <v>2583.0824815000001</v>
      </c>
      <c r="S17" s="232">
        <v>2585.5523704000002</v>
      </c>
      <c r="T17" s="232">
        <v>2580.0501481000001</v>
      </c>
      <c r="U17" s="232">
        <v>2549.4983333</v>
      </c>
      <c r="V17" s="232">
        <v>2540.86</v>
      </c>
      <c r="W17" s="232">
        <v>2537.0576667</v>
      </c>
      <c r="X17" s="232">
        <v>2542.0738519000001</v>
      </c>
      <c r="Y17" s="232">
        <v>2544.9566295999998</v>
      </c>
      <c r="Z17" s="232">
        <v>2549.6885185000001</v>
      </c>
      <c r="AA17" s="232">
        <v>2563.7326296000001</v>
      </c>
      <c r="AB17" s="232">
        <v>2566.5654073999999</v>
      </c>
      <c r="AC17" s="232">
        <v>2565.6499629999998</v>
      </c>
      <c r="AD17" s="232">
        <v>2554.7209630000002</v>
      </c>
      <c r="AE17" s="232">
        <v>2551.0080741000002</v>
      </c>
      <c r="AF17" s="232">
        <v>2548.2459629999998</v>
      </c>
      <c r="AG17" s="232">
        <v>2545.7978889000001</v>
      </c>
      <c r="AH17" s="232">
        <v>2545.4148888999998</v>
      </c>
      <c r="AI17" s="232">
        <v>2546.4602221999999</v>
      </c>
      <c r="AJ17" s="232">
        <v>2568.4207037000001</v>
      </c>
      <c r="AK17" s="232">
        <v>2557.7075926000002</v>
      </c>
      <c r="AL17" s="232">
        <v>2533.8077036999998</v>
      </c>
      <c r="AM17" s="232">
        <v>2536.5954074000001</v>
      </c>
      <c r="AN17" s="232">
        <v>2456.4161852000002</v>
      </c>
      <c r="AO17" s="232">
        <v>2333.1444074000001</v>
      </c>
      <c r="AP17" s="232">
        <v>2002.3034815000001</v>
      </c>
      <c r="AQ17" s="232">
        <v>1916.204037</v>
      </c>
      <c r="AR17" s="232">
        <v>1910.3694814999999</v>
      </c>
      <c r="AS17" s="232">
        <v>2108.1924073999999</v>
      </c>
      <c r="AT17" s="232">
        <v>2170.3431851999999</v>
      </c>
      <c r="AU17" s="232">
        <v>2220.2144073999998</v>
      </c>
      <c r="AV17" s="232">
        <v>2260.6115556</v>
      </c>
      <c r="AW17" s="232">
        <v>2283.8195556000001</v>
      </c>
      <c r="AX17" s="232">
        <v>2292.6438889000001</v>
      </c>
      <c r="AY17" s="232">
        <v>2260.5026296000001</v>
      </c>
      <c r="AZ17" s="232">
        <v>2260.4960741</v>
      </c>
      <c r="BA17" s="232">
        <v>2266.0422963000001</v>
      </c>
      <c r="BB17" s="232">
        <v>2277.1412962999998</v>
      </c>
      <c r="BC17" s="232">
        <v>2293.7930741</v>
      </c>
      <c r="BD17" s="232">
        <v>2315.9976296</v>
      </c>
      <c r="BE17" s="232">
        <v>2318.2099259000001</v>
      </c>
      <c r="BF17" s="232">
        <v>2330.8188147999999</v>
      </c>
      <c r="BG17" s="305">
        <v>2344.223</v>
      </c>
      <c r="BH17" s="305">
        <v>2358.8420000000001</v>
      </c>
      <c r="BI17" s="305">
        <v>2373.5230000000001</v>
      </c>
      <c r="BJ17" s="305">
        <v>2388.6869999999999</v>
      </c>
      <c r="BK17" s="305">
        <v>2404.5309999999999</v>
      </c>
      <c r="BL17" s="305">
        <v>2420.5079999999998</v>
      </c>
      <c r="BM17" s="305">
        <v>2436.8180000000002</v>
      </c>
      <c r="BN17" s="305">
        <v>2453.527</v>
      </c>
      <c r="BO17" s="305">
        <v>2470.453</v>
      </c>
      <c r="BP17" s="305">
        <v>2487.6610000000001</v>
      </c>
      <c r="BQ17" s="305">
        <v>2505.5500000000002</v>
      </c>
      <c r="BR17" s="305">
        <v>2523.0259999999998</v>
      </c>
      <c r="BS17" s="305">
        <v>2540.4859999999999</v>
      </c>
      <c r="BT17" s="305">
        <v>2558.2919999999999</v>
      </c>
      <c r="BU17" s="305">
        <v>2575.4499999999998</v>
      </c>
      <c r="BV17" s="305">
        <v>2592.3229999999999</v>
      </c>
    </row>
    <row r="18" spans="1:74" ht="11.1" customHeight="1" x14ac:dyDescent="0.2">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921</v>
      </c>
      <c r="B19" s="39" t="s">
        <v>1108</v>
      </c>
      <c r="C19" s="232">
        <v>3225.0625556</v>
      </c>
      <c r="D19" s="232">
        <v>3239.1835556000001</v>
      </c>
      <c r="E19" s="232">
        <v>3252.0158888999999</v>
      </c>
      <c r="F19" s="232">
        <v>3267.1469630000001</v>
      </c>
      <c r="G19" s="232">
        <v>3274.7114074000001</v>
      </c>
      <c r="H19" s="232">
        <v>3278.2966296</v>
      </c>
      <c r="I19" s="232">
        <v>3259.9377407000002</v>
      </c>
      <c r="J19" s="232">
        <v>3269.0381852</v>
      </c>
      <c r="K19" s="232">
        <v>3287.6330741000002</v>
      </c>
      <c r="L19" s="232">
        <v>3337.6757407</v>
      </c>
      <c r="M19" s="232">
        <v>3358.7945184999999</v>
      </c>
      <c r="N19" s="232">
        <v>3372.9427406999998</v>
      </c>
      <c r="O19" s="232">
        <v>3372.2313703999998</v>
      </c>
      <c r="P19" s="232">
        <v>3378.3552592999999</v>
      </c>
      <c r="Q19" s="232">
        <v>3383.4253703999998</v>
      </c>
      <c r="R19" s="232">
        <v>3380.5145926</v>
      </c>
      <c r="S19" s="232">
        <v>3388.6724814999998</v>
      </c>
      <c r="T19" s="232">
        <v>3400.9719258999999</v>
      </c>
      <c r="U19" s="232">
        <v>3425.4003333000001</v>
      </c>
      <c r="V19" s="232">
        <v>3439.9923333000002</v>
      </c>
      <c r="W19" s="232">
        <v>3452.7353333000001</v>
      </c>
      <c r="X19" s="232">
        <v>3466.0128888999998</v>
      </c>
      <c r="Y19" s="232">
        <v>3473.2702221999998</v>
      </c>
      <c r="Z19" s="232">
        <v>3476.8908888999999</v>
      </c>
      <c r="AA19" s="232">
        <v>3469.8538518999999</v>
      </c>
      <c r="AB19" s="232">
        <v>3471.4669629999999</v>
      </c>
      <c r="AC19" s="232">
        <v>3474.7091851999999</v>
      </c>
      <c r="AD19" s="232">
        <v>3485.2877778000002</v>
      </c>
      <c r="AE19" s="232">
        <v>3487.5077778</v>
      </c>
      <c r="AF19" s="232">
        <v>3487.0764444000001</v>
      </c>
      <c r="AG19" s="232">
        <v>3490.4201481</v>
      </c>
      <c r="AH19" s="232">
        <v>3479.8663704000001</v>
      </c>
      <c r="AI19" s="232">
        <v>3461.8414815000001</v>
      </c>
      <c r="AJ19" s="232">
        <v>3432.3798519000002</v>
      </c>
      <c r="AK19" s="232">
        <v>3402.3869629999999</v>
      </c>
      <c r="AL19" s="232">
        <v>3367.8971852</v>
      </c>
      <c r="AM19" s="232">
        <v>3389.4666667000001</v>
      </c>
      <c r="AN19" s="232">
        <v>3300.5659999999998</v>
      </c>
      <c r="AO19" s="232">
        <v>3161.7513333000002</v>
      </c>
      <c r="AP19" s="232">
        <v>2752.9954074000002</v>
      </c>
      <c r="AQ19" s="232">
        <v>2679.3731852000001</v>
      </c>
      <c r="AR19" s="232">
        <v>2720.8574073999998</v>
      </c>
      <c r="AS19" s="232">
        <v>3067.2852592999998</v>
      </c>
      <c r="AT19" s="232">
        <v>3196.6044815</v>
      </c>
      <c r="AU19" s="232">
        <v>3298.6522593</v>
      </c>
      <c r="AV19" s="232">
        <v>3358.9521481000002</v>
      </c>
      <c r="AW19" s="232">
        <v>3417.3143703999999</v>
      </c>
      <c r="AX19" s="232">
        <v>3459.2624814999999</v>
      </c>
      <c r="AY19" s="232">
        <v>3464.4452222</v>
      </c>
      <c r="AZ19" s="232">
        <v>3488.8285556000001</v>
      </c>
      <c r="BA19" s="232">
        <v>3512.0612222</v>
      </c>
      <c r="BB19" s="232">
        <v>3534.1432221999999</v>
      </c>
      <c r="BC19" s="232">
        <v>3555.0745556000002</v>
      </c>
      <c r="BD19" s="232">
        <v>3574.8552221999998</v>
      </c>
      <c r="BE19" s="232">
        <v>3600.9121110999999</v>
      </c>
      <c r="BF19" s="232">
        <v>3615.3854443999999</v>
      </c>
      <c r="BG19" s="305">
        <v>3624.6759999999999</v>
      </c>
      <c r="BH19" s="305">
        <v>3617.82</v>
      </c>
      <c r="BI19" s="305">
        <v>3624.97</v>
      </c>
      <c r="BJ19" s="305">
        <v>3635.1619999999998</v>
      </c>
      <c r="BK19" s="305">
        <v>3653.3780000000002</v>
      </c>
      <c r="BL19" s="305">
        <v>3665.915</v>
      </c>
      <c r="BM19" s="305">
        <v>3677.7559999999999</v>
      </c>
      <c r="BN19" s="305">
        <v>3687.846</v>
      </c>
      <c r="BO19" s="305">
        <v>3699.0859999999998</v>
      </c>
      <c r="BP19" s="305">
        <v>3710.422</v>
      </c>
      <c r="BQ19" s="305">
        <v>3721.9070000000002</v>
      </c>
      <c r="BR19" s="305">
        <v>3733.393</v>
      </c>
      <c r="BS19" s="305">
        <v>3744.933</v>
      </c>
      <c r="BT19" s="305">
        <v>3756.6509999999998</v>
      </c>
      <c r="BU19" s="305">
        <v>3768.21</v>
      </c>
      <c r="BV19" s="305">
        <v>3779.7330000000002</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233"/>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1108</v>
      </c>
      <c r="C21" s="232">
        <v>13742.1</v>
      </c>
      <c r="D21" s="232">
        <v>13792.3</v>
      </c>
      <c r="E21" s="232">
        <v>13851.3</v>
      </c>
      <c r="F21" s="232">
        <v>13869.6</v>
      </c>
      <c r="G21" s="232">
        <v>13962.6</v>
      </c>
      <c r="H21" s="232">
        <v>13963.5</v>
      </c>
      <c r="I21" s="232">
        <v>13999.9</v>
      </c>
      <c r="J21" s="232">
        <v>14015.8</v>
      </c>
      <c r="K21" s="232">
        <v>14030.9</v>
      </c>
      <c r="L21" s="232">
        <v>14062.7</v>
      </c>
      <c r="M21" s="232">
        <v>14078.4</v>
      </c>
      <c r="N21" s="232">
        <v>14111.5</v>
      </c>
      <c r="O21" s="232">
        <v>14211.4</v>
      </c>
      <c r="P21" s="232">
        <v>14250.1</v>
      </c>
      <c r="Q21" s="232">
        <v>14298.3</v>
      </c>
      <c r="R21" s="232">
        <v>14329.5</v>
      </c>
      <c r="S21" s="232">
        <v>14373.2</v>
      </c>
      <c r="T21" s="232">
        <v>14416.2</v>
      </c>
      <c r="U21" s="232">
        <v>14467</v>
      </c>
      <c r="V21" s="232">
        <v>14509.6</v>
      </c>
      <c r="W21" s="232">
        <v>14498.8</v>
      </c>
      <c r="X21" s="232">
        <v>14527.7</v>
      </c>
      <c r="Y21" s="232">
        <v>14550.4</v>
      </c>
      <c r="Z21" s="232">
        <v>14719.3</v>
      </c>
      <c r="AA21" s="232">
        <v>14714.3</v>
      </c>
      <c r="AB21" s="232">
        <v>14742.1</v>
      </c>
      <c r="AC21" s="232">
        <v>14732.5</v>
      </c>
      <c r="AD21" s="232">
        <v>14678</v>
      </c>
      <c r="AE21" s="232">
        <v>14673.5</v>
      </c>
      <c r="AF21" s="232">
        <v>14686.4</v>
      </c>
      <c r="AG21" s="232">
        <v>14703.7</v>
      </c>
      <c r="AH21" s="232">
        <v>14777.8</v>
      </c>
      <c r="AI21" s="232">
        <v>14807.9</v>
      </c>
      <c r="AJ21" s="232">
        <v>14821.4</v>
      </c>
      <c r="AK21" s="232">
        <v>14885.9</v>
      </c>
      <c r="AL21" s="232">
        <v>14844.1</v>
      </c>
      <c r="AM21" s="232">
        <v>14976.5</v>
      </c>
      <c r="AN21" s="232">
        <v>15068.8</v>
      </c>
      <c r="AO21" s="232">
        <v>14844</v>
      </c>
      <c r="AP21" s="232">
        <v>17170.7</v>
      </c>
      <c r="AQ21" s="232">
        <v>16333</v>
      </c>
      <c r="AR21" s="232">
        <v>16057.3</v>
      </c>
      <c r="AS21" s="232">
        <v>16151.9</v>
      </c>
      <c r="AT21" s="232">
        <v>15553.9</v>
      </c>
      <c r="AU21" s="232">
        <v>15643.4</v>
      </c>
      <c r="AV21" s="232">
        <v>15568.4</v>
      </c>
      <c r="AW21" s="232">
        <v>15366.5</v>
      </c>
      <c r="AX21" s="232">
        <v>15393.8</v>
      </c>
      <c r="AY21" s="232">
        <v>17062.099999999999</v>
      </c>
      <c r="AZ21" s="232">
        <v>15631.4</v>
      </c>
      <c r="BA21" s="232">
        <v>19210.599999999999</v>
      </c>
      <c r="BB21" s="232">
        <v>16170.5</v>
      </c>
      <c r="BC21" s="232">
        <v>15651.8</v>
      </c>
      <c r="BD21" s="232">
        <v>15569.3</v>
      </c>
      <c r="BE21" s="232">
        <v>15584.186073999999</v>
      </c>
      <c r="BF21" s="232">
        <v>15507.923185</v>
      </c>
      <c r="BG21" s="305">
        <v>15449.81</v>
      </c>
      <c r="BH21" s="305">
        <v>15412.69</v>
      </c>
      <c r="BI21" s="305">
        <v>15388.73</v>
      </c>
      <c r="BJ21" s="305">
        <v>15380.77</v>
      </c>
      <c r="BK21" s="305">
        <v>15392.53</v>
      </c>
      <c r="BL21" s="305">
        <v>15413.81</v>
      </c>
      <c r="BM21" s="305">
        <v>15448.32</v>
      </c>
      <c r="BN21" s="305">
        <v>15515.32</v>
      </c>
      <c r="BO21" s="305">
        <v>15561.83</v>
      </c>
      <c r="BP21" s="305">
        <v>15607.12</v>
      </c>
      <c r="BQ21" s="305">
        <v>15658.44</v>
      </c>
      <c r="BR21" s="305">
        <v>15695.84</v>
      </c>
      <c r="BS21" s="305">
        <v>15726.58</v>
      </c>
      <c r="BT21" s="305">
        <v>15740.71</v>
      </c>
      <c r="BU21" s="305">
        <v>15765.57</v>
      </c>
      <c r="BV21" s="305">
        <v>15791.21</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144.05699999999999</v>
      </c>
      <c r="BB23" s="250">
        <v>144.32599999999999</v>
      </c>
      <c r="BC23" s="250">
        <v>144.94</v>
      </c>
      <c r="BD23" s="250">
        <v>145.87799999999999</v>
      </c>
      <c r="BE23" s="250">
        <v>146.821</v>
      </c>
      <c r="BF23" s="250">
        <v>147.59727778000001</v>
      </c>
      <c r="BG23" s="316">
        <v>148.31229999999999</v>
      </c>
      <c r="BH23" s="316">
        <v>148.9452</v>
      </c>
      <c r="BI23" s="316">
        <v>149.5462</v>
      </c>
      <c r="BJ23" s="316">
        <v>150.09710000000001</v>
      </c>
      <c r="BK23" s="316">
        <v>150.5865</v>
      </c>
      <c r="BL23" s="316">
        <v>151.04570000000001</v>
      </c>
      <c r="BM23" s="316">
        <v>151.4632</v>
      </c>
      <c r="BN23" s="316">
        <v>151.82300000000001</v>
      </c>
      <c r="BO23" s="316">
        <v>152.16929999999999</v>
      </c>
      <c r="BP23" s="316">
        <v>152.48599999999999</v>
      </c>
      <c r="BQ23" s="316">
        <v>152.7689</v>
      </c>
      <c r="BR23" s="316">
        <v>153.02959999999999</v>
      </c>
      <c r="BS23" s="316">
        <v>153.26390000000001</v>
      </c>
      <c r="BT23" s="316">
        <v>153.46119999999999</v>
      </c>
      <c r="BU23" s="316">
        <v>153.65049999999999</v>
      </c>
      <c r="BV23" s="316">
        <v>153.8212</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250"/>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5.8</v>
      </c>
      <c r="BD25" s="250">
        <v>5.9</v>
      </c>
      <c r="BE25" s="250">
        <v>5.4</v>
      </c>
      <c r="BF25" s="250">
        <v>5.1421553686000001</v>
      </c>
      <c r="BG25" s="316">
        <v>4.9615600000000004</v>
      </c>
      <c r="BH25" s="316">
        <v>4.8724379999999998</v>
      </c>
      <c r="BI25" s="316">
        <v>4.7315250000000004</v>
      </c>
      <c r="BJ25" s="316">
        <v>4.5909190000000004</v>
      </c>
      <c r="BK25" s="316">
        <v>4.4329970000000003</v>
      </c>
      <c r="BL25" s="316">
        <v>4.3062180000000003</v>
      </c>
      <c r="BM25" s="316">
        <v>4.1929610000000004</v>
      </c>
      <c r="BN25" s="316">
        <v>4.1036650000000003</v>
      </c>
      <c r="BO25" s="316">
        <v>4.0096220000000002</v>
      </c>
      <c r="BP25" s="316">
        <v>3.921271</v>
      </c>
      <c r="BQ25" s="316">
        <v>3.8343319999999999</v>
      </c>
      <c r="BR25" s="316">
        <v>3.7605770000000001</v>
      </c>
      <c r="BS25" s="316">
        <v>3.6957230000000001</v>
      </c>
      <c r="BT25" s="316">
        <v>3.6338149999999998</v>
      </c>
      <c r="BU25" s="316">
        <v>3.5912350000000002</v>
      </c>
      <c r="BV25" s="316">
        <v>3.5620259999999999</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1.7250000000000001</v>
      </c>
      <c r="BB27" s="437">
        <v>1.514</v>
      </c>
      <c r="BC27" s="437">
        <v>1.5940000000000001</v>
      </c>
      <c r="BD27" s="437">
        <v>1.65</v>
      </c>
      <c r="BE27" s="437">
        <v>1.534</v>
      </c>
      <c r="BF27" s="437">
        <v>1.5820769383</v>
      </c>
      <c r="BG27" s="438">
        <v>1.573653</v>
      </c>
      <c r="BH27" s="438">
        <v>1.5602100000000001</v>
      </c>
      <c r="BI27" s="438">
        <v>1.546281</v>
      </c>
      <c r="BJ27" s="438">
        <v>1.5302169999999999</v>
      </c>
      <c r="BK27" s="438">
        <v>1.5092760000000001</v>
      </c>
      <c r="BL27" s="438">
        <v>1.4910019999999999</v>
      </c>
      <c r="BM27" s="438">
        <v>1.4726509999999999</v>
      </c>
      <c r="BN27" s="438">
        <v>1.449427</v>
      </c>
      <c r="BO27" s="438">
        <v>1.4345220000000001</v>
      </c>
      <c r="BP27" s="438">
        <v>1.4231370000000001</v>
      </c>
      <c r="BQ27" s="438">
        <v>1.419108</v>
      </c>
      <c r="BR27" s="438">
        <v>1.4118919999999999</v>
      </c>
      <c r="BS27" s="438">
        <v>1.405322</v>
      </c>
      <c r="BT27" s="438">
        <v>1.400846</v>
      </c>
      <c r="BU27" s="438">
        <v>1.3944840000000001</v>
      </c>
      <c r="BV27" s="438">
        <v>1.387683</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1400</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586</v>
      </c>
      <c r="B30" s="556" t="s">
        <v>585</v>
      </c>
      <c r="C30" s="250">
        <v>98.744600000000005</v>
      </c>
      <c r="D30" s="250">
        <v>98.367599999999996</v>
      </c>
      <c r="E30" s="250">
        <v>99.106499999999997</v>
      </c>
      <c r="F30" s="250">
        <v>100.0363</v>
      </c>
      <c r="G30" s="250">
        <v>100.14700000000001</v>
      </c>
      <c r="H30" s="250">
        <v>100.30419999999999</v>
      </c>
      <c r="I30" s="250">
        <v>100.2092</v>
      </c>
      <c r="J30" s="250">
        <v>99.705500000000001</v>
      </c>
      <c r="K30" s="250">
        <v>99.748500000000007</v>
      </c>
      <c r="L30" s="250">
        <v>100.988</v>
      </c>
      <c r="M30" s="250">
        <v>101.273</v>
      </c>
      <c r="N30" s="250">
        <v>101.36960000000001</v>
      </c>
      <c r="O30" s="250">
        <v>101.3561</v>
      </c>
      <c r="P30" s="250">
        <v>101.6495</v>
      </c>
      <c r="Q30" s="250">
        <v>102.298</v>
      </c>
      <c r="R30" s="250">
        <v>103.40949999999999</v>
      </c>
      <c r="S30" s="250">
        <v>102.5408</v>
      </c>
      <c r="T30" s="250">
        <v>103.3045</v>
      </c>
      <c r="U30" s="250">
        <v>103.5474</v>
      </c>
      <c r="V30" s="250">
        <v>104.16589999999999</v>
      </c>
      <c r="W30" s="250">
        <v>104.1315</v>
      </c>
      <c r="X30" s="250">
        <v>103.98739999999999</v>
      </c>
      <c r="Y30" s="250">
        <v>103.9127</v>
      </c>
      <c r="Z30" s="250">
        <v>103.867</v>
      </c>
      <c r="AA30" s="250">
        <v>103.3023</v>
      </c>
      <c r="AB30" s="250">
        <v>102.72799999999999</v>
      </c>
      <c r="AC30" s="250">
        <v>102.8635</v>
      </c>
      <c r="AD30" s="250">
        <v>102.2543</v>
      </c>
      <c r="AE30" s="250">
        <v>102.45189999999999</v>
      </c>
      <c r="AF30" s="250">
        <v>102.384</v>
      </c>
      <c r="AG30" s="250">
        <v>102.0568</v>
      </c>
      <c r="AH30" s="250">
        <v>102.68819999999999</v>
      </c>
      <c r="AI30" s="250">
        <v>102.3143</v>
      </c>
      <c r="AJ30" s="250">
        <v>101.4645</v>
      </c>
      <c r="AK30" s="250">
        <v>101.9876</v>
      </c>
      <c r="AL30" s="250">
        <v>101.61790000000001</v>
      </c>
      <c r="AM30" s="250">
        <v>101.09180000000001</v>
      </c>
      <c r="AN30" s="250">
        <v>101.32470000000001</v>
      </c>
      <c r="AO30" s="250">
        <v>97.447699999999998</v>
      </c>
      <c r="AP30" s="250">
        <v>84.201800000000006</v>
      </c>
      <c r="AQ30" s="250">
        <v>85.843400000000003</v>
      </c>
      <c r="AR30" s="250">
        <v>91.162199999999999</v>
      </c>
      <c r="AS30" s="250">
        <v>94.8887</v>
      </c>
      <c r="AT30" s="250">
        <v>95.892399999999995</v>
      </c>
      <c r="AU30" s="250">
        <v>95.601900000000001</v>
      </c>
      <c r="AV30" s="250">
        <v>96.645399999999995</v>
      </c>
      <c r="AW30" s="250">
        <v>97.160899999999998</v>
      </c>
      <c r="AX30" s="250">
        <v>98.285399999999996</v>
      </c>
      <c r="AY30" s="250">
        <v>99.407600000000002</v>
      </c>
      <c r="AZ30" s="250">
        <v>96.396600000000007</v>
      </c>
      <c r="BA30" s="250">
        <v>99.123699999999999</v>
      </c>
      <c r="BB30" s="250">
        <v>99.165499999999994</v>
      </c>
      <c r="BC30" s="250">
        <v>99.986999999999995</v>
      </c>
      <c r="BD30" s="250">
        <v>100.1849</v>
      </c>
      <c r="BE30" s="250">
        <v>101.1148</v>
      </c>
      <c r="BF30" s="250">
        <v>101.09785309</v>
      </c>
      <c r="BG30" s="316">
        <v>101.4609</v>
      </c>
      <c r="BH30" s="316">
        <v>101.6677</v>
      </c>
      <c r="BI30" s="316">
        <v>102.04819999999999</v>
      </c>
      <c r="BJ30" s="316">
        <v>102.4824</v>
      </c>
      <c r="BK30" s="316">
        <v>103.1313</v>
      </c>
      <c r="BL30" s="316">
        <v>103.5521</v>
      </c>
      <c r="BM30" s="316">
        <v>103.9059</v>
      </c>
      <c r="BN30" s="316">
        <v>104.1391</v>
      </c>
      <c r="BO30" s="316">
        <v>104.399</v>
      </c>
      <c r="BP30" s="316">
        <v>104.63209999999999</v>
      </c>
      <c r="BQ30" s="316">
        <v>104.80200000000001</v>
      </c>
      <c r="BR30" s="316">
        <v>105.0086</v>
      </c>
      <c r="BS30" s="316">
        <v>105.21559999999999</v>
      </c>
      <c r="BT30" s="316">
        <v>105.44199999999999</v>
      </c>
      <c r="BU30" s="316">
        <v>105.6354</v>
      </c>
      <c r="BV30" s="316">
        <v>105.81480000000001</v>
      </c>
    </row>
    <row r="31" spans="1:74" ht="11.1" customHeight="1" x14ac:dyDescent="0.2">
      <c r="A31" s="297" t="s">
        <v>564</v>
      </c>
      <c r="B31" s="41" t="s">
        <v>906</v>
      </c>
      <c r="C31" s="250">
        <v>99.565899999999999</v>
      </c>
      <c r="D31" s="250">
        <v>99.436300000000003</v>
      </c>
      <c r="E31" s="250">
        <v>99.185900000000004</v>
      </c>
      <c r="F31" s="250">
        <v>100.3278</v>
      </c>
      <c r="G31" s="250">
        <v>100.1789</v>
      </c>
      <c r="H31" s="250">
        <v>100.1078</v>
      </c>
      <c r="I31" s="250">
        <v>99.913600000000002</v>
      </c>
      <c r="J31" s="250">
        <v>99.613299999999995</v>
      </c>
      <c r="K31" s="250">
        <v>99.670400000000001</v>
      </c>
      <c r="L31" s="250">
        <v>100.71510000000001</v>
      </c>
      <c r="M31" s="250">
        <v>100.76519999999999</v>
      </c>
      <c r="N31" s="250">
        <v>100.5196</v>
      </c>
      <c r="O31" s="250">
        <v>100.1512</v>
      </c>
      <c r="P31" s="250">
        <v>101.0804</v>
      </c>
      <c r="Q31" s="250">
        <v>101.23869999999999</v>
      </c>
      <c r="R31" s="250">
        <v>101.9111</v>
      </c>
      <c r="S31" s="250">
        <v>101.12220000000001</v>
      </c>
      <c r="T31" s="250">
        <v>101.7276</v>
      </c>
      <c r="U31" s="250">
        <v>101.9494</v>
      </c>
      <c r="V31" s="250">
        <v>102.1579</v>
      </c>
      <c r="W31" s="250">
        <v>102.1361</v>
      </c>
      <c r="X31" s="250">
        <v>101.65860000000001</v>
      </c>
      <c r="Y31" s="250">
        <v>101.2411</v>
      </c>
      <c r="Z31" s="250">
        <v>101.48820000000001</v>
      </c>
      <c r="AA31" s="250">
        <v>100.7316</v>
      </c>
      <c r="AB31" s="250">
        <v>100.1606</v>
      </c>
      <c r="AC31" s="250">
        <v>100.0939</v>
      </c>
      <c r="AD31" s="250">
        <v>99.314499999999995</v>
      </c>
      <c r="AE31" s="250">
        <v>99.422899999999998</v>
      </c>
      <c r="AF31" s="250">
        <v>99.611500000000007</v>
      </c>
      <c r="AG31" s="250">
        <v>99.213899999999995</v>
      </c>
      <c r="AH31" s="250">
        <v>99.759799999999998</v>
      </c>
      <c r="AI31" s="250">
        <v>99.134100000000004</v>
      </c>
      <c r="AJ31" s="250">
        <v>98.439899999999994</v>
      </c>
      <c r="AK31" s="250">
        <v>99.255799999999994</v>
      </c>
      <c r="AL31" s="250">
        <v>99.244900000000001</v>
      </c>
      <c r="AM31" s="250">
        <v>99.006699999999995</v>
      </c>
      <c r="AN31" s="250">
        <v>99.024100000000004</v>
      </c>
      <c r="AO31" s="250">
        <v>94.707099999999997</v>
      </c>
      <c r="AP31" s="250">
        <v>79.674899999999994</v>
      </c>
      <c r="AQ31" s="250">
        <v>83.438100000000006</v>
      </c>
      <c r="AR31" s="250">
        <v>89.587000000000003</v>
      </c>
      <c r="AS31" s="250">
        <v>93.277699999999996</v>
      </c>
      <c r="AT31" s="250">
        <v>94.628900000000002</v>
      </c>
      <c r="AU31" s="250">
        <v>94.595100000000002</v>
      </c>
      <c r="AV31" s="250">
        <v>95.980099999999993</v>
      </c>
      <c r="AW31" s="250">
        <v>96.650899999999993</v>
      </c>
      <c r="AX31" s="250">
        <v>97.323300000000003</v>
      </c>
      <c r="AY31" s="250">
        <v>98.7911</v>
      </c>
      <c r="AZ31" s="250">
        <v>94.994600000000005</v>
      </c>
      <c r="BA31" s="250">
        <v>98.218000000000004</v>
      </c>
      <c r="BB31" s="250">
        <v>98.013800000000003</v>
      </c>
      <c r="BC31" s="250">
        <v>99.102099999999993</v>
      </c>
      <c r="BD31" s="250">
        <v>98.791799999999995</v>
      </c>
      <c r="BE31" s="250">
        <v>100.1606</v>
      </c>
      <c r="BF31" s="250">
        <v>100.28293864</v>
      </c>
      <c r="BG31" s="316">
        <v>100.7837</v>
      </c>
      <c r="BH31" s="316">
        <v>101.1938</v>
      </c>
      <c r="BI31" s="316">
        <v>101.6998</v>
      </c>
      <c r="BJ31" s="316">
        <v>102.2338</v>
      </c>
      <c r="BK31" s="316">
        <v>102.9235</v>
      </c>
      <c r="BL31" s="316">
        <v>103.4181</v>
      </c>
      <c r="BM31" s="316">
        <v>103.8451</v>
      </c>
      <c r="BN31" s="316">
        <v>104.1634</v>
      </c>
      <c r="BO31" s="316">
        <v>104.48609999999999</v>
      </c>
      <c r="BP31" s="316">
        <v>104.77200000000001</v>
      </c>
      <c r="BQ31" s="316">
        <v>104.985</v>
      </c>
      <c r="BR31" s="316">
        <v>105.22450000000001</v>
      </c>
      <c r="BS31" s="316">
        <v>105.4543</v>
      </c>
      <c r="BT31" s="316">
        <v>105.6828</v>
      </c>
      <c r="BU31" s="316">
        <v>105.887</v>
      </c>
      <c r="BV31" s="316">
        <v>106.0754</v>
      </c>
    </row>
    <row r="32" spans="1:74" ht="11.1" customHeight="1" x14ac:dyDescent="0.2">
      <c r="A32" s="557" t="s">
        <v>891</v>
      </c>
      <c r="B32" s="558" t="s">
        <v>907</v>
      </c>
      <c r="C32" s="250">
        <v>99.925600000000003</v>
      </c>
      <c r="D32" s="250">
        <v>100.1709</v>
      </c>
      <c r="E32" s="250">
        <v>99.234099999999998</v>
      </c>
      <c r="F32" s="250">
        <v>99.983500000000006</v>
      </c>
      <c r="G32" s="250">
        <v>99.877399999999994</v>
      </c>
      <c r="H32" s="250">
        <v>99.497100000000003</v>
      </c>
      <c r="I32" s="250">
        <v>99.965999999999994</v>
      </c>
      <c r="J32" s="250">
        <v>100.4776</v>
      </c>
      <c r="K32" s="250">
        <v>100.83759999999999</v>
      </c>
      <c r="L32" s="250">
        <v>100.1772</v>
      </c>
      <c r="M32" s="250">
        <v>99.872</v>
      </c>
      <c r="N32" s="250">
        <v>99.980999999999995</v>
      </c>
      <c r="O32" s="250">
        <v>99.528000000000006</v>
      </c>
      <c r="P32" s="250">
        <v>100.9777</v>
      </c>
      <c r="Q32" s="250">
        <v>99.647800000000004</v>
      </c>
      <c r="R32" s="250">
        <v>100.63979999999999</v>
      </c>
      <c r="S32" s="250">
        <v>100.6086</v>
      </c>
      <c r="T32" s="250">
        <v>100.28660000000001</v>
      </c>
      <c r="U32" s="250">
        <v>101.6718</v>
      </c>
      <c r="V32" s="250">
        <v>101.163</v>
      </c>
      <c r="W32" s="250">
        <v>100.691</v>
      </c>
      <c r="X32" s="250">
        <v>100.38979999999999</v>
      </c>
      <c r="Y32" s="250">
        <v>99.510800000000003</v>
      </c>
      <c r="Z32" s="250">
        <v>99.215000000000003</v>
      </c>
      <c r="AA32" s="250">
        <v>100.7281</v>
      </c>
      <c r="AB32" s="250">
        <v>100.7345</v>
      </c>
      <c r="AC32" s="250">
        <v>100.9699</v>
      </c>
      <c r="AD32" s="250">
        <v>100.98390000000001</v>
      </c>
      <c r="AE32" s="250">
        <v>100.512</v>
      </c>
      <c r="AF32" s="250">
        <v>101.7848</v>
      </c>
      <c r="AG32" s="250">
        <v>101.0598</v>
      </c>
      <c r="AH32" s="250">
        <v>100.3507</v>
      </c>
      <c r="AI32" s="250">
        <v>100.3395</v>
      </c>
      <c r="AJ32" s="250">
        <v>101.5994</v>
      </c>
      <c r="AK32" s="250">
        <v>101.36409999999999</v>
      </c>
      <c r="AL32" s="250">
        <v>102.2242</v>
      </c>
      <c r="AM32" s="250">
        <v>102.0977</v>
      </c>
      <c r="AN32" s="250">
        <v>102.191</v>
      </c>
      <c r="AO32" s="250">
        <v>101.1142</v>
      </c>
      <c r="AP32" s="250">
        <v>91.041399999999996</v>
      </c>
      <c r="AQ32" s="250">
        <v>92.963899999999995</v>
      </c>
      <c r="AR32" s="250">
        <v>97.464699999999993</v>
      </c>
      <c r="AS32" s="250">
        <v>97.090500000000006</v>
      </c>
      <c r="AT32" s="250">
        <v>98.473799999999997</v>
      </c>
      <c r="AU32" s="250">
        <v>98.373699999999999</v>
      </c>
      <c r="AV32" s="250">
        <v>99.373099999999994</v>
      </c>
      <c r="AW32" s="250">
        <v>100.0068</v>
      </c>
      <c r="AX32" s="250">
        <v>100.7891</v>
      </c>
      <c r="AY32" s="250">
        <v>101.4829</v>
      </c>
      <c r="AZ32" s="250">
        <v>99.692400000000006</v>
      </c>
      <c r="BA32" s="250">
        <v>102.49769999999999</v>
      </c>
      <c r="BB32" s="250">
        <v>101.39149999999999</v>
      </c>
      <c r="BC32" s="250">
        <v>100.6104</v>
      </c>
      <c r="BD32" s="250">
        <v>100.1771</v>
      </c>
      <c r="BE32" s="250">
        <v>100.1178</v>
      </c>
      <c r="BF32" s="250">
        <v>100.79098025</v>
      </c>
      <c r="BG32" s="316">
        <v>100.8475</v>
      </c>
      <c r="BH32" s="316">
        <v>100.9237</v>
      </c>
      <c r="BI32" s="316">
        <v>101.011</v>
      </c>
      <c r="BJ32" s="316">
        <v>101.11239999999999</v>
      </c>
      <c r="BK32" s="316">
        <v>101.2458</v>
      </c>
      <c r="BL32" s="316">
        <v>101.3621</v>
      </c>
      <c r="BM32" s="316">
        <v>101.47929999999999</v>
      </c>
      <c r="BN32" s="316">
        <v>101.5872</v>
      </c>
      <c r="BO32" s="316">
        <v>101.7136</v>
      </c>
      <c r="BP32" s="316">
        <v>101.8484</v>
      </c>
      <c r="BQ32" s="316">
        <v>101.99809999999999</v>
      </c>
      <c r="BR32" s="316">
        <v>102.145</v>
      </c>
      <c r="BS32" s="316">
        <v>102.2955</v>
      </c>
      <c r="BT32" s="316">
        <v>102.45869999999999</v>
      </c>
      <c r="BU32" s="316">
        <v>102.6097</v>
      </c>
      <c r="BV32" s="316">
        <v>102.7577</v>
      </c>
    </row>
    <row r="33" spans="1:74" ht="11.1" customHeight="1" x14ac:dyDescent="0.2">
      <c r="A33" s="557" t="s">
        <v>892</v>
      </c>
      <c r="B33" s="558" t="s">
        <v>908</v>
      </c>
      <c r="C33" s="250">
        <v>100.08240000000001</v>
      </c>
      <c r="D33" s="250">
        <v>102.0449</v>
      </c>
      <c r="E33" s="250">
        <v>100.6592</v>
      </c>
      <c r="F33" s="250">
        <v>101.58329999999999</v>
      </c>
      <c r="G33" s="250">
        <v>100.1412</v>
      </c>
      <c r="H33" s="250">
        <v>100.6661</v>
      </c>
      <c r="I33" s="250">
        <v>99.206500000000005</v>
      </c>
      <c r="J33" s="250">
        <v>102.0945</v>
      </c>
      <c r="K33" s="250">
        <v>99.665300000000002</v>
      </c>
      <c r="L33" s="250">
        <v>96.688199999999995</v>
      </c>
      <c r="M33" s="250">
        <v>98.297600000000003</v>
      </c>
      <c r="N33" s="250">
        <v>98.870699999999999</v>
      </c>
      <c r="O33" s="250">
        <v>97.942300000000003</v>
      </c>
      <c r="P33" s="250">
        <v>97.357600000000005</v>
      </c>
      <c r="Q33" s="250">
        <v>98.6477</v>
      </c>
      <c r="R33" s="250">
        <v>99.16</v>
      </c>
      <c r="S33" s="250">
        <v>99.096299999999999</v>
      </c>
      <c r="T33" s="250">
        <v>98.786299999999997</v>
      </c>
      <c r="U33" s="250">
        <v>100.2213</v>
      </c>
      <c r="V33" s="250">
        <v>99.263300000000001</v>
      </c>
      <c r="W33" s="250">
        <v>99.575400000000002</v>
      </c>
      <c r="X33" s="250">
        <v>99.617800000000003</v>
      </c>
      <c r="Y33" s="250">
        <v>99.863600000000005</v>
      </c>
      <c r="Z33" s="250">
        <v>100.1003</v>
      </c>
      <c r="AA33" s="250">
        <v>99.703800000000001</v>
      </c>
      <c r="AB33" s="250">
        <v>98.911299999999997</v>
      </c>
      <c r="AC33" s="250">
        <v>98.350399999999993</v>
      </c>
      <c r="AD33" s="250">
        <v>98.354900000000001</v>
      </c>
      <c r="AE33" s="250">
        <v>98.073400000000007</v>
      </c>
      <c r="AF33" s="250">
        <v>95.608199999999997</v>
      </c>
      <c r="AG33" s="250">
        <v>97.585800000000006</v>
      </c>
      <c r="AH33" s="250">
        <v>99.139700000000005</v>
      </c>
      <c r="AI33" s="250">
        <v>98.976200000000006</v>
      </c>
      <c r="AJ33" s="250">
        <v>98.649199999999993</v>
      </c>
      <c r="AK33" s="250">
        <v>98.403300000000002</v>
      </c>
      <c r="AL33" s="250">
        <v>98.455399999999997</v>
      </c>
      <c r="AM33" s="250">
        <v>99.419399999999996</v>
      </c>
      <c r="AN33" s="250">
        <v>99.075299999999999</v>
      </c>
      <c r="AO33" s="250">
        <v>99.880700000000004</v>
      </c>
      <c r="AP33" s="250">
        <v>95.218100000000007</v>
      </c>
      <c r="AQ33" s="250">
        <v>89.476900000000001</v>
      </c>
      <c r="AR33" s="250">
        <v>89.851799999999997</v>
      </c>
      <c r="AS33" s="250">
        <v>89.890199999999993</v>
      </c>
      <c r="AT33" s="250">
        <v>90.219499999999996</v>
      </c>
      <c r="AU33" s="250">
        <v>91.988900000000001</v>
      </c>
      <c r="AV33" s="250">
        <v>94.560900000000004</v>
      </c>
      <c r="AW33" s="250">
        <v>95.3536</v>
      </c>
      <c r="AX33" s="250">
        <v>94.924899999999994</v>
      </c>
      <c r="AY33" s="250">
        <v>93.232900000000001</v>
      </c>
      <c r="AZ33" s="250">
        <v>92.433499999999995</v>
      </c>
      <c r="BA33" s="250">
        <v>96.143600000000006</v>
      </c>
      <c r="BB33" s="250">
        <v>95.523899999999998</v>
      </c>
      <c r="BC33" s="250">
        <v>95.782600000000002</v>
      </c>
      <c r="BD33" s="250">
        <v>93.779700000000005</v>
      </c>
      <c r="BE33" s="250">
        <v>94.694199999999995</v>
      </c>
      <c r="BF33" s="250">
        <v>95.896245184999998</v>
      </c>
      <c r="BG33" s="316">
        <v>96.058930000000004</v>
      </c>
      <c r="BH33" s="316">
        <v>96.047460000000001</v>
      </c>
      <c r="BI33" s="316">
        <v>96.175989999999999</v>
      </c>
      <c r="BJ33" s="316">
        <v>96.330269999999999</v>
      </c>
      <c r="BK33" s="316">
        <v>96.548280000000005</v>
      </c>
      <c r="BL33" s="316">
        <v>96.725589999999997</v>
      </c>
      <c r="BM33" s="316">
        <v>96.900180000000006</v>
      </c>
      <c r="BN33" s="316">
        <v>97.080309999999997</v>
      </c>
      <c r="BO33" s="316">
        <v>97.243260000000006</v>
      </c>
      <c r="BP33" s="316">
        <v>97.397279999999995</v>
      </c>
      <c r="BQ33" s="316">
        <v>97.566389999999998</v>
      </c>
      <c r="BR33" s="316">
        <v>97.684560000000005</v>
      </c>
      <c r="BS33" s="316">
        <v>97.775800000000004</v>
      </c>
      <c r="BT33" s="316">
        <v>97.829089999999994</v>
      </c>
      <c r="BU33" s="316">
        <v>97.874719999999996</v>
      </c>
      <c r="BV33" s="316">
        <v>97.901669999999996</v>
      </c>
    </row>
    <row r="34" spans="1:74" ht="11.1" customHeight="1" x14ac:dyDescent="0.2">
      <c r="A34" s="557" t="s">
        <v>893</v>
      </c>
      <c r="B34" s="558" t="s">
        <v>909</v>
      </c>
      <c r="C34" s="250">
        <v>97.926299999999998</v>
      </c>
      <c r="D34" s="250">
        <v>98.137900000000002</v>
      </c>
      <c r="E34" s="250">
        <v>98.816000000000003</v>
      </c>
      <c r="F34" s="250">
        <v>101.3404</v>
      </c>
      <c r="G34" s="250">
        <v>102.4229</v>
      </c>
      <c r="H34" s="250">
        <v>102.32689999999999</v>
      </c>
      <c r="I34" s="250">
        <v>100.4194</v>
      </c>
      <c r="J34" s="250">
        <v>99.730800000000002</v>
      </c>
      <c r="K34" s="250">
        <v>96.395700000000005</v>
      </c>
      <c r="L34" s="250">
        <v>101.2902</v>
      </c>
      <c r="M34" s="250">
        <v>100.8051</v>
      </c>
      <c r="N34" s="250">
        <v>100.3884</v>
      </c>
      <c r="O34" s="250">
        <v>99.764799999999994</v>
      </c>
      <c r="P34" s="250">
        <v>99.237700000000004</v>
      </c>
      <c r="Q34" s="250">
        <v>99.509699999999995</v>
      </c>
      <c r="R34" s="250">
        <v>99.938599999999994</v>
      </c>
      <c r="S34" s="250">
        <v>100.0446</v>
      </c>
      <c r="T34" s="250">
        <v>99.974199999999996</v>
      </c>
      <c r="U34" s="250">
        <v>100.1778</v>
      </c>
      <c r="V34" s="250">
        <v>100.66800000000001</v>
      </c>
      <c r="W34" s="250">
        <v>100.76</v>
      </c>
      <c r="X34" s="250">
        <v>100.107</v>
      </c>
      <c r="Y34" s="250">
        <v>99.186599999999999</v>
      </c>
      <c r="Z34" s="250">
        <v>99.885000000000005</v>
      </c>
      <c r="AA34" s="250">
        <v>101.0766</v>
      </c>
      <c r="AB34" s="250">
        <v>97.395799999999994</v>
      </c>
      <c r="AC34" s="250">
        <v>98.621899999999997</v>
      </c>
      <c r="AD34" s="250">
        <v>98.462999999999994</v>
      </c>
      <c r="AE34" s="250">
        <v>99.100099999999998</v>
      </c>
      <c r="AF34" s="250">
        <v>99.816100000000006</v>
      </c>
      <c r="AG34" s="250">
        <v>100.771</v>
      </c>
      <c r="AH34" s="250">
        <v>101.2766</v>
      </c>
      <c r="AI34" s="250">
        <v>100.5831</v>
      </c>
      <c r="AJ34" s="250">
        <v>98.844899999999996</v>
      </c>
      <c r="AK34" s="250">
        <v>98.257099999999994</v>
      </c>
      <c r="AL34" s="250">
        <v>98.611199999999997</v>
      </c>
      <c r="AM34" s="250">
        <v>100.8317</v>
      </c>
      <c r="AN34" s="250">
        <v>99.577200000000005</v>
      </c>
      <c r="AO34" s="250">
        <v>93.476699999999994</v>
      </c>
      <c r="AP34" s="250">
        <v>75.889200000000002</v>
      </c>
      <c r="AQ34" s="250">
        <v>76.441900000000004</v>
      </c>
      <c r="AR34" s="250">
        <v>79.575199999999995</v>
      </c>
      <c r="AS34" s="250">
        <v>84.037000000000006</v>
      </c>
      <c r="AT34" s="250">
        <v>84.004900000000006</v>
      </c>
      <c r="AU34" s="250">
        <v>83.809700000000007</v>
      </c>
      <c r="AV34" s="250">
        <v>85.827299999999994</v>
      </c>
      <c r="AW34" s="250">
        <v>85.7196</v>
      </c>
      <c r="AX34" s="250">
        <v>88.471599999999995</v>
      </c>
      <c r="AY34" s="250">
        <v>91.663200000000003</v>
      </c>
      <c r="AZ34" s="250">
        <v>85.243600000000001</v>
      </c>
      <c r="BA34" s="250">
        <v>94.512799999999999</v>
      </c>
      <c r="BB34" s="250">
        <v>95.834800000000001</v>
      </c>
      <c r="BC34" s="250">
        <v>96.0822</v>
      </c>
      <c r="BD34" s="250">
        <v>96.626999999999995</v>
      </c>
      <c r="BE34" s="250">
        <v>96.047399999999996</v>
      </c>
      <c r="BF34" s="250">
        <v>98.131408641999997</v>
      </c>
      <c r="BG34" s="316">
        <v>98.616309999999999</v>
      </c>
      <c r="BH34" s="316">
        <v>98.96848</v>
      </c>
      <c r="BI34" s="316">
        <v>99.33784</v>
      </c>
      <c r="BJ34" s="316">
        <v>99.669880000000006</v>
      </c>
      <c r="BK34" s="316">
        <v>99.938159999999996</v>
      </c>
      <c r="BL34" s="316">
        <v>100.2154</v>
      </c>
      <c r="BM34" s="316">
        <v>100.4751</v>
      </c>
      <c r="BN34" s="316">
        <v>100.7201</v>
      </c>
      <c r="BO34" s="316">
        <v>100.9427</v>
      </c>
      <c r="BP34" s="316">
        <v>101.14570000000001</v>
      </c>
      <c r="BQ34" s="316">
        <v>101.37560000000001</v>
      </c>
      <c r="BR34" s="316">
        <v>101.5046</v>
      </c>
      <c r="BS34" s="316">
        <v>101.5792</v>
      </c>
      <c r="BT34" s="316">
        <v>101.5411</v>
      </c>
      <c r="BU34" s="316">
        <v>101.5506</v>
      </c>
      <c r="BV34" s="316">
        <v>101.54949999999999</v>
      </c>
    </row>
    <row r="35" spans="1:74" ht="11.1" customHeight="1" x14ac:dyDescent="0.2">
      <c r="A35" s="557" t="s">
        <v>894</v>
      </c>
      <c r="B35" s="558" t="s">
        <v>910</v>
      </c>
      <c r="C35" s="250">
        <v>100.3905</v>
      </c>
      <c r="D35" s="250">
        <v>99.518100000000004</v>
      </c>
      <c r="E35" s="250">
        <v>99.896699999999996</v>
      </c>
      <c r="F35" s="250">
        <v>100.2313</v>
      </c>
      <c r="G35" s="250">
        <v>100.9731</v>
      </c>
      <c r="H35" s="250">
        <v>101.2</v>
      </c>
      <c r="I35" s="250">
        <v>101.6318</v>
      </c>
      <c r="J35" s="250">
        <v>98.402199999999993</v>
      </c>
      <c r="K35" s="250">
        <v>96.549099999999996</v>
      </c>
      <c r="L35" s="250">
        <v>100.6405</v>
      </c>
      <c r="M35" s="250">
        <v>100.544</v>
      </c>
      <c r="N35" s="250">
        <v>100.02290000000001</v>
      </c>
      <c r="O35" s="250">
        <v>98.366200000000006</v>
      </c>
      <c r="P35" s="250">
        <v>98.871099999999998</v>
      </c>
      <c r="Q35" s="250">
        <v>98.846299999999999</v>
      </c>
      <c r="R35" s="250">
        <v>99.427400000000006</v>
      </c>
      <c r="S35" s="250">
        <v>99.223600000000005</v>
      </c>
      <c r="T35" s="250">
        <v>99.329300000000003</v>
      </c>
      <c r="U35" s="250">
        <v>99.83</v>
      </c>
      <c r="V35" s="250">
        <v>98.575199999999995</v>
      </c>
      <c r="W35" s="250">
        <v>98.099900000000005</v>
      </c>
      <c r="X35" s="250">
        <v>97.588300000000004</v>
      </c>
      <c r="Y35" s="250">
        <v>98.047399999999996</v>
      </c>
      <c r="Z35" s="250">
        <v>97.558300000000003</v>
      </c>
      <c r="AA35" s="250">
        <v>96.562100000000001</v>
      </c>
      <c r="AB35" s="250">
        <v>96.613500000000002</v>
      </c>
      <c r="AC35" s="250">
        <v>96.180499999999995</v>
      </c>
      <c r="AD35" s="250">
        <v>95.610200000000006</v>
      </c>
      <c r="AE35" s="250">
        <v>94.855599999999995</v>
      </c>
      <c r="AF35" s="250">
        <v>94.558700000000002</v>
      </c>
      <c r="AG35" s="250">
        <v>95.185199999999995</v>
      </c>
      <c r="AH35" s="250">
        <v>95.978700000000003</v>
      </c>
      <c r="AI35" s="250">
        <v>95.5869</v>
      </c>
      <c r="AJ35" s="250">
        <v>95.254999999999995</v>
      </c>
      <c r="AK35" s="250">
        <v>94.635599999999997</v>
      </c>
      <c r="AL35" s="250">
        <v>94.244600000000005</v>
      </c>
      <c r="AM35" s="250">
        <v>94.670100000000005</v>
      </c>
      <c r="AN35" s="250">
        <v>94.586600000000004</v>
      </c>
      <c r="AO35" s="250">
        <v>95.652900000000002</v>
      </c>
      <c r="AP35" s="250">
        <v>89.501099999999994</v>
      </c>
      <c r="AQ35" s="250">
        <v>89.837999999999994</v>
      </c>
      <c r="AR35" s="250">
        <v>90.282399999999996</v>
      </c>
      <c r="AS35" s="250">
        <v>91.695599999999999</v>
      </c>
      <c r="AT35" s="250">
        <v>92.898600000000002</v>
      </c>
      <c r="AU35" s="250">
        <v>92.781800000000004</v>
      </c>
      <c r="AV35" s="250">
        <v>94.417299999999997</v>
      </c>
      <c r="AW35" s="250">
        <v>94.469300000000004</v>
      </c>
      <c r="AX35" s="250">
        <v>95.237099999999998</v>
      </c>
      <c r="AY35" s="250">
        <v>95.075500000000005</v>
      </c>
      <c r="AZ35" s="250">
        <v>87.798299999999998</v>
      </c>
      <c r="BA35" s="250">
        <v>92.361400000000003</v>
      </c>
      <c r="BB35" s="250">
        <v>97.3005</v>
      </c>
      <c r="BC35" s="250">
        <v>99.742800000000003</v>
      </c>
      <c r="BD35" s="250">
        <v>99.748999999999995</v>
      </c>
      <c r="BE35" s="250">
        <v>99.977900000000005</v>
      </c>
      <c r="BF35" s="250">
        <v>101.52034963</v>
      </c>
      <c r="BG35" s="316">
        <v>102.06100000000001</v>
      </c>
      <c r="BH35" s="316">
        <v>102.2084</v>
      </c>
      <c r="BI35" s="316">
        <v>102.62390000000001</v>
      </c>
      <c r="BJ35" s="316">
        <v>103.0672</v>
      </c>
      <c r="BK35" s="316">
        <v>103.5949</v>
      </c>
      <c r="BL35" s="316">
        <v>104.0509</v>
      </c>
      <c r="BM35" s="316">
        <v>104.492</v>
      </c>
      <c r="BN35" s="316">
        <v>104.98350000000001</v>
      </c>
      <c r="BO35" s="316">
        <v>105.34569999999999</v>
      </c>
      <c r="BP35" s="316">
        <v>105.6439</v>
      </c>
      <c r="BQ35" s="316">
        <v>105.8554</v>
      </c>
      <c r="BR35" s="316">
        <v>106.0429</v>
      </c>
      <c r="BS35" s="316">
        <v>106.1835</v>
      </c>
      <c r="BT35" s="316">
        <v>106.20350000000001</v>
      </c>
      <c r="BU35" s="316">
        <v>106.30589999999999</v>
      </c>
      <c r="BV35" s="316">
        <v>106.4169</v>
      </c>
    </row>
    <row r="36" spans="1:74" ht="11.1" customHeight="1" x14ac:dyDescent="0.2">
      <c r="A36" s="557" t="s">
        <v>895</v>
      </c>
      <c r="B36" s="558" t="s">
        <v>911</v>
      </c>
      <c r="C36" s="250">
        <v>99.9739</v>
      </c>
      <c r="D36" s="250">
        <v>101.3308</v>
      </c>
      <c r="E36" s="250">
        <v>101.1217</v>
      </c>
      <c r="F36" s="250">
        <v>99.702500000000001</v>
      </c>
      <c r="G36" s="250">
        <v>98.993700000000004</v>
      </c>
      <c r="H36" s="250">
        <v>99.218500000000006</v>
      </c>
      <c r="I36" s="250">
        <v>99.288200000000003</v>
      </c>
      <c r="J36" s="250">
        <v>97.583299999999994</v>
      </c>
      <c r="K36" s="250">
        <v>100.93510000000001</v>
      </c>
      <c r="L36" s="250">
        <v>100.1662</v>
      </c>
      <c r="M36" s="250">
        <v>100.9115</v>
      </c>
      <c r="N36" s="250">
        <v>100.7745</v>
      </c>
      <c r="O36" s="250">
        <v>98.009200000000007</v>
      </c>
      <c r="P36" s="250">
        <v>102.1339</v>
      </c>
      <c r="Q36" s="250">
        <v>100.6327</v>
      </c>
      <c r="R36" s="250">
        <v>101.7222</v>
      </c>
      <c r="S36" s="250">
        <v>101.7046</v>
      </c>
      <c r="T36" s="250">
        <v>100.8314</v>
      </c>
      <c r="U36" s="250">
        <v>100.8329</v>
      </c>
      <c r="V36" s="250">
        <v>100.4935</v>
      </c>
      <c r="W36" s="250">
        <v>99.153599999999997</v>
      </c>
      <c r="X36" s="250">
        <v>100.0564</v>
      </c>
      <c r="Y36" s="250">
        <v>98.549700000000001</v>
      </c>
      <c r="Z36" s="250">
        <v>100.4761</v>
      </c>
      <c r="AA36" s="250">
        <v>100.6221</v>
      </c>
      <c r="AB36" s="250">
        <v>96.953199999999995</v>
      </c>
      <c r="AC36" s="250">
        <v>97.343599999999995</v>
      </c>
      <c r="AD36" s="250">
        <v>98.033199999999994</v>
      </c>
      <c r="AE36" s="250">
        <v>97.982600000000005</v>
      </c>
      <c r="AF36" s="250">
        <v>98.186000000000007</v>
      </c>
      <c r="AG36" s="250">
        <v>97.632400000000004</v>
      </c>
      <c r="AH36" s="250">
        <v>98.444199999999995</v>
      </c>
      <c r="AI36" s="250">
        <v>98.867900000000006</v>
      </c>
      <c r="AJ36" s="250">
        <v>97.519400000000005</v>
      </c>
      <c r="AK36" s="250">
        <v>96.743499999999997</v>
      </c>
      <c r="AL36" s="250">
        <v>98.274299999999997</v>
      </c>
      <c r="AM36" s="250">
        <v>101.4855</v>
      </c>
      <c r="AN36" s="250">
        <v>101.51139999999999</v>
      </c>
      <c r="AO36" s="250">
        <v>96.246499999999997</v>
      </c>
      <c r="AP36" s="250">
        <v>81.807299999999998</v>
      </c>
      <c r="AQ36" s="250">
        <v>89.259200000000007</v>
      </c>
      <c r="AR36" s="250">
        <v>93.135599999999997</v>
      </c>
      <c r="AS36" s="250">
        <v>95.016400000000004</v>
      </c>
      <c r="AT36" s="250">
        <v>95.019000000000005</v>
      </c>
      <c r="AU36" s="250">
        <v>93.865899999999996</v>
      </c>
      <c r="AV36" s="250">
        <v>96.6066</v>
      </c>
      <c r="AW36" s="250">
        <v>97.798400000000001</v>
      </c>
      <c r="AX36" s="250">
        <v>100.87609999999999</v>
      </c>
      <c r="AY36" s="250">
        <v>99.668400000000005</v>
      </c>
      <c r="AZ36" s="250">
        <v>94.863</v>
      </c>
      <c r="BA36" s="250">
        <v>97.563199999999995</v>
      </c>
      <c r="BB36" s="250">
        <v>96.513400000000004</v>
      </c>
      <c r="BC36" s="250">
        <v>94.242099999999994</v>
      </c>
      <c r="BD36" s="250">
        <v>94.615700000000004</v>
      </c>
      <c r="BE36" s="250">
        <v>95.4649</v>
      </c>
      <c r="BF36" s="250">
        <v>95.791796543000004</v>
      </c>
      <c r="BG36" s="316">
        <v>95.953519999999997</v>
      </c>
      <c r="BH36" s="316">
        <v>96.060919999999996</v>
      </c>
      <c r="BI36" s="316">
        <v>96.183959999999999</v>
      </c>
      <c r="BJ36" s="316">
        <v>96.297190000000001</v>
      </c>
      <c r="BK36" s="316">
        <v>96.420599999999993</v>
      </c>
      <c r="BL36" s="316">
        <v>96.499229999999997</v>
      </c>
      <c r="BM36" s="316">
        <v>96.553049999999999</v>
      </c>
      <c r="BN36" s="316">
        <v>96.549229999999994</v>
      </c>
      <c r="BO36" s="316">
        <v>96.578090000000003</v>
      </c>
      <c r="BP36" s="316">
        <v>96.606800000000007</v>
      </c>
      <c r="BQ36" s="316">
        <v>96.630409999999998</v>
      </c>
      <c r="BR36" s="316">
        <v>96.662499999999994</v>
      </c>
      <c r="BS36" s="316">
        <v>96.698130000000006</v>
      </c>
      <c r="BT36" s="316">
        <v>96.703659999999999</v>
      </c>
      <c r="BU36" s="316">
        <v>96.771630000000002</v>
      </c>
      <c r="BV36" s="316">
        <v>96.868369999999999</v>
      </c>
    </row>
    <row r="37" spans="1:74" ht="11.1" customHeight="1" x14ac:dyDescent="0.2">
      <c r="A37" s="557" t="s">
        <v>896</v>
      </c>
      <c r="B37" s="558" t="s">
        <v>912</v>
      </c>
      <c r="C37" s="250">
        <v>100.5198</v>
      </c>
      <c r="D37" s="250">
        <v>100.8963</v>
      </c>
      <c r="E37" s="250">
        <v>99.8553</v>
      </c>
      <c r="F37" s="250">
        <v>99.785600000000002</v>
      </c>
      <c r="G37" s="250">
        <v>97.860299999999995</v>
      </c>
      <c r="H37" s="250">
        <v>99.193200000000004</v>
      </c>
      <c r="I37" s="250">
        <v>99.171599999999998</v>
      </c>
      <c r="J37" s="250">
        <v>100.0099</v>
      </c>
      <c r="K37" s="250">
        <v>101.3822</v>
      </c>
      <c r="L37" s="250">
        <v>100.9187</v>
      </c>
      <c r="M37" s="250">
        <v>100.9367</v>
      </c>
      <c r="N37" s="250">
        <v>99.470299999999995</v>
      </c>
      <c r="O37" s="250">
        <v>100.66</v>
      </c>
      <c r="P37" s="250">
        <v>101.8378</v>
      </c>
      <c r="Q37" s="250">
        <v>102.9847</v>
      </c>
      <c r="R37" s="250">
        <v>102.446</v>
      </c>
      <c r="S37" s="250">
        <v>103.033</v>
      </c>
      <c r="T37" s="250">
        <v>103.0185</v>
      </c>
      <c r="U37" s="250">
        <v>102.73779999999999</v>
      </c>
      <c r="V37" s="250">
        <v>103.52679999999999</v>
      </c>
      <c r="W37" s="250">
        <v>104.3295</v>
      </c>
      <c r="X37" s="250">
        <v>104.92010000000001</v>
      </c>
      <c r="Y37" s="250">
        <v>104.88890000000001</v>
      </c>
      <c r="Z37" s="250">
        <v>103.94499999999999</v>
      </c>
      <c r="AA37" s="250">
        <v>101.4575</v>
      </c>
      <c r="AB37" s="250">
        <v>100.0478</v>
      </c>
      <c r="AC37" s="250">
        <v>100.3412</v>
      </c>
      <c r="AD37" s="250">
        <v>100.94199999999999</v>
      </c>
      <c r="AE37" s="250">
        <v>99.638000000000005</v>
      </c>
      <c r="AF37" s="250">
        <v>97.617199999999997</v>
      </c>
      <c r="AG37" s="250">
        <v>97.802000000000007</v>
      </c>
      <c r="AH37" s="250">
        <v>99.166499999999999</v>
      </c>
      <c r="AI37" s="250">
        <v>98.301400000000001</v>
      </c>
      <c r="AJ37" s="250">
        <v>96.2714</v>
      </c>
      <c r="AK37" s="250">
        <v>96.188999999999993</v>
      </c>
      <c r="AL37" s="250">
        <v>97.891499999999994</v>
      </c>
      <c r="AM37" s="250">
        <v>98.485699999999994</v>
      </c>
      <c r="AN37" s="250">
        <v>96.045599999999993</v>
      </c>
      <c r="AO37" s="250">
        <v>93.126499999999993</v>
      </c>
      <c r="AP37" s="250">
        <v>72.87</v>
      </c>
      <c r="AQ37" s="250">
        <v>70.461299999999994</v>
      </c>
      <c r="AR37" s="250">
        <v>75.311300000000003</v>
      </c>
      <c r="AS37" s="250">
        <v>79.540899999999993</v>
      </c>
      <c r="AT37" s="250">
        <v>83.485799999999998</v>
      </c>
      <c r="AU37" s="250">
        <v>86.9328</v>
      </c>
      <c r="AV37" s="250">
        <v>89.056899999999999</v>
      </c>
      <c r="AW37" s="250">
        <v>91.521500000000003</v>
      </c>
      <c r="AX37" s="250">
        <v>90.260199999999998</v>
      </c>
      <c r="AY37" s="250">
        <v>91.631799999999998</v>
      </c>
      <c r="AZ37" s="250">
        <v>91.579700000000003</v>
      </c>
      <c r="BA37" s="250">
        <v>93.941599999999994</v>
      </c>
      <c r="BB37" s="250">
        <v>97.361599999999996</v>
      </c>
      <c r="BC37" s="250">
        <v>95.824700000000007</v>
      </c>
      <c r="BD37" s="250">
        <v>97.222200000000001</v>
      </c>
      <c r="BE37" s="250">
        <v>98.385199999999998</v>
      </c>
      <c r="BF37" s="250">
        <v>99.435945184999994</v>
      </c>
      <c r="BG37" s="316">
        <v>99.755290000000002</v>
      </c>
      <c r="BH37" s="316">
        <v>99.301789999999997</v>
      </c>
      <c r="BI37" s="316">
        <v>99.473429999999993</v>
      </c>
      <c r="BJ37" s="316">
        <v>99.761870000000002</v>
      </c>
      <c r="BK37" s="316">
        <v>100.34139999999999</v>
      </c>
      <c r="BL37" s="316">
        <v>100.73269999999999</v>
      </c>
      <c r="BM37" s="316">
        <v>101.1101</v>
      </c>
      <c r="BN37" s="316">
        <v>101.5621</v>
      </c>
      <c r="BO37" s="316">
        <v>101.84529999999999</v>
      </c>
      <c r="BP37" s="316">
        <v>102.04819999999999</v>
      </c>
      <c r="BQ37" s="316">
        <v>102.1494</v>
      </c>
      <c r="BR37" s="316">
        <v>102.2077</v>
      </c>
      <c r="BS37" s="316">
        <v>102.2016</v>
      </c>
      <c r="BT37" s="316">
        <v>102.12130000000001</v>
      </c>
      <c r="BU37" s="316">
        <v>101.994</v>
      </c>
      <c r="BV37" s="316">
        <v>101.8098</v>
      </c>
    </row>
    <row r="38" spans="1:74" ht="11.1" customHeight="1" x14ac:dyDescent="0.2">
      <c r="A38" s="297" t="s">
        <v>886</v>
      </c>
      <c r="B38" s="41" t="s">
        <v>913</v>
      </c>
      <c r="C38" s="250">
        <v>100.16524812999999</v>
      </c>
      <c r="D38" s="250">
        <v>100.29042576000001</v>
      </c>
      <c r="E38" s="250">
        <v>100.16565333</v>
      </c>
      <c r="F38" s="250">
        <v>100.84522471</v>
      </c>
      <c r="G38" s="250">
        <v>100.41273388</v>
      </c>
      <c r="H38" s="250">
        <v>100.62642715</v>
      </c>
      <c r="I38" s="250">
        <v>100.50926704</v>
      </c>
      <c r="J38" s="250">
        <v>98.911344052999993</v>
      </c>
      <c r="K38" s="250">
        <v>97.656028759999998</v>
      </c>
      <c r="L38" s="250">
        <v>99.855406095000006</v>
      </c>
      <c r="M38" s="250">
        <v>100.47685447000001</v>
      </c>
      <c r="N38" s="250">
        <v>100.08406031</v>
      </c>
      <c r="O38" s="250">
        <v>98.575378451999995</v>
      </c>
      <c r="P38" s="250">
        <v>100.03840387</v>
      </c>
      <c r="Q38" s="250">
        <v>100.3041715</v>
      </c>
      <c r="R38" s="250">
        <v>100.86099618999999</v>
      </c>
      <c r="S38" s="250">
        <v>100.87790654</v>
      </c>
      <c r="T38" s="250">
        <v>101.09584682000001</v>
      </c>
      <c r="U38" s="250">
        <v>101.49080413999999</v>
      </c>
      <c r="V38" s="250">
        <v>101.15766819</v>
      </c>
      <c r="W38" s="250">
        <v>100.57771662</v>
      </c>
      <c r="X38" s="250">
        <v>100.0973279</v>
      </c>
      <c r="Y38" s="250">
        <v>99.480767526999998</v>
      </c>
      <c r="Z38" s="250">
        <v>100.05080654</v>
      </c>
      <c r="AA38" s="250">
        <v>99.548951607999996</v>
      </c>
      <c r="AB38" s="250">
        <v>98.073634419000001</v>
      </c>
      <c r="AC38" s="250">
        <v>97.521914404</v>
      </c>
      <c r="AD38" s="250">
        <v>97.448556185000001</v>
      </c>
      <c r="AE38" s="250">
        <v>97.087139210999993</v>
      </c>
      <c r="AF38" s="250">
        <v>96.780644143000004</v>
      </c>
      <c r="AG38" s="250">
        <v>96.717649695000006</v>
      </c>
      <c r="AH38" s="250">
        <v>97.398461620000006</v>
      </c>
      <c r="AI38" s="250">
        <v>97.314294684000004</v>
      </c>
      <c r="AJ38" s="250">
        <v>96.677203425000002</v>
      </c>
      <c r="AK38" s="250">
        <v>96.457872378999994</v>
      </c>
      <c r="AL38" s="250">
        <v>96.911677768999994</v>
      </c>
      <c r="AM38" s="250">
        <v>97.807541271999995</v>
      </c>
      <c r="AN38" s="250">
        <v>97.898101738999998</v>
      </c>
      <c r="AO38" s="250">
        <v>95.536902142000002</v>
      </c>
      <c r="AP38" s="250">
        <v>83.553548139</v>
      </c>
      <c r="AQ38" s="250">
        <v>86.296242566000004</v>
      </c>
      <c r="AR38" s="250">
        <v>90.206697590999994</v>
      </c>
      <c r="AS38" s="250">
        <v>92.249659997999998</v>
      </c>
      <c r="AT38" s="250">
        <v>93.176089302999998</v>
      </c>
      <c r="AU38" s="250">
        <v>93.444728393999995</v>
      </c>
      <c r="AV38" s="250">
        <v>95.738222261000004</v>
      </c>
      <c r="AW38" s="250">
        <v>96.733802280999996</v>
      </c>
      <c r="AX38" s="250">
        <v>97.398903821000005</v>
      </c>
      <c r="AY38" s="250">
        <v>97.401354339999997</v>
      </c>
      <c r="AZ38" s="250">
        <v>90.374597026999993</v>
      </c>
      <c r="BA38" s="250">
        <v>94.895298643999993</v>
      </c>
      <c r="BB38" s="250">
        <v>96.71508163</v>
      </c>
      <c r="BC38" s="250">
        <v>97.432718507000004</v>
      </c>
      <c r="BD38" s="250">
        <v>97.354888775999996</v>
      </c>
      <c r="BE38" s="250">
        <v>97.998135923999996</v>
      </c>
      <c r="BF38" s="250">
        <v>98.873347985999999</v>
      </c>
      <c r="BG38" s="316">
        <v>99.232820000000004</v>
      </c>
      <c r="BH38" s="316">
        <v>99.308250000000001</v>
      </c>
      <c r="BI38" s="316">
        <v>99.608360000000005</v>
      </c>
      <c r="BJ38" s="316">
        <v>99.948149999999998</v>
      </c>
      <c r="BK38" s="316">
        <v>100.4221</v>
      </c>
      <c r="BL38" s="316">
        <v>100.7704</v>
      </c>
      <c r="BM38" s="316">
        <v>101.08750000000001</v>
      </c>
      <c r="BN38" s="316">
        <v>101.37820000000001</v>
      </c>
      <c r="BO38" s="316">
        <v>101.62949999999999</v>
      </c>
      <c r="BP38" s="316">
        <v>101.846</v>
      </c>
      <c r="BQ38" s="316">
        <v>102.0104</v>
      </c>
      <c r="BR38" s="316">
        <v>102.17059999999999</v>
      </c>
      <c r="BS38" s="316">
        <v>102.3094</v>
      </c>
      <c r="BT38" s="316">
        <v>102.4012</v>
      </c>
      <c r="BU38" s="316">
        <v>102.5158</v>
      </c>
      <c r="BV38" s="316">
        <v>102.6277</v>
      </c>
    </row>
    <row r="39" spans="1:74" ht="11.1" customHeight="1" x14ac:dyDescent="0.2">
      <c r="A39" s="297" t="s">
        <v>887</v>
      </c>
      <c r="B39" s="41" t="s">
        <v>914</v>
      </c>
      <c r="C39" s="250">
        <v>99.883710237000003</v>
      </c>
      <c r="D39" s="250">
        <v>99.934249491000003</v>
      </c>
      <c r="E39" s="250">
        <v>99.887104051999998</v>
      </c>
      <c r="F39" s="250">
        <v>100.73032999</v>
      </c>
      <c r="G39" s="250">
        <v>100.45638368</v>
      </c>
      <c r="H39" s="250">
        <v>100.48474018</v>
      </c>
      <c r="I39" s="250">
        <v>100.36651652</v>
      </c>
      <c r="J39" s="250">
        <v>98.985076071999998</v>
      </c>
      <c r="K39" s="250">
        <v>98.070753573999994</v>
      </c>
      <c r="L39" s="250">
        <v>100.22728929</v>
      </c>
      <c r="M39" s="250">
        <v>100.71566826</v>
      </c>
      <c r="N39" s="250">
        <v>100.2617231</v>
      </c>
      <c r="O39" s="250">
        <v>99.000220689000002</v>
      </c>
      <c r="P39" s="250">
        <v>100.39829073999999</v>
      </c>
      <c r="Q39" s="250">
        <v>100.54633674</v>
      </c>
      <c r="R39" s="250">
        <v>100.94083843</v>
      </c>
      <c r="S39" s="250">
        <v>100.94603124</v>
      </c>
      <c r="T39" s="250">
        <v>101.1578774</v>
      </c>
      <c r="U39" s="250">
        <v>101.37513924</v>
      </c>
      <c r="V39" s="250">
        <v>101.38704552999999</v>
      </c>
      <c r="W39" s="250">
        <v>100.96461223</v>
      </c>
      <c r="X39" s="250">
        <v>100.26461154</v>
      </c>
      <c r="Y39" s="250">
        <v>99.593960803000002</v>
      </c>
      <c r="Z39" s="250">
        <v>99.925078012</v>
      </c>
      <c r="AA39" s="250">
        <v>99.746268870999998</v>
      </c>
      <c r="AB39" s="250">
        <v>97.962555094999999</v>
      </c>
      <c r="AC39" s="250">
        <v>97.550087695000002</v>
      </c>
      <c r="AD39" s="250">
        <v>97.556147070999998</v>
      </c>
      <c r="AE39" s="250">
        <v>97.359424078000004</v>
      </c>
      <c r="AF39" s="250">
        <v>97.282522404000005</v>
      </c>
      <c r="AG39" s="250">
        <v>97.269433214000003</v>
      </c>
      <c r="AH39" s="250">
        <v>97.755696958000001</v>
      </c>
      <c r="AI39" s="250">
        <v>97.574050181999993</v>
      </c>
      <c r="AJ39" s="250">
        <v>97.039480874000006</v>
      </c>
      <c r="AK39" s="250">
        <v>96.895594101</v>
      </c>
      <c r="AL39" s="250">
        <v>97.328177996999997</v>
      </c>
      <c r="AM39" s="250">
        <v>98.251310885999999</v>
      </c>
      <c r="AN39" s="250">
        <v>98.025577096999996</v>
      </c>
      <c r="AO39" s="250">
        <v>94.797082027000002</v>
      </c>
      <c r="AP39" s="250">
        <v>80.761426274000002</v>
      </c>
      <c r="AQ39" s="250">
        <v>83.950574826999997</v>
      </c>
      <c r="AR39" s="250">
        <v>88.468361227000003</v>
      </c>
      <c r="AS39" s="250">
        <v>91.347945394000007</v>
      </c>
      <c r="AT39" s="250">
        <v>92.140166867999994</v>
      </c>
      <c r="AU39" s="250">
        <v>92.456447092000005</v>
      </c>
      <c r="AV39" s="250">
        <v>94.674303257999995</v>
      </c>
      <c r="AW39" s="250">
        <v>95.546161776000005</v>
      </c>
      <c r="AX39" s="250">
        <v>96.732945121</v>
      </c>
      <c r="AY39" s="250">
        <v>97.241742482000006</v>
      </c>
      <c r="AZ39" s="250">
        <v>90.829451023999994</v>
      </c>
      <c r="BA39" s="250">
        <v>95.657094392000005</v>
      </c>
      <c r="BB39" s="250">
        <v>96.880151346000005</v>
      </c>
      <c r="BC39" s="250">
        <v>97.349247634999998</v>
      </c>
      <c r="BD39" s="250">
        <v>97.381774574000005</v>
      </c>
      <c r="BE39" s="250">
        <v>97.979696317999995</v>
      </c>
      <c r="BF39" s="250">
        <v>98.835347421999998</v>
      </c>
      <c r="BG39" s="316">
        <v>99.163399999999996</v>
      </c>
      <c r="BH39" s="316">
        <v>99.217820000000003</v>
      </c>
      <c r="BI39" s="316">
        <v>99.46996</v>
      </c>
      <c r="BJ39" s="316">
        <v>99.748419999999996</v>
      </c>
      <c r="BK39" s="316">
        <v>100.111</v>
      </c>
      <c r="BL39" s="316">
        <v>100.39870000000001</v>
      </c>
      <c r="BM39" s="316">
        <v>100.6695</v>
      </c>
      <c r="BN39" s="316">
        <v>100.9524</v>
      </c>
      <c r="BO39" s="316">
        <v>101.1671</v>
      </c>
      <c r="BP39" s="316">
        <v>101.3428</v>
      </c>
      <c r="BQ39" s="316">
        <v>101.4689</v>
      </c>
      <c r="BR39" s="316">
        <v>101.5744</v>
      </c>
      <c r="BS39" s="316">
        <v>101.6489</v>
      </c>
      <c r="BT39" s="316">
        <v>101.6657</v>
      </c>
      <c r="BU39" s="316">
        <v>101.6979</v>
      </c>
      <c r="BV39" s="316">
        <v>101.7191</v>
      </c>
    </row>
    <row r="40" spans="1:74" ht="11.1" customHeight="1" x14ac:dyDescent="0.2">
      <c r="A40" s="297" t="s">
        <v>888</v>
      </c>
      <c r="B40" s="41" t="s">
        <v>915</v>
      </c>
      <c r="C40" s="250">
        <v>99.749970700000006</v>
      </c>
      <c r="D40" s="250">
        <v>99.856238149999996</v>
      </c>
      <c r="E40" s="250">
        <v>99.563694159999997</v>
      </c>
      <c r="F40" s="250">
        <v>100.52769459</v>
      </c>
      <c r="G40" s="250">
        <v>100.10058753</v>
      </c>
      <c r="H40" s="250">
        <v>100.41779533</v>
      </c>
      <c r="I40" s="250">
        <v>100.24150495000001</v>
      </c>
      <c r="J40" s="250">
        <v>99.29410317</v>
      </c>
      <c r="K40" s="250">
        <v>98.397929320000003</v>
      </c>
      <c r="L40" s="250">
        <v>100.45056343</v>
      </c>
      <c r="M40" s="250">
        <v>100.98162606</v>
      </c>
      <c r="N40" s="250">
        <v>100.41824081999999</v>
      </c>
      <c r="O40" s="250">
        <v>99.624984839999996</v>
      </c>
      <c r="P40" s="250">
        <v>100.71231313</v>
      </c>
      <c r="Q40" s="250">
        <v>101.34159787999999</v>
      </c>
      <c r="R40" s="250">
        <v>101.6883378</v>
      </c>
      <c r="S40" s="250">
        <v>101.49013726</v>
      </c>
      <c r="T40" s="250">
        <v>101.89661820000001</v>
      </c>
      <c r="U40" s="250">
        <v>102.23301907</v>
      </c>
      <c r="V40" s="250">
        <v>102.2390302</v>
      </c>
      <c r="W40" s="250">
        <v>102.10679804999999</v>
      </c>
      <c r="X40" s="250">
        <v>101.60149084</v>
      </c>
      <c r="Y40" s="250">
        <v>101.12864308</v>
      </c>
      <c r="Z40" s="250">
        <v>101.29317042</v>
      </c>
      <c r="AA40" s="250">
        <v>100.45620773</v>
      </c>
      <c r="AB40" s="250">
        <v>99.187023809999999</v>
      </c>
      <c r="AC40" s="250">
        <v>98.756276639999996</v>
      </c>
      <c r="AD40" s="250">
        <v>98.543630210000003</v>
      </c>
      <c r="AE40" s="250">
        <v>98.204682879999993</v>
      </c>
      <c r="AF40" s="250">
        <v>97.83703491</v>
      </c>
      <c r="AG40" s="250">
        <v>97.662631719999993</v>
      </c>
      <c r="AH40" s="250">
        <v>98.377638570000002</v>
      </c>
      <c r="AI40" s="250">
        <v>98.014788710000005</v>
      </c>
      <c r="AJ40" s="250">
        <v>97.168851619999998</v>
      </c>
      <c r="AK40" s="250">
        <v>97.260153540000005</v>
      </c>
      <c r="AL40" s="250">
        <v>97.743397200000004</v>
      </c>
      <c r="AM40" s="250">
        <v>98.312292859999999</v>
      </c>
      <c r="AN40" s="250">
        <v>98.041856210000006</v>
      </c>
      <c r="AO40" s="250">
        <v>94.867610400000004</v>
      </c>
      <c r="AP40" s="250">
        <v>80.490599239999995</v>
      </c>
      <c r="AQ40" s="250">
        <v>82.355951619999999</v>
      </c>
      <c r="AR40" s="250">
        <v>87.350085480000004</v>
      </c>
      <c r="AS40" s="250">
        <v>90.325304040000006</v>
      </c>
      <c r="AT40" s="250">
        <v>91.85666535</v>
      </c>
      <c r="AU40" s="250">
        <v>92.662152969999994</v>
      </c>
      <c r="AV40" s="250">
        <v>94.656554650000004</v>
      </c>
      <c r="AW40" s="250">
        <v>95.720041730000005</v>
      </c>
      <c r="AX40" s="250">
        <v>95.926297270000006</v>
      </c>
      <c r="AY40" s="250">
        <v>96.807544500000006</v>
      </c>
      <c r="AZ40" s="250">
        <v>91.230171490000004</v>
      </c>
      <c r="BA40" s="250">
        <v>95.414209260000007</v>
      </c>
      <c r="BB40" s="250">
        <v>97.244777409999998</v>
      </c>
      <c r="BC40" s="250">
        <v>97.937823129999998</v>
      </c>
      <c r="BD40" s="250">
        <v>98.162950850000001</v>
      </c>
      <c r="BE40" s="250">
        <v>99.008212110000002</v>
      </c>
      <c r="BF40" s="250">
        <v>99.878485487000006</v>
      </c>
      <c r="BG40" s="316">
        <v>100.3056</v>
      </c>
      <c r="BH40" s="316">
        <v>100.3749</v>
      </c>
      <c r="BI40" s="316">
        <v>100.7163</v>
      </c>
      <c r="BJ40" s="316">
        <v>101.1009</v>
      </c>
      <c r="BK40" s="316">
        <v>101.6052</v>
      </c>
      <c r="BL40" s="316">
        <v>102.0184</v>
      </c>
      <c r="BM40" s="316">
        <v>102.4171</v>
      </c>
      <c r="BN40" s="316">
        <v>102.8489</v>
      </c>
      <c r="BO40" s="316">
        <v>103.18300000000001</v>
      </c>
      <c r="BP40" s="316">
        <v>103.4669</v>
      </c>
      <c r="BQ40" s="316">
        <v>103.6889</v>
      </c>
      <c r="BR40" s="316">
        <v>103.88120000000001</v>
      </c>
      <c r="BS40" s="316">
        <v>104.0322</v>
      </c>
      <c r="BT40" s="316">
        <v>104.12269999999999</v>
      </c>
      <c r="BU40" s="316">
        <v>104.2052</v>
      </c>
      <c r="BV40" s="316">
        <v>104.2608</v>
      </c>
    </row>
    <row r="41" spans="1:74" ht="11.1" customHeight="1" x14ac:dyDescent="0.2">
      <c r="A41" s="297" t="s">
        <v>889</v>
      </c>
      <c r="B41" s="41" t="s">
        <v>916</v>
      </c>
      <c r="C41" s="250">
        <v>100.01304451999999</v>
      </c>
      <c r="D41" s="250">
        <v>99.837869646000001</v>
      </c>
      <c r="E41" s="250">
        <v>99.863471551000004</v>
      </c>
      <c r="F41" s="250">
        <v>100.92202186</v>
      </c>
      <c r="G41" s="250">
        <v>100.80206994</v>
      </c>
      <c r="H41" s="250">
        <v>101.15296446000001</v>
      </c>
      <c r="I41" s="250">
        <v>100.87288764</v>
      </c>
      <c r="J41" s="250">
        <v>98.715111621999995</v>
      </c>
      <c r="K41" s="250">
        <v>96.077512648999999</v>
      </c>
      <c r="L41" s="250">
        <v>100.36383246</v>
      </c>
      <c r="M41" s="250">
        <v>101.03382943</v>
      </c>
      <c r="N41" s="250">
        <v>100.28773277000001</v>
      </c>
      <c r="O41" s="250">
        <v>98.402008318</v>
      </c>
      <c r="P41" s="250">
        <v>99.795709076999998</v>
      </c>
      <c r="Q41" s="250">
        <v>100.42483037</v>
      </c>
      <c r="R41" s="250">
        <v>100.86673433999999</v>
      </c>
      <c r="S41" s="250">
        <v>100.90072271</v>
      </c>
      <c r="T41" s="250">
        <v>101.11232794999999</v>
      </c>
      <c r="U41" s="250">
        <v>101.55236066000001</v>
      </c>
      <c r="V41" s="250">
        <v>101.04211180999999</v>
      </c>
      <c r="W41" s="250">
        <v>100.87748453</v>
      </c>
      <c r="X41" s="250">
        <v>100.01260855</v>
      </c>
      <c r="Y41" s="250">
        <v>99.342284453000005</v>
      </c>
      <c r="Z41" s="250">
        <v>99.466965817000002</v>
      </c>
      <c r="AA41" s="250">
        <v>98.774165713000002</v>
      </c>
      <c r="AB41" s="250">
        <v>97.124915759999993</v>
      </c>
      <c r="AC41" s="250">
        <v>96.492835157000002</v>
      </c>
      <c r="AD41" s="250">
        <v>96.538293308999997</v>
      </c>
      <c r="AE41" s="250">
        <v>96.225236527000007</v>
      </c>
      <c r="AF41" s="250">
        <v>95.846783357000007</v>
      </c>
      <c r="AG41" s="250">
        <v>95.585728803999999</v>
      </c>
      <c r="AH41" s="250">
        <v>96.308453985</v>
      </c>
      <c r="AI41" s="250">
        <v>96.291514566000004</v>
      </c>
      <c r="AJ41" s="250">
        <v>95.297228099999998</v>
      </c>
      <c r="AK41" s="250">
        <v>94.813907198999999</v>
      </c>
      <c r="AL41" s="250">
        <v>95.401230835000007</v>
      </c>
      <c r="AM41" s="250">
        <v>96.355857221999997</v>
      </c>
      <c r="AN41" s="250">
        <v>96.254181563000003</v>
      </c>
      <c r="AO41" s="250">
        <v>93.945042709999996</v>
      </c>
      <c r="AP41" s="250">
        <v>82.005236054999997</v>
      </c>
      <c r="AQ41" s="250">
        <v>83.493888491999996</v>
      </c>
      <c r="AR41" s="250">
        <v>86.686843894999996</v>
      </c>
      <c r="AS41" s="250">
        <v>88.903123035999997</v>
      </c>
      <c r="AT41" s="250">
        <v>89.937784243999999</v>
      </c>
      <c r="AU41" s="250">
        <v>90.281589933000006</v>
      </c>
      <c r="AV41" s="250">
        <v>92.904189799999997</v>
      </c>
      <c r="AW41" s="250">
        <v>94.060596289000003</v>
      </c>
      <c r="AX41" s="250">
        <v>94.264289196999997</v>
      </c>
      <c r="AY41" s="250">
        <v>94.695973885000001</v>
      </c>
      <c r="AZ41" s="250">
        <v>85.300223234000001</v>
      </c>
      <c r="BA41" s="250">
        <v>91.634977931999998</v>
      </c>
      <c r="BB41" s="250">
        <v>95.523412578000006</v>
      </c>
      <c r="BC41" s="250">
        <v>96.691764307</v>
      </c>
      <c r="BD41" s="250">
        <v>96.898051804000005</v>
      </c>
      <c r="BE41" s="250">
        <v>97.142130765999994</v>
      </c>
      <c r="BF41" s="250">
        <v>98.640594178000001</v>
      </c>
      <c r="BG41" s="316">
        <v>99.049679999999995</v>
      </c>
      <c r="BH41" s="316">
        <v>99.011150000000001</v>
      </c>
      <c r="BI41" s="316">
        <v>99.303389999999993</v>
      </c>
      <c r="BJ41" s="316">
        <v>99.643360000000001</v>
      </c>
      <c r="BK41" s="316">
        <v>100.1071</v>
      </c>
      <c r="BL41" s="316">
        <v>100.4855</v>
      </c>
      <c r="BM41" s="316">
        <v>100.8546</v>
      </c>
      <c r="BN41" s="316">
        <v>101.26649999999999</v>
      </c>
      <c r="BO41" s="316">
        <v>101.578</v>
      </c>
      <c r="BP41" s="316">
        <v>101.84099999999999</v>
      </c>
      <c r="BQ41" s="316">
        <v>102.0535</v>
      </c>
      <c r="BR41" s="316">
        <v>102.2216</v>
      </c>
      <c r="BS41" s="316">
        <v>102.343</v>
      </c>
      <c r="BT41" s="316">
        <v>102.37479999999999</v>
      </c>
      <c r="BU41" s="316">
        <v>102.43519999999999</v>
      </c>
      <c r="BV41" s="316">
        <v>102.4812</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250"/>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2.6855099999999998</v>
      </c>
      <c r="BD45" s="208">
        <v>2.7098100000000001</v>
      </c>
      <c r="BE45" s="208">
        <v>2.7226499999999998</v>
      </c>
      <c r="BF45" s="208">
        <v>2.7300882593</v>
      </c>
      <c r="BG45" s="324">
        <v>2.7372399999999999</v>
      </c>
      <c r="BH45" s="324">
        <v>2.7373479999999999</v>
      </c>
      <c r="BI45" s="324">
        <v>2.7407710000000001</v>
      </c>
      <c r="BJ45" s="324">
        <v>2.743744</v>
      </c>
      <c r="BK45" s="324">
        <v>2.7456770000000001</v>
      </c>
      <c r="BL45" s="324">
        <v>2.7481870000000002</v>
      </c>
      <c r="BM45" s="324">
        <v>2.750686</v>
      </c>
      <c r="BN45" s="324">
        <v>2.7529870000000001</v>
      </c>
      <c r="BO45" s="324">
        <v>2.7556050000000001</v>
      </c>
      <c r="BP45" s="324">
        <v>2.7583519999999999</v>
      </c>
      <c r="BQ45" s="324">
        <v>2.760697</v>
      </c>
      <c r="BR45" s="324">
        <v>2.7641010000000001</v>
      </c>
      <c r="BS45" s="324">
        <v>2.768033</v>
      </c>
      <c r="BT45" s="324">
        <v>2.7732579999999998</v>
      </c>
      <c r="BU45" s="324">
        <v>2.7776700000000001</v>
      </c>
      <c r="BV45" s="324">
        <v>2.782035</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1.9206741882</v>
      </c>
      <c r="AT47" s="208">
        <v>1.9383138998</v>
      </c>
      <c r="AU47" s="208">
        <v>1.9550149037</v>
      </c>
      <c r="AV47" s="208">
        <v>1.9578737693999999</v>
      </c>
      <c r="AW47" s="208">
        <v>1.9823749311000001</v>
      </c>
      <c r="AX47" s="208">
        <v>2.0156149581</v>
      </c>
      <c r="AY47" s="208">
        <v>2.0699062063000002</v>
      </c>
      <c r="AZ47" s="208">
        <v>2.1113896973999999</v>
      </c>
      <c r="BA47" s="208">
        <v>2.1523777870999998</v>
      </c>
      <c r="BB47" s="208">
        <v>2.2055221911</v>
      </c>
      <c r="BC47" s="208">
        <v>2.2360306912999999</v>
      </c>
      <c r="BD47" s="208">
        <v>2.2565550032999999</v>
      </c>
      <c r="BE47" s="208">
        <v>2.2618106348999998</v>
      </c>
      <c r="BF47" s="208">
        <v>2.2663299396999999</v>
      </c>
      <c r="BG47" s="324">
        <v>2.2648280000000001</v>
      </c>
      <c r="BH47" s="324">
        <v>2.2483149999999998</v>
      </c>
      <c r="BI47" s="324">
        <v>2.2415150000000001</v>
      </c>
      <c r="BJ47" s="324">
        <v>2.2354379999999998</v>
      </c>
      <c r="BK47" s="324">
        <v>2.229978</v>
      </c>
      <c r="BL47" s="324">
        <v>2.2254260000000001</v>
      </c>
      <c r="BM47" s="324">
        <v>2.2216749999999998</v>
      </c>
      <c r="BN47" s="324">
        <v>2.2198850000000001</v>
      </c>
      <c r="BO47" s="324">
        <v>2.2168679999999998</v>
      </c>
      <c r="BP47" s="324">
        <v>2.2137829999999998</v>
      </c>
      <c r="BQ47" s="324">
        <v>2.2098559999999998</v>
      </c>
      <c r="BR47" s="324">
        <v>2.2072159999999998</v>
      </c>
      <c r="BS47" s="324">
        <v>2.2050890000000001</v>
      </c>
      <c r="BT47" s="324">
        <v>2.2022330000000001</v>
      </c>
      <c r="BU47" s="324">
        <v>2.2020629999999999</v>
      </c>
      <c r="BV47" s="324">
        <v>2.2033360000000002</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1.887621</v>
      </c>
      <c r="BA49" s="208">
        <v>2.071688</v>
      </c>
      <c r="BB49" s="208">
        <v>2.1049470000000001</v>
      </c>
      <c r="BC49" s="208">
        <v>2.1957800000000001</v>
      </c>
      <c r="BD49" s="208">
        <v>2.2785160000000002</v>
      </c>
      <c r="BE49" s="208">
        <v>2.277498</v>
      </c>
      <c r="BF49" s="208">
        <v>2.2542529999999998</v>
      </c>
      <c r="BG49" s="324">
        <v>2.245079</v>
      </c>
      <c r="BH49" s="324">
        <v>2.1957520000000001</v>
      </c>
      <c r="BI49" s="324">
        <v>2.1615099999999998</v>
      </c>
      <c r="BJ49" s="324">
        <v>2.0886659999999999</v>
      </c>
      <c r="BK49" s="324">
        <v>2.0344739999999999</v>
      </c>
      <c r="BL49" s="324">
        <v>2.0549249999999999</v>
      </c>
      <c r="BM49" s="324">
        <v>2.0653899999999998</v>
      </c>
      <c r="BN49" s="324">
        <v>2.0705469999999999</v>
      </c>
      <c r="BO49" s="324">
        <v>2.0773169999999999</v>
      </c>
      <c r="BP49" s="324">
        <v>2.0712519999999999</v>
      </c>
      <c r="BQ49" s="324">
        <v>2.035984</v>
      </c>
      <c r="BR49" s="324">
        <v>2.0388869999999999</v>
      </c>
      <c r="BS49" s="324">
        <v>1.990451</v>
      </c>
      <c r="BT49" s="324">
        <v>1.9616169999999999</v>
      </c>
      <c r="BU49" s="324">
        <v>1.9315150000000001</v>
      </c>
      <c r="BV49" s="324">
        <v>1.872463</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6" t="s">
        <v>1109</v>
      </c>
      <c r="C51" s="250">
        <v>106.85511111</v>
      </c>
      <c r="D51" s="250">
        <v>107.01377778</v>
      </c>
      <c r="E51" s="250">
        <v>107.15211111000001</v>
      </c>
      <c r="F51" s="250">
        <v>107.20937037</v>
      </c>
      <c r="G51" s="250">
        <v>107.35259259</v>
      </c>
      <c r="H51" s="250">
        <v>107.52103704</v>
      </c>
      <c r="I51" s="250">
        <v>107.72833333</v>
      </c>
      <c r="J51" s="250">
        <v>107.937</v>
      </c>
      <c r="K51" s="250">
        <v>108.16066667</v>
      </c>
      <c r="L51" s="250">
        <v>108.42851852</v>
      </c>
      <c r="M51" s="250">
        <v>108.6602963</v>
      </c>
      <c r="N51" s="250">
        <v>108.88518519</v>
      </c>
      <c r="O51" s="250">
        <v>109.06585185</v>
      </c>
      <c r="P51" s="250">
        <v>109.30496296</v>
      </c>
      <c r="Q51" s="250">
        <v>109.56518518999999</v>
      </c>
      <c r="R51" s="250">
        <v>109.92696296</v>
      </c>
      <c r="S51" s="250">
        <v>110.16907406999999</v>
      </c>
      <c r="T51" s="250">
        <v>110.37196296</v>
      </c>
      <c r="U51" s="250">
        <v>110.47548148</v>
      </c>
      <c r="V51" s="250">
        <v>110.64503704000001</v>
      </c>
      <c r="W51" s="250">
        <v>110.82048148</v>
      </c>
      <c r="X51" s="250">
        <v>111.04418518999999</v>
      </c>
      <c r="Y51" s="250">
        <v>111.19962963</v>
      </c>
      <c r="Z51" s="250">
        <v>111.32918519</v>
      </c>
      <c r="AA51" s="250">
        <v>111.34959259</v>
      </c>
      <c r="AB51" s="250">
        <v>111.48981481</v>
      </c>
      <c r="AC51" s="250">
        <v>111.66659258999999</v>
      </c>
      <c r="AD51" s="250">
        <v>111.96688889000001</v>
      </c>
      <c r="AE51" s="250">
        <v>112.15155556000001</v>
      </c>
      <c r="AF51" s="250">
        <v>112.30755556</v>
      </c>
      <c r="AG51" s="250">
        <v>112.39059259</v>
      </c>
      <c r="AH51" s="250">
        <v>112.52248148</v>
      </c>
      <c r="AI51" s="250">
        <v>112.65892593</v>
      </c>
      <c r="AJ51" s="250">
        <v>112.80200000000001</v>
      </c>
      <c r="AK51" s="250">
        <v>112.946</v>
      </c>
      <c r="AL51" s="250">
        <v>113.093</v>
      </c>
      <c r="AM51" s="250">
        <v>113.37707407000001</v>
      </c>
      <c r="AN51" s="250">
        <v>113.42951852</v>
      </c>
      <c r="AO51" s="250">
        <v>113.38440740999999</v>
      </c>
      <c r="AP51" s="250">
        <v>112.89788889</v>
      </c>
      <c r="AQ51" s="250">
        <v>112.91555556</v>
      </c>
      <c r="AR51" s="250">
        <v>113.09355556</v>
      </c>
      <c r="AS51" s="250">
        <v>113.70314815</v>
      </c>
      <c r="AT51" s="250">
        <v>113.99837037</v>
      </c>
      <c r="AU51" s="250">
        <v>114.25048148</v>
      </c>
      <c r="AV51" s="250">
        <v>114.31488889000001</v>
      </c>
      <c r="AW51" s="250">
        <v>114.58922222</v>
      </c>
      <c r="AX51" s="250">
        <v>114.92888889</v>
      </c>
      <c r="AY51" s="250">
        <v>115.35018519</v>
      </c>
      <c r="AZ51" s="250">
        <v>115.80829629999999</v>
      </c>
      <c r="BA51" s="250">
        <v>116.31951852</v>
      </c>
      <c r="BB51" s="250">
        <v>116.88385185</v>
      </c>
      <c r="BC51" s="250">
        <v>117.50129630000001</v>
      </c>
      <c r="BD51" s="250">
        <v>118.17185185</v>
      </c>
      <c r="BE51" s="250">
        <v>118.39047407</v>
      </c>
      <c r="BF51" s="250">
        <v>118.75511852</v>
      </c>
      <c r="BG51" s="316">
        <v>119.0771</v>
      </c>
      <c r="BH51" s="316">
        <v>119.3494</v>
      </c>
      <c r="BI51" s="316">
        <v>119.59139999999999</v>
      </c>
      <c r="BJ51" s="316">
        <v>119.79600000000001</v>
      </c>
      <c r="BK51" s="316">
        <v>119.9177</v>
      </c>
      <c r="BL51" s="316">
        <v>120.0817</v>
      </c>
      <c r="BM51" s="316">
        <v>120.24250000000001</v>
      </c>
      <c r="BN51" s="316">
        <v>120.3934</v>
      </c>
      <c r="BO51" s="316">
        <v>120.5527</v>
      </c>
      <c r="BP51" s="316">
        <v>120.71380000000001</v>
      </c>
      <c r="BQ51" s="316">
        <v>120.8634</v>
      </c>
      <c r="BR51" s="316">
        <v>121.0381</v>
      </c>
      <c r="BS51" s="316">
        <v>121.22450000000001</v>
      </c>
      <c r="BT51" s="316">
        <v>121.4341</v>
      </c>
      <c r="BU51" s="316">
        <v>121.63549999999999</v>
      </c>
      <c r="BV51" s="316">
        <v>121.8402</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8118.8064516000004</v>
      </c>
      <c r="AN55" s="232">
        <v>8066.1379310000002</v>
      </c>
      <c r="AO55" s="232">
        <v>7127.5483870999997</v>
      </c>
      <c r="AP55" s="232">
        <v>5525.4666667000001</v>
      </c>
      <c r="AQ55" s="232">
        <v>6852.2258064999996</v>
      </c>
      <c r="AR55" s="232">
        <v>8225.4666667000001</v>
      </c>
      <c r="AS55" s="232">
        <v>8390.2580644999998</v>
      </c>
      <c r="AT55" s="232">
        <v>8154</v>
      </c>
      <c r="AU55" s="232">
        <v>8240.2666666999994</v>
      </c>
      <c r="AV55" s="232">
        <v>8357.2903225999999</v>
      </c>
      <c r="AW55" s="232">
        <v>7786.8666666999998</v>
      </c>
      <c r="AX55" s="232">
        <v>7874.3548387000001</v>
      </c>
      <c r="AY55" s="232">
        <v>7199.9032257999997</v>
      </c>
      <c r="AZ55" s="232">
        <v>7332.8571429000003</v>
      </c>
      <c r="BA55" s="232">
        <v>8471.3870967999992</v>
      </c>
      <c r="BB55" s="232">
        <v>8575.2999999999993</v>
      </c>
      <c r="BC55" s="232">
        <v>8830.2258065000005</v>
      </c>
      <c r="BD55" s="232">
        <v>9419.6</v>
      </c>
      <c r="BE55" s="232">
        <v>9492.8790000000008</v>
      </c>
      <c r="BF55" s="232">
        <v>9108.85</v>
      </c>
      <c r="BG55" s="305">
        <v>8913.9050000000007</v>
      </c>
      <c r="BH55" s="305">
        <v>9033.1740000000009</v>
      </c>
      <c r="BI55" s="305">
        <v>8667.1110000000008</v>
      </c>
      <c r="BJ55" s="305">
        <v>8715.1450000000004</v>
      </c>
      <c r="BK55" s="305">
        <v>7903.31</v>
      </c>
      <c r="BL55" s="305">
        <v>8130.0379999999996</v>
      </c>
      <c r="BM55" s="305">
        <v>8758.518</v>
      </c>
      <c r="BN55" s="305">
        <v>9142.7759999999998</v>
      </c>
      <c r="BO55" s="305">
        <v>9174.7860000000001</v>
      </c>
      <c r="BP55" s="305">
        <v>9522.7160000000003</v>
      </c>
      <c r="BQ55" s="305">
        <v>9585.6749999999993</v>
      </c>
      <c r="BR55" s="305">
        <v>9350.7939999999999</v>
      </c>
      <c r="BS55" s="305">
        <v>9119.5550000000003</v>
      </c>
      <c r="BT55" s="305">
        <v>9283.5169999999998</v>
      </c>
      <c r="BU55" s="305">
        <v>8869.982</v>
      </c>
      <c r="BV55" s="305">
        <v>8918.6640000000007</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335.65795329000002</v>
      </c>
      <c r="AR57" s="232">
        <v>402.37691903000001</v>
      </c>
      <c r="AS57" s="232">
        <v>471.91626752000002</v>
      </c>
      <c r="AT57" s="232">
        <v>481.58655755000001</v>
      </c>
      <c r="AU57" s="232">
        <v>480.99070160000002</v>
      </c>
      <c r="AV57" s="232">
        <v>508.19527170999999</v>
      </c>
      <c r="AW57" s="232">
        <v>542.31792302999997</v>
      </c>
      <c r="AX57" s="232">
        <v>561.58383574000004</v>
      </c>
      <c r="AY57" s="232">
        <v>519.91128316000004</v>
      </c>
      <c r="AZ57" s="232">
        <v>505.31771361</v>
      </c>
      <c r="BA57" s="232">
        <v>583.49417529000004</v>
      </c>
      <c r="BB57" s="232">
        <v>572.00051786999995</v>
      </c>
      <c r="BC57" s="232">
        <v>580.81635376999998</v>
      </c>
      <c r="BD57" s="232">
        <v>670.31100000000004</v>
      </c>
      <c r="BE57" s="232">
        <v>671.95630000000006</v>
      </c>
      <c r="BF57" s="232">
        <v>689.99109999999996</v>
      </c>
      <c r="BG57" s="305">
        <v>661.92259999999999</v>
      </c>
      <c r="BH57" s="305">
        <v>678.25229999999999</v>
      </c>
      <c r="BI57" s="305">
        <v>654.52329999999995</v>
      </c>
      <c r="BJ57" s="305">
        <v>681.02459999999996</v>
      </c>
      <c r="BK57" s="305">
        <v>639.25210000000004</v>
      </c>
      <c r="BL57" s="305">
        <v>619.13239999999996</v>
      </c>
      <c r="BM57" s="305">
        <v>680.75940000000003</v>
      </c>
      <c r="BN57" s="305">
        <v>656.78099999999995</v>
      </c>
      <c r="BO57" s="305">
        <v>689.94209999999998</v>
      </c>
      <c r="BP57" s="305">
        <v>717.7029</v>
      </c>
      <c r="BQ57" s="305">
        <v>718.48749999999995</v>
      </c>
      <c r="BR57" s="305">
        <v>712.91869999999994</v>
      </c>
      <c r="BS57" s="305">
        <v>673.40480000000002</v>
      </c>
      <c r="BT57" s="305">
        <v>677.71860000000004</v>
      </c>
      <c r="BU57" s="305">
        <v>656.08270000000005</v>
      </c>
      <c r="BV57" s="305">
        <v>679.05039999999997</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146.80347523</v>
      </c>
      <c r="AR59" s="232">
        <v>180.82400103000001</v>
      </c>
      <c r="AS59" s="232">
        <v>202.91098352</v>
      </c>
      <c r="AT59" s="232">
        <v>206.27429090000001</v>
      </c>
      <c r="AU59" s="232">
        <v>214.8677319</v>
      </c>
      <c r="AV59" s="232">
        <v>231.45525874</v>
      </c>
      <c r="AW59" s="232">
        <v>239.57438653</v>
      </c>
      <c r="AX59" s="232">
        <v>243.73472390000001</v>
      </c>
      <c r="AY59" s="232">
        <v>222.24024613</v>
      </c>
      <c r="AZ59" s="232">
        <v>222.08707261000001</v>
      </c>
      <c r="BA59" s="232">
        <v>288.70259155000002</v>
      </c>
      <c r="BB59" s="232">
        <v>311.80753636999998</v>
      </c>
      <c r="BC59" s="232">
        <v>331.37264993999997</v>
      </c>
      <c r="BD59" s="232">
        <v>329.4117</v>
      </c>
      <c r="BE59" s="232">
        <v>342.11849999999998</v>
      </c>
      <c r="BF59" s="232">
        <v>361.55709999999999</v>
      </c>
      <c r="BG59" s="305">
        <v>362.29820000000001</v>
      </c>
      <c r="BH59" s="305">
        <v>380.40910000000002</v>
      </c>
      <c r="BI59" s="305">
        <v>366.31009999999998</v>
      </c>
      <c r="BJ59" s="305">
        <v>391.92610000000002</v>
      </c>
      <c r="BK59" s="305">
        <v>378.51069999999999</v>
      </c>
      <c r="BL59" s="305">
        <v>390.67020000000002</v>
      </c>
      <c r="BM59" s="305">
        <v>435.93040000000002</v>
      </c>
      <c r="BN59" s="305">
        <v>435.47410000000002</v>
      </c>
      <c r="BO59" s="305">
        <v>441.35509999999999</v>
      </c>
      <c r="BP59" s="305">
        <v>470.5487</v>
      </c>
      <c r="BQ59" s="305">
        <v>473.64699999999999</v>
      </c>
      <c r="BR59" s="305">
        <v>452.24689999999998</v>
      </c>
      <c r="BS59" s="305">
        <v>416.2586</v>
      </c>
      <c r="BT59" s="305">
        <v>413.79700000000003</v>
      </c>
      <c r="BU59" s="305">
        <v>400.87869999999998</v>
      </c>
      <c r="BV59" s="305">
        <v>405.69240000000002</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250.209</v>
      </c>
      <c r="BD61" s="250">
        <v>256.68400000000003</v>
      </c>
      <c r="BE61" s="250">
        <v>240.74780000000001</v>
      </c>
      <c r="BF61" s="250">
        <v>223.6379</v>
      </c>
      <c r="BG61" s="316">
        <v>222.05250000000001</v>
      </c>
      <c r="BH61" s="316">
        <v>228.84829999999999</v>
      </c>
      <c r="BI61" s="316">
        <v>226.58449999999999</v>
      </c>
      <c r="BJ61" s="316">
        <v>219.34440000000001</v>
      </c>
      <c r="BK61" s="316">
        <v>221.0025</v>
      </c>
      <c r="BL61" s="316">
        <v>227.1627</v>
      </c>
      <c r="BM61" s="316">
        <v>233.82300000000001</v>
      </c>
      <c r="BN61" s="316">
        <v>243.37309999999999</v>
      </c>
      <c r="BO61" s="316">
        <v>253.8</v>
      </c>
      <c r="BP61" s="316">
        <v>254.9864</v>
      </c>
      <c r="BQ61" s="316">
        <v>248.48490000000001</v>
      </c>
      <c r="BR61" s="316">
        <v>239.7636</v>
      </c>
      <c r="BS61" s="316">
        <v>244.66820000000001</v>
      </c>
      <c r="BT61" s="316">
        <v>257.3304</v>
      </c>
      <c r="BU61" s="316">
        <v>258.31009999999998</v>
      </c>
      <c r="BV61" s="316">
        <v>251.97219999999999</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0.25752073733000003</v>
      </c>
      <c r="BD63" s="262">
        <v>0.26249523809999997</v>
      </c>
      <c r="BE63" s="262">
        <v>0.26594930876</v>
      </c>
      <c r="BF63" s="262">
        <v>0.26753571429</v>
      </c>
      <c r="BG63" s="334">
        <v>0.29073909999999997</v>
      </c>
      <c r="BH63" s="334">
        <v>0.30957639999999997</v>
      </c>
      <c r="BI63" s="334">
        <v>0.32654109999999997</v>
      </c>
      <c r="BJ63" s="334">
        <v>0.35150870000000001</v>
      </c>
      <c r="BK63" s="334">
        <v>0.34066590000000002</v>
      </c>
      <c r="BL63" s="334">
        <v>0.33066889999999999</v>
      </c>
      <c r="BM63" s="334">
        <v>0.31639149999999999</v>
      </c>
      <c r="BN63" s="334">
        <v>0.3005004</v>
      </c>
      <c r="BO63" s="334">
        <v>0.29018480000000002</v>
      </c>
      <c r="BP63" s="334">
        <v>0.28346070000000001</v>
      </c>
      <c r="BQ63" s="334">
        <v>0.2830722</v>
      </c>
      <c r="BR63" s="334">
        <v>0.286354</v>
      </c>
      <c r="BS63" s="334">
        <v>0.29515619999999998</v>
      </c>
      <c r="BT63" s="334">
        <v>0.2994984</v>
      </c>
      <c r="BU63" s="334">
        <v>0.30256359999999999</v>
      </c>
      <c r="BV63" s="334">
        <v>0.30303649999999999</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262"/>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1111</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262"/>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193.04331070000001</v>
      </c>
      <c r="D66" s="250">
        <v>172.01192639999999</v>
      </c>
      <c r="E66" s="250">
        <v>199.19547919999999</v>
      </c>
      <c r="F66" s="250">
        <v>187.95564999999999</v>
      </c>
      <c r="G66" s="250">
        <v>198.95672630000001</v>
      </c>
      <c r="H66" s="250">
        <v>195.3280134</v>
      </c>
      <c r="I66" s="250">
        <v>197.76047779999999</v>
      </c>
      <c r="J66" s="250">
        <v>200.81840529999999</v>
      </c>
      <c r="K66" s="250">
        <v>189.07019299999999</v>
      </c>
      <c r="L66" s="250">
        <v>196.64461309999999</v>
      </c>
      <c r="M66" s="250">
        <v>194.99561420000001</v>
      </c>
      <c r="N66" s="250">
        <v>201.61299360000001</v>
      </c>
      <c r="O66" s="250">
        <v>203.24762670000001</v>
      </c>
      <c r="P66" s="250">
        <v>175.12994320000001</v>
      </c>
      <c r="Q66" s="250">
        <v>204.53134829999999</v>
      </c>
      <c r="R66" s="250">
        <v>192.4400267</v>
      </c>
      <c r="S66" s="250">
        <v>199.83441310000001</v>
      </c>
      <c r="T66" s="250">
        <v>197.68209519999999</v>
      </c>
      <c r="U66" s="250">
        <v>201.04245800000001</v>
      </c>
      <c r="V66" s="250">
        <v>208.4920195</v>
      </c>
      <c r="W66" s="250">
        <v>189.9645328</v>
      </c>
      <c r="X66" s="250">
        <v>204.30551360000001</v>
      </c>
      <c r="Y66" s="250">
        <v>197.03641680000001</v>
      </c>
      <c r="Z66" s="250">
        <v>198.98167119999999</v>
      </c>
      <c r="AA66" s="250">
        <v>202.05545129999999</v>
      </c>
      <c r="AB66" s="250">
        <v>177.09403370000001</v>
      </c>
      <c r="AC66" s="250">
        <v>199.33963510000001</v>
      </c>
      <c r="AD66" s="250">
        <v>193.30531880000001</v>
      </c>
      <c r="AE66" s="250">
        <v>201.11997869999999</v>
      </c>
      <c r="AF66" s="250">
        <v>197.30685449999999</v>
      </c>
      <c r="AG66" s="250">
        <v>201.98985479999999</v>
      </c>
      <c r="AH66" s="250">
        <v>207.46934329999999</v>
      </c>
      <c r="AI66" s="250">
        <v>189.32038510000001</v>
      </c>
      <c r="AJ66" s="250">
        <v>201.89884269999999</v>
      </c>
      <c r="AK66" s="250">
        <v>196.16736750000001</v>
      </c>
      <c r="AL66" s="250">
        <v>199.9633054</v>
      </c>
      <c r="AM66" s="250">
        <v>193.8129606</v>
      </c>
      <c r="AN66" s="250">
        <v>182.3717943</v>
      </c>
      <c r="AO66" s="250">
        <v>176.43805660000001</v>
      </c>
      <c r="AP66" s="250">
        <v>133.22097869999999</v>
      </c>
      <c r="AQ66" s="250">
        <v>150.57510690000001</v>
      </c>
      <c r="AR66" s="250">
        <v>158.4582705</v>
      </c>
      <c r="AS66" s="250">
        <v>171.86814939999999</v>
      </c>
      <c r="AT66" s="250">
        <v>176.57313360000001</v>
      </c>
      <c r="AU66" s="250">
        <v>169.4565269</v>
      </c>
      <c r="AV66" s="250">
        <v>176.03085849999999</v>
      </c>
      <c r="AW66" s="250">
        <v>169.88662070000001</v>
      </c>
      <c r="AX66" s="250">
        <v>175.82740200000001</v>
      </c>
      <c r="AY66" s="250">
        <v>174.838042</v>
      </c>
      <c r="AZ66" s="250">
        <v>155.57261310000001</v>
      </c>
      <c r="BA66" s="250">
        <v>185.91682399999999</v>
      </c>
      <c r="BB66" s="250">
        <v>180.865374</v>
      </c>
      <c r="BC66" s="250">
        <v>189.55030379999999</v>
      </c>
      <c r="BD66" s="250">
        <v>186.40010000000001</v>
      </c>
      <c r="BE66" s="250">
        <v>192.458</v>
      </c>
      <c r="BF66" s="250">
        <v>197.99109999999999</v>
      </c>
      <c r="BG66" s="316">
        <v>185.351</v>
      </c>
      <c r="BH66" s="316">
        <v>191.6447</v>
      </c>
      <c r="BI66" s="316">
        <v>186.0504</v>
      </c>
      <c r="BJ66" s="316">
        <v>192.49119999999999</v>
      </c>
      <c r="BK66" s="316">
        <v>192.3544</v>
      </c>
      <c r="BL66" s="316">
        <v>171.78100000000001</v>
      </c>
      <c r="BM66" s="316">
        <v>194.60149999999999</v>
      </c>
      <c r="BN66" s="316">
        <v>187.7971</v>
      </c>
      <c r="BO66" s="316">
        <v>197.4195</v>
      </c>
      <c r="BP66" s="316">
        <v>190.87739999999999</v>
      </c>
      <c r="BQ66" s="316">
        <v>197.46539999999999</v>
      </c>
      <c r="BR66" s="316">
        <v>202.5068</v>
      </c>
      <c r="BS66" s="316">
        <v>190.75749999999999</v>
      </c>
      <c r="BT66" s="316">
        <v>199.86869999999999</v>
      </c>
      <c r="BU66" s="316">
        <v>192.1908</v>
      </c>
      <c r="BV66" s="316">
        <v>198.14940000000001</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178.98941629999999</v>
      </c>
      <c r="AN67" s="250">
        <v>164.61508860000001</v>
      </c>
      <c r="AO67" s="250">
        <v>146.80028200000001</v>
      </c>
      <c r="AP67" s="250">
        <v>121.5110183</v>
      </c>
      <c r="AQ67" s="250">
        <v>112.0078084</v>
      </c>
      <c r="AR67" s="250">
        <v>115.52632370000001</v>
      </c>
      <c r="AS67" s="250">
        <v>135.00866479999999</v>
      </c>
      <c r="AT67" s="250">
        <v>130.24000620000001</v>
      </c>
      <c r="AU67" s="250">
        <v>117.5697084</v>
      </c>
      <c r="AV67" s="250">
        <v>125.643595</v>
      </c>
      <c r="AW67" s="250">
        <v>132.09304990000001</v>
      </c>
      <c r="AX67" s="250">
        <v>171.4315177</v>
      </c>
      <c r="AY67" s="250">
        <v>178.47242679999999</v>
      </c>
      <c r="AZ67" s="250">
        <v>164.87633550000001</v>
      </c>
      <c r="BA67" s="250">
        <v>141.32854810000001</v>
      </c>
      <c r="BB67" s="250">
        <v>121.3611025</v>
      </c>
      <c r="BC67" s="250">
        <v>113.5614836</v>
      </c>
      <c r="BD67" s="250">
        <v>120.08329999999999</v>
      </c>
      <c r="BE67" s="250">
        <v>128.56890000000001</v>
      </c>
      <c r="BF67" s="250">
        <v>129.2784</v>
      </c>
      <c r="BG67" s="316">
        <v>113.3877</v>
      </c>
      <c r="BH67" s="316">
        <v>118.90049999999999</v>
      </c>
      <c r="BI67" s="316">
        <v>133.3896</v>
      </c>
      <c r="BJ67" s="316">
        <v>169.8647</v>
      </c>
      <c r="BK67" s="316">
        <v>179.60429999999999</v>
      </c>
      <c r="BL67" s="316">
        <v>153.00110000000001</v>
      </c>
      <c r="BM67" s="316">
        <v>140.44210000000001</v>
      </c>
      <c r="BN67" s="316">
        <v>119.25190000000001</v>
      </c>
      <c r="BO67" s="316">
        <v>112.0805</v>
      </c>
      <c r="BP67" s="316">
        <v>115.49720000000001</v>
      </c>
      <c r="BQ67" s="316">
        <v>131.72450000000001</v>
      </c>
      <c r="BR67" s="316">
        <v>129.3775</v>
      </c>
      <c r="BS67" s="316">
        <v>115.4299</v>
      </c>
      <c r="BT67" s="316">
        <v>123.6923</v>
      </c>
      <c r="BU67" s="316">
        <v>138.8614</v>
      </c>
      <c r="BV67" s="316">
        <v>175.38980000000001</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74.67268962</v>
      </c>
      <c r="AN68" s="250">
        <v>66.104129589999999</v>
      </c>
      <c r="AO68" s="250">
        <v>60.390142400000002</v>
      </c>
      <c r="AP68" s="250">
        <v>49.17102482</v>
      </c>
      <c r="AQ68" s="250">
        <v>54.775180419999998</v>
      </c>
      <c r="AR68" s="250">
        <v>73.078319410000006</v>
      </c>
      <c r="AS68" s="250">
        <v>96.453893350000001</v>
      </c>
      <c r="AT68" s="250">
        <v>97.830956409999999</v>
      </c>
      <c r="AU68" s="250">
        <v>76.512579599999995</v>
      </c>
      <c r="AV68" s="250">
        <v>68.655469280000005</v>
      </c>
      <c r="AW68" s="250">
        <v>69.513751339999999</v>
      </c>
      <c r="AX68" s="250">
        <v>86.326299610000007</v>
      </c>
      <c r="AY68" s="250">
        <v>89.990673099999995</v>
      </c>
      <c r="AZ68" s="250">
        <v>94.177740330000006</v>
      </c>
      <c r="BA68" s="250">
        <v>70.626504789999998</v>
      </c>
      <c r="BB68" s="250">
        <v>63.03814577</v>
      </c>
      <c r="BC68" s="250">
        <v>72.272167830000001</v>
      </c>
      <c r="BD68" s="250">
        <v>95.737020000000001</v>
      </c>
      <c r="BE68" s="250">
        <v>106.6373</v>
      </c>
      <c r="BF68" s="250">
        <v>105.7912</v>
      </c>
      <c r="BG68" s="316">
        <v>95.211830000000006</v>
      </c>
      <c r="BH68" s="316">
        <v>84.749939999999995</v>
      </c>
      <c r="BI68" s="316">
        <v>82.109690000000001</v>
      </c>
      <c r="BJ68" s="316">
        <v>106.9341</v>
      </c>
      <c r="BK68" s="316">
        <v>100.0651</v>
      </c>
      <c r="BL68" s="316">
        <v>90.904870000000003</v>
      </c>
      <c r="BM68" s="316">
        <v>82.584670000000003</v>
      </c>
      <c r="BN68" s="316">
        <v>67.596950000000007</v>
      </c>
      <c r="BO68" s="316">
        <v>75.60472</v>
      </c>
      <c r="BP68" s="316">
        <v>97.962140000000005</v>
      </c>
      <c r="BQ68" s="316">
        <v>102.83839999999999</v>
      </c>
      <c r="BR68" s="316">
        <v>100.64449999999999</v>
      </c>
      <c r="BS68" s="316">
        <v>85.033079999999998</v>
      </c>
      <c r="BT68" s="316">
        <v>76.157719999999998</v>
      </c>
      <c r="BU68" s="316">
        <v>69.335210000000004</v>
      </c>
      <c r="BV68" s="316">
        <v>95.467179999999999</v>
      </c>
    </row>
    <row r="69" spans="1:74" ht="11.1" customHeight="1" x14ac:dyDescent="0.2">
      <c r="A69" s="555" t="s">
        <v>984</v>
      </c>
      <c r="B69" s="575" t="s">
        <v>983</v>
      </c>
      <c r="C69" s="298">
        <v>477.25568720000001</v>
      </c>
      <c r="D69" s="298">
        <v>396.60407320000002</v>
      </c>
      <c r="E69" s="298">
        <v>435.55405969999998</v>
      </c>
      <c r="F69" s="298">
        <v>383.24765209999998</v>
      </c>
      <c r="G69" s="298">
        <v>404.12587200000002</v>
      </c>
      <c r="H69" s="298">
        <v>415.57704690000003</v>
      </c>
      <c r="I69" s="298">
        <v>451.11558359999998</v>
      </c>
      <c r="J69" s="298">
        <v>444.07195680000001</v>
      </c>
      <c r="K69" s="298">
        <v>402.59763629999998</v>
      </c>
      <c r="L69" s="298">
        <v>407.6724562</v>
      </c>
      <c r="M69" s="298">
        <v>425.67569140000001</v>
      </c>
      <c r="N69" s="298">
        <v>486.06096810000003</v>
      </c>
      <c r="O69" s="298">
        <v>511.87892879999998</v>
      </c>
      <c r="P69" s="298">
        <v>414.63496759999998</v>
      </c>
      <c r="Q69" s="298">
        <v>446.66221689999998</v>
      </c>
      <c r="R69" s="298">
        <v>402.7588361</v>
      </c>
      <c r="S69" s="298">
        <v>406.33079029999999</v>
      </c>
      <c r="T69" s="298">
        <v>420.23082219999998</v>
      </c>
      <c r="U69" s="298">
        <v>453.52193579999999</v>
      </c>
      <c r="V69" s="298">
        <v>458.8237446</v>
      </c>
      <c r="W69" s="298">
        <v>413.92960349999998</v>
      </c>
      <c r="X69" s="298">
        <v>425.65465239999997</v>
      </c>
      <c r="Y69" s="298">
        <v>447.8313574</v>
      </c>
      <c r="Z69" s="298">
        <v>472.63169649999998</v>
      </c>
      <c r="AA69" s="298">
        <v>498.88660060000001</v>
      </c>
      <c r="AB69" s="298">
        <v>432.06574749999999</v>
      </c>
      <c r="AC69" s="298">
        <v>447.8404817</v>
      </c>
      <c r="AD69" s="298">
        <v>382.54124460000003</v>
      </c>
      <c r="AE69" s="298">
        <v>398.38139560000002</v>
      </c>
      <c r="AF69" s="298">
        <v>401.37584670000001</v>
      </c>
      <c r="AG69" s="298">
        <v>441.86669010000003</v>
      </c>
      <c r="AH69" s="298">
        <v>443.2022331</v>
      </c>
      <c r="AI69" s="298">
        <v>403.08374859999998</v>
      </c>
      <c r="AJ69" s="298">
        <v>403.94781649999999</v>
      </c>
      <c r="AK69" s="298">
        <v>431.98955469999999</v>
      </c>
      <c r="AL69" s="298">
        <v>454.54318599999999</v>
      </c>
      <c r="AM69" s="298">
        <v>448.41492099999999</v>
      </c>
      <c r="AN69" s="298">
        <v>413.97023109999998</v>
      </c>
      <c r="AO69" s="298">
        <v>384.56833549999999</v>
      </c>
      <c r="AP69" s="298">
        <v>304.8125584</v>
      </c>
      <c r="AQ69" s="298">
        <v>318.29795009999998</v>
      </c>
      <c r="AR69" s="298">
        <v>347.9724501</v>
      </c>
      <c r="AS69" s="298">
        <v>404.27056199999998</v>
      </c>
      <c r="AT69" s="298">
        <v>405.5839507</v>
      </c>
      <c r="AU69" s="298">
        <v>364.44835139999998</v>
      </c>
      <c r="AV69" s="298">
        <v>371.2697771</v>
      </c>
      <c r="AW69" s="298">
        <v>372.40295859999998</v>
      </c>
      <c r="AX69" s="298">
        <v>434.52507379999997</v>
      </c>
      <c r="AY69" s="298">
        <v>444.24099639999997</v>
      </c>
      <c r="AZ69" s="298">
        <v>415.4755897</v>
      </c>
      <c r="BA69" s="298">
        <v>398.81173139999999</v>
      </c>
      <c r="BB69" s="298">
        <v>366.17415879999999</v>
      </c>
      <c r="BC69" s="298">
        <v>376.3238096</v>
      </c>
      <c r="BD69" s="298">
        <v>403.13</v>
      </c>
      <c r="BE69" s="298">
        <v>428.60410000000002</v>
      </c>
      <c r="BF69" s="298">
        <v>434.00049999999999</v>
      </c>
      <c r="BG69" s="332">
        <v>394.86</v>
      </c>
      <c r="BH69" s="332">
        <v>396.23489999999998</v>
      </c>
      <c r="BI69" s="332">
        <v>402.45920000000001</v>
      </c>
      <c r="BJ69" s="332">
        <v>470.22980000000001</v>
      </c>
      <c r="BK69" s="332">
        <v>472.96370000000002</v>
      </c>
      <c r="BL69" s="332">
        <v>416.53579999999999</v>
      </c>
      <c r="BM69" s="332">
        <v>418.56799999999998</v>
      </c>
      <c r="BN69" s="332">
        <v>375.55549999999999</v>
      </c>
      <c r="BO69" s="332">
        <v>386.0446</v>
      </c>
      <c r="BP69" s="332">
        <v>405.24630000000002</v>
      </c>
      <c r="BQ69" s="332">
        <v>432.96809999999999</v>
      </c>
      <c r="BR69" s="332">
        <v>433.46850000000001</v>
      </c>
      <c r="BS69" s="332">
        <v>392.13</v>
      </c>
      <c r="BT69" s="332">
        <v>400.65859999999998</v>
      </c>
      <c r="BU69" s="332">
        <v>401.29700000000003</v>
      </c>
      <c r="BV69" s="332">
        <v>469.94619999999998</v>
      </c>
    </row>
    <row r="70" spans="1:74" s="425" customFormat="1" ht="12" customHeight="1" x14ac:dyDescent="0.25">
      <c r="A70" s="424"/>
      <c r="B70" s="835" t="s">
        <v>890</v>
      </c>
      <c r="C70" s="835"/>
      <c r="D70" s="835"/>
      <c r="E70" s="835"/>
      <c r="F70" s="835"/>
      <c r="G70" s="835"/>
      <c r="H70" s="835"/>
      <c r="I70" s="835"/>
      <c r="J70" s="835"/>
      <c r="K70" s="835"/>
      <c r="L70" s="835"/>
      <c r="M70" s="835"/>
      <c r="N70" s="835"/>
      <c r="O70" s="835"/>
      <c r="P70" s="835"/>
      <c r="Q70" s="835"/>
      <c r="AY70" s="461"/>
      <c r="AZ70" s="461"/>
      <c r="BA70" s="461"/>
      <c r="BB70" s="461"/>
      <c r="BC70" s="461"/>
      <c r="BD70" s="636"/>
      <c r="BE70" s="636"/>
      <c r="BF70" s="636"/>
      <c r="BG70" s="461"/>
      <c r="BH70" s="461"/>
      <c r="BI70" s="461"/>
      <c r="BJ70" s="461"/>
    </row>
    <row r="71" spans="1:74" s="425" customFormat="1" ht="12" customHeight="1" x14ac:dyDescent="0.25">
      <c r="A71" s="424"/>
      <c r="B71" s="836" t="s">
        <v>1</v>
      </c>
      <c r="C71" s="836"/>
      <c r="D71" s="836"/>
      <c r="E71" s="836"/>
      <c r="F71" s="836"/>
      <c r="G71" s="836"/>
      <c r="H71" s="836"/>
      <c r="I71" s="836"/>
      <c r="J71" s="836"/>
      <c r="K71" s="836"/>
      <c r="L71" s="836"/>
      <c r="M71" s="836"/>
      <c r="N71" s="836"/>
      <c r="O71" s="836"/>
      <c r="P71" s="836"/>
      <c r="Q71" s="836"/>
      <c r="AY71" s="461"/>
      <c r="AZ71" s="461"/>
      <c r="BA71" s="461"/>
      <c r="BB71" s="461"/>
      <c r="BC71" s="461"/>
      <c r="BD71" s="636"/>
      <c r="BE71" s="636"/>
      <c r="BF71" s="636"/>
      <c r="BG71" s="461"/>
      <c r="BH71" s="461"/>
      <c r="BI71" s="461"/>
      <c r="BJ71" s="461"/>
    </row>
    <row r="72" spans="1:74" s="425" customFormat="1" ht="12" customHeight="1" x14ac:dyDescent="0.25">
      <c r="A72" s="424"/>
      <c r="B72" s="835" t="s">
        <v>985</v>
      </c>
      <c r="C72" s="742"/>
      <c r="D72" s="742"/>
      <c r="E72" s="742"/>
      <c r="F72" s="742"/>
      <c r="G72" s="742"/>
      <c r="H72" s="742"/>
      <c r="I72" s="742"/>
      <c r="J72" s="742"/>
      <c r="K72" s="742"/>
      <c r="L72" s="742"/>
      <c r="M72" s="742"/>
      <c r="N72" s="742"/>
      <c r="O72" s="742"/>
      <c r="P72" s="742"/>
      <c r="Q72" s="742"/>
      <c r="AY72" s="461"/>
      <c r="AZ72" s="461"/>
      <c r="BA72" s="461"/>
      <c r="BB72" s="461"/>
      <c r="BC72" s="461"/>
      <c r="BD72" s="636"/>
      <c r="BE72" s="636"/>
      <c r="BF72" s="636"/>
      <c r="BG72" s="461"/>
      <c r="BH72" s="461"/>
      <c r="BI72" s="461"/>
      <c r="BJ72" s="461"/>
    </row>
    <row r="73" spans="1:74" s="425" customFormat="1" ht="12" customHeight="1" x14ac:dyDescent="0.25">
      <c r="A73" s="424"/>
      <c r="B73" s="762" t="s">
        <v>815</v>
      </c>
      <c r="C73" s="763"/>
      <c r="D73" s="763"/>
      <c r="E73" s="763"/>
      <c r="F73" s="763"/>
      <c r="G73" s="763"/>
      <c r="H73" s="763"/>
      <c r="I73" s="763"/>
      <c r="J73" s="763"/>
      <c r="K73" s="763"/>
      <c r="L73" s="763"/>
      <c r="M73" s="763"/>
      <c r="N73" s="763"/>
      <c r="O73" s="763"/>
      <c r="P73" s="763"/>
      <c r="Q73" s="763"/>
      <c r="AY73" s="461"/>
      <c r="AZ73" s="461"/>
      <c r="BA73" s="461"/>
      <c r="BB73" s="461"/>
      <c r="BC73" s="461"/>
      <c r="BD73" s="636"/>
      <c r="BE73" s="636"/>
      <c r="BF73" s="636"/>
      <c r="BG73" s="461"/>
      <c r="BH73" s="461"/>
      <c r="BI73" s="461"/>
      <c r="BJ73" s="461"/>
    </row>
    <row r="74" spans="1:74" s="425" customFormat="1" ht="12" customHeight="1" x14ac:dyDescent="0.25">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5">
      <c r="A75" s="424"/>
      <c r="B75" s="783" t="str">
        <f>"Notes: "&amp;"EIA completed modeling and analysis for this report on " &amp;Dates!D2&amp;"."</f>
        <v>Notes: EIA completed modeling and analysis for this report on Thursday September 2, 2021.</v>
      </c>
      <c r="C75" s="805"/>
      <c r="D75" s="805"/>
      <c r="E75" s="805"/>
      <c r="F75" s="805"/>
      <c r="G75" s="805"/>
      <c r="H75" s="805"/>
      <c r="I75" s="805"/>
      <c r="J75" s="805"/>
      <c r="K75" s="805"/>
      <c r="L75" s="805"/>
      <c r="M75" s="805"/>
      <c r="N75" s="805"/>
      <c r="O75" s="805"/>
      <c r="P75" s="805"/>
      <c r="Q75" s="784"/>
      <c r="AY75" s="461"/>
      <c r="AZ75" s="461"/>
      <c r="BA75" s="461"/>
      <c r="BB75" s="461"/>
      <c r="BC75" s="461"/>
      <c r="BD75" s="636"/>
      <c r="BE75" s="636"/>
      <c r="BF75" s="636"/>
      <c r="BG75" s="461"/>
      <c r="BH75" s="461"/>
      <c r="BI75" s="461"/>
      <c r="BJ75" s="461"/>
    </row>
    <row r="76" spans="1:74" s="425" customFormat="1" ht="12" customHeight="1" x14ac:dyDescent="0.25">
      <c r="A76" s="424"/>
      <c r="B76" s="756" t="s">
        <v>353</v>
      </c>
      <c r="C76" s="755"/>
      <c r="D76" s="755"/>
      <c r="E76" s="755"/>
      <c r="F76" s="755"/>
      <c r="G76" s="755"/>
      <c r="H76" s="755"/>
      <c r="I76" s="755"/>
      <c r="J76" s="755"/>
      <c r="K76" s="755"/>
      <c r="L76" s="755"/>
      <c r="M76" s="755"/>
      <c r="N76" s="755"/>
      <c r="O76" s="755"/>
      <c r="P76" s="755"/>
      <c r="Q76" s="755"/>
      <c r="AY76" s="461"/>
      <c r="AZ76" s="461"/>
      <c r="BA76" s="461"/>
      <c r="BB76" s="461"/>
      <c r="BC76" s="461"/>
      <c r="BD76" s="636"/>
      <c r="BE76" s="636"/>
      <c r="BF76" s="636"/>
      <c r="BG76" s="461"/>
      <c r="BH76" s="461"/>
      <c r="BI76" s="461"/>
      <c r="BJ76" s="461"/>
    </row>
    <row r="77" spans="1:74" s="425" customFormat="1" ht="12" customHeight="1" x14ac:dyDescent="0.25">
      <c r="A77" s="424"/>
      <c r="B77" s="749" t="s">
        <v>1374</v>
      </c>
      <c r="C77" s="748"/>
      <c r="D77" s="748"/>
      <c r="E77" s="748"/>
      <c r="F77" s="748"/>
      <c r="G77" s="748"/>
      <c r="H77" s="748"/>
      <c r="I77" s="748"/>
      <c r="J77" s="748"/>
      <c r="K77" s="748"/>
      <c r="L77" s="748"/>
      <c r="M77" s="748"/>
      <c r="N77" s="748"/>
      <c r="O77" s="748"/>
      <c r="P77" s="748"/>
      <c r="Q77" s="742"/>
      <c r="AY77" s="461"/>
      <c r="AZ77" s="461"/>
      <c r="BA77" s="461"/>
      <c r="BB77" s="461"/>
      <c r="BC77" s="461"/>
      <c r="BD77" s="636"/>
      <c r="BE77" s="636"/>
      <c r="BF77" s="636"/>
      <c r="BG77" s="461"/>
      <c r="BH77" s="461"/>
      <c r="BI77" s="461"/>
      <c r="BJ77" s="461"/>
    </row>
    <row r="78" spans="1:74" s="425" customFormat="1" ht="12" customHeight="1" x14ac:dyDescent="0.25">
      <c r="A78" s="424"/>
      <c r="B78" s="751" t="s">
        <v>838</v>
      </c>
      <c r="C78" s="742"/>
      <c r="D78" s="742"/>
      <c r="E78" s="742"/>
      <c r="F78" s="742"/>
      <c r="G78" s="742"/>
      <c r="H78" s="742"/>
      <c r="I78" s="742"/>
      <c r="J78" s="742"/>
      <c r="K78" s="742"/>
      <c r="L78" s="742"/>
      <c r="M78" s="742"/>
      <c r="N78" s="742"/>
      <c r="O78" s="742"/>
      <c r="P78" s="742"/>
      <c r="Q78" s="742"/>
      <c r="AY78" s="461"/>
      <c r="AZ78" s="461"/>
      <c r="BA78" s="461"/>
      <c r="BB78" s="461"/>
      <c r="BC78" s="461"/>
      <c r="BD78" s="636"/>
      <c r="BE78" s="636"/>
      <c r="BF78" s="636"/>
      <c r="BG78" s="461"/>
      <c r="BH78" s="461"/>
      <c r="BI78" s="461"/>
      <c r="BJ78" s="461"/>
    </row>
    <row r="79" spans="1:74" s="425" customFormat="1" ht="12" customHeight="1" x14ac:dyDescent="0.25">
      <c r="A79" s="424"/>
      <c r="B79" s="753" t="s">
        <v>1375</v>
      </c>
      <c r="C79" s="742"/>
      <c r="D79" s="742"/>
      <c r="E79" s="742"/>
      <c r="F79" s="742"/>
      <c r="G79" s="742"/>
      <c r="H79" s="742"/>
      <c r="I79" s="742"/>
      <c r="J79" s="742"/>
      <c r="K79" s="742"/>
      <c r="L79" s="742"/>
      <c r="M79" s="742"/>
      <c r="N79" s="742"/>
      <c r="O79" s="742"/>
      <c r="P79" s="742"/>
      <c r="Q79" s="742"/>
      <c r="AY79" s="461"/>
      <c r="AZ79" s="461"/>
      <c r="BA79" s="461"/>
      <c r="BB79" s="461"/>
      <c r="BC79" s="461"/>
      <c r="BD79" s="636"/>
      <c r="BE79" s="636"/>
      <c r="BF79" s="636"/>
      <c r="BG79" s="461"/>
      <c r="BH79" s="461"/>
      <c r="BI79" s="461"/>
      <c r="BJ79" s="461"/>
    </row>
    <row r="80" spans="1:74" s="425" customFormat="1" ht="12" customHeight="1" x14ac:dyDescent="0.25">
      <c r="A80" s="424"/>
      <c r="B80" s="753"/>
      <c r="C80" s="742"/>
      <c r="D80" s="742"/>
      <c r="E80" s="742"/>
      <c r="F80" s="742"/>
      <c r="G80" s="742"/>
      <c r="H80" s="742"/>
      <c r="I80" s="742"/>
      <c r="J80" s="742"/>
      <c r="K80" s="742"/>
      <c r="L80" s="742"/>
      <c r="M80" s="742"/>
      <c r="N80" s="742"/>
      <c r="O80" s="742"/>
      <c r="P80" s="742"/>
      <c r="Q80" s="742"/>
      <c r="AY80" s="461"/>
      <c r="AZ80" s="461"/>
      <c r="BA80" s="461"/>
      <c r="BB80" s="461"/>
      <c r="BC80" s="461"/>
      <c r="BD80" s="636"/>
      <c r="BE80" s="636"/>
      <c r="BF80" s="636"/>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2" style="161" customWidth="1"/>
    <col min="2" max="2" width="43.44140625" style="161" customWidth="1"/>
    <col min="3" max="50" width="7.44140625" style="161" customWidth="1"/>
    <col min="51" max="55" width="7.44140625" style="321" customWidth="1"/>
    <col min="56" max="58" width="7.44140625" style="165" customWidth="1"/>
    <col min="59" max="62" width="7.44140625" style="321" customWidth="1"/>
    <col min="63" max="74" width="7.44140625" style="161" customWidth="1"/>
    <col min="75" max="16384" width="9.5546875" style="161"/>
  </cols>
  <sheetData>
    <row r="1" spans="1:74" ht="13.35" customHeight="1" x14ac:dyDescent="0.25">
      <c r="A1" s="766" t="s">
        <v>798</v>
      </c>
      <c r="B1" s="839" t="s">
        <v>1363</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1401</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939.42668255000001</v>
      </c>
      <c r="D6" s="232">
        <v>940.41105525</v>
      </c>
      <c r="E6" s="232">
        <v>942.14491942999996</v>
      </c>
      <c r="F6" s="232">
        <v>945.53169863999995</v>
      </c>
      <c r="G6" s="232">
        <v>948.08697813000003</v>
      </c>
      <c r="H6" s="232">
        <v>950.71418143999995</v>
      </c>
      <c r="I6" s="232">
        <v>954.17329582000002</v>
      </c>
      <c r="J6" s="232">
        <v>956.37435634999997</v>
      </c>
      <c r="K6" s="232">
        <v>958.07735027000001</v>
      </c>
      <c r="L6" s="232">
        <v>957.90054987999997</v>
      </c>
      <c r="M6" s="232">
        <v>959.64370636000001</v>
      </c>
      <c r="N6" s="232">
        <v>961.92509199999995</v>
      </c>
      <c r="O6" s="232">
        <v>966.22069848000001</v>
      </c>
      <c r="P6" s="232">
        <v>968.47154869999997</v>
      </c>
      <c r="Q6" s="232">
        <v>970.15363434000005</v>
      </c>
      <c r="R6" s="232">
        <v>970.33047447000001</v>
      </c>
      <c r="S6" s="232">
        <v>971.57739161999996</v>
      </c>
      <c r="T6" s="232">
        <v>972.95790486999999</v>
      </c>
      <c r="U6" s="232">
        <v>975.35400511</v>
      </c>
      <c r="V6" s="232">
        <v>976.34021739000002</v>
      </c>
      <c r="W6" s="232">
        <v>976.79853260000004</v>
      </c>
      <c r="X6" s="232">
        <v>974.15625699999998</v>
      </c>
      <c r="Y6" s="232">
        <v>975.48829837999995</v>
      </c>
      <c r="Z6" s="232">
        <v>978.22196297999994</v>
      </c>
      <c r="AA6" s="232">
        <v>986.08638398999994</v>
      </c>
      <c r="AB6" s="232">
        <v>988.82644517999995</v>
      </c>
      <c r="AC6" s="232">
        <v>990.17127972000003</v>
      </c>
      <c r="AD6" s="232">
        <v>987.66307562999998</v>
      </c>
      <c r="AE6" s="232">
        <v>988.06081588999996</v>
      </c>
      <c r="AF6" s="232">
        <v>988.90668848999996</v>
      </c>
      <c r="AG6" s="232">
        <v>991.01907542000004</v>
      </c>
      <c r="AH6" s="232">
        <v>992.14742623999996</v>
      </c>
      <c r="AI6" s="232">
        <v>993.11012292999999</v>
      </c>
      <c r="AJ6" s="232">
        <v>995.84793100000002</v>
      </c>
      <c r="AK6" s="232">
        <v>995.02374528999997</v>
      </c>
      <c r="AL6" s="232">
        <v>992.57833131999996</v>
      </c>
      <c r="AM6" s="232">
        <v>998.08067056000004</v>
      </c>
      <c r="AN6" s="232">
        <v>985.21606393000002</v>
      </c>
      <c r="AO6" s="232">
        <v>963.55349292000005</v>
      </c>
      <c r="AP6" s="232">
        <v>897.74505805000001</v>
      </c>
      <c r="AQ6" s="232">
        <v>884.99748288000001</v>
      </c>
      <c r="AR6" s="232">
        <v>889.96286794000002</v>
      </c>
      <c r="AS6" s="232">
        <v>944.61229219999996</v>
      </c>
      <c r="AT6" s="232">
        <v>961.02528846999996</v>
      </c>
      <c r="AU6" s="232">
        <v>971.17293572999995</v>
      </c>
      <c r="AV6" s="232">
        <v>966.11031652999998</v>
      </c>
      <c r="AW6" s="232">
        <v>970.43595385000003</v>
      </c>
      <c r="AX6" s="232">
        <v>975.20493023999995</v>
      </c>
      <c r="AY6" s="232">
        <v>981.13007069000003</v>
      </c>
      <c r="AZ6" s="232">
        <v>986.25110647999998</v>
      </c>
      <c r="BA6" s="232">
        <v>991.28086259999998</v>
      </c>
      <c r="BB6" s="232">
        <v>996.18268820000003</v>
      </c>
      <c r="BC6" s="232">
        <v>1001.0573730999999</v>
      </c>
      <c r="BD6" s="232">
        <v>1005.8682665</v>
      </c>
      <c r="BE6" s="232">
        <v>1010.6195339</v>
      </c>
      <c r="BF6" s="232">
        <v>1015.29972</v>
      </c>
      <c r="BG6" s="305">
        <v>1019.913</v>
      </c>
      <c r="BH6" s="305">
        <v>1024.654</v>
      </c>
      <c r="BI6" s="305">
        <v>1028.9880000000001</v>
      </c>
      <c r="BJ6" s="305">
        <v>1033.107</v>
      </c>
      <c r="BK6" s="305">
        <v>1037.479</v>
      </c>
      <c r="BL6" s="305">
        <v>1040.8240000000001</v>
      </c>
      <c r="BM6" s="305">
        <v>1043.606</v>
      </c>
      <c r="BN6" s="305">
        <v>1045.0840000000001</v>
      </c>
      <c r="BO6" s="305">
        <v>1047.3</v>
      </c>
      <c r="BP6" s="305">
        <v>1049.5119999999999</v>
      </c>
      <c r="BQ6" s="305">
        <v>1051.9369999999999</v>
      </c>
      <c r="BR6" s="305">
        <v>1053.9760000000001</v>
      </c>
      <c r="BS6" s="305">
        <v>1055.847</v>
      </c>
      <c r="BT6" s="305">
        <v>1057.3900000000001</v>
      </c>
      <c r="BU6" s="305">
        <v>1059.0429999999999</v>
      </c>
      <c r="BV6" s="305">
        <v>1060.646</v>
      </c>
    </row>
    <row r="7" spans="1:74" ht="11.1" customHeight="1" x14ac:dyDescent="0.2">
      <c r="A7" s="148" t="s">
        <v>690</v>
      </c>
      <c r="B7" s="204" t="s">
        <v>468</v>
      </c>
      <c r="C7" s="232">
        <v>2645.4286040000002</v>
      </c>
      <c r="D7" s="232">
        <v>2647.8101900000001</v>
      </c>
      <c r="E7" s="232">
        <v>2648.0429788000001</v>
      </c>
      <c r="F7" s="232">
        <v>2639.5689456999999</v>
      </c>
      <c r="G7" s="232">
        <v>2640.4226583999998</v>
      </c>
      <c r="H7" s="232">
        <v>2644.0460922000002</v>
      </c>
      <c r="I7" s="232">
        <v>2652.6096956000001</v>
      </c>
      <c r="J7" s="232">
        <v>2660.1447352999999</v>
      </c>
      <c r="K7" s="232">
        <v>2668.8216597999999</v>
      </c>
      <c r="L7" s="232">
        <v>2682.4440872</v>
      </c>
      <c r="M7" s="232">
        <v>2690.5520676000001</v>
      </c>
      <c r="N7" s="232">
        <v>2696.9492190999999</v>
      </c>
      <c r="O7" s="232">
        <v>2698.7534887000002</v>
      </c>
      <c r="P7" s="232">
        <v>2703.8905223000002</v>
      </c>
      <c r="Q7" s="232">
        <v>2709.4782667999998</v>
      </c>
      <c r="R7" s="232">
        <v>2716.8957120999999</v>
      </c>
      <c r="S7" s="232">
        <v>2722.3506360000001</v>
      </c>
      <c r="T7" s="232">
        <v>2727.2220283000001</v>
      </c>
      <c r="U7" s="232">
        <v>2733.1444722000001</v>
      </c>
      <c r="V7" s="232">
        <v>2735.6228642000001</v>
      </c>
      <c r="W7" s="232">
        <v>2736.2917871999998</v>
      </c>
      <c r="X7" s="232">
        <v>2728.5084864</v>
      </c>
      <c r="Y7" s="232">
        <v>2730.5405378999999</v>
      </c>
      <c r="Z7" s="232">
        <v>2735.7451867</v>
      </c>
      <c r="AA7" s="232">
        <v>2750.2562192999999</v>
      </c>
      <c r="AB7" s="232">
        <v>2757.2057229000002</v>
      </c>
      <c r="AC7" s="232">
        <v>2762.727484</v>
      </c>
      <c r="AD7" s="232">
        <v>2765.8357176999998</v>
      </c>
      <c r="AE7" s="232">
        <v>2769.2413323999999</v>
      </c>
      <c r="AF7" s="232">
        <v>2771.9585433000002</v>
      </c>
      <c r="AG7" s="232">
        <v>2772.5821455</v>
      </c>
      <c r="AH7" s="232">
        <v>2774.9764522</v>
      </c>
      <c r="AI7" s="232">
        <v>2777.7362586999998</v>
      </c>
      <c r="AJ7" s="232">
        <v>2788.5763486999999</v>
      </c>
      <c r="AK7" s="232">
        <v>2786.2810668000002</v>
      </c>
      <c r="AL7" s="232">
        <v>2778.5651966999999</v>
      </c>
      <c r="AM7" s="232">
        <v>2794.7397120999999</v>
      </c>
      <c r="AN7" s="232">
        <v>2754.1994355000002</v>
      </c>
      <c r="AO7" s="232">
        <v>2686.2553404999999</v>
      </c>
      <c r="AP7" s="232">
        <v>2485.0244848000002</v>
      </c>
      <c r="AQ7" s="232">
        <v>2441.6849597999999</v>
      </c>
      <c r="AR7" s="232">
        <v>2450.3538232000001</v>
      </c>
      <c r="AS7" s="232">
        <v>2603.5223194</v>
      </c>
      <c r="AT7" s="232">
        <v>2646.8395263000002</v>
      </c>
      <c r="AU7" s="232">
        <v>2672.7966882999999</v>
      </c>
      <c r="AV7" s="232">
        <v>2656.0082969999999</v>
      </c>
      <c r="AW7" s="232">
        <v>2666.2845004999999</v>
      </c>
      <c r="AX7" s="232">
        <v>2678.2397903000001</v>
      </c>
      <c r="AY7" s="232">
        <v>2692.7104436999998</v>
      </c>
      <c r="AZ7" s="232">
        <v>2707.3966985000002</v>
      </c>
      <c r="BA7" s="232">
        <v>2723.1348320000002</v>
      </c>
      <c r="BB7" s="232">
        <v>2742.6092650000001</v>
      </c>
      <c r="BC7" s="232">
        <v>2758.4378400000001</v>
      </c>
      <c r="BD7" s="232">
        <v>2773.3049777000001</v>
      </c>
      <c r="BE7" s="232">
        <v>2786.0286056</v>
      </c>
      <c r="BF7" s="232">
        <v>2799.8594235999999</v>
      </c>
      <c r="BG7" s="305">
        <v>2813.6149999999998</v>
      </c>
      <c r="BH7" s="305">
        <v>2827.471</v>
      </c>
      <c r="BI7" s="305">
        <v>2840.9459999999999</v>
      </c>
      <c r="BJ7" s="305">
        <v>2854.2159999999999</v>
      </c>
      <c r="BK7" s="305">
        <v>2869.3209999999999</v>
      </c>
      <c r="BL7" s="305">
        <v>2880.6489999999999</v>
      </c>
      <c r="BM7" s="305">
        <v>2890.241</v>
      </c>
      <c r="BN7" s="305">
        <v>2895.8960000000002</v>
      </c>
      <c r="BO7" s="305">
        <v>2903.6660000000002</v>
      </c>
      <c r="BP7" s="305">
        <v>2911.3490000000002</v>
      </c>
      <c r="BQ7" s="305">
        <v>2919.7739999999999</v>
      </c>
      <c r="BR7" s="305">
        <v>2926.665</v>
      </c>
      <c r="BS7" s="305">
        <v>2932.8490000000002</v>
      </c>
      <c r="BT7" s="305">
        <v>2937.8989999999999</v>
      </c>
      <c r="BU7" s="305">
        <v>2942.991</v>
      </c>
      <c r="BV7" s="305">
        <v>2947.6979999999999</v>
      </c>
    </row>
    <row r="8" spans="1:74" ht="11.1" customHeight="1" x14ac:dyDescent="0.2">
      <c r="A8" s="148" t="s">
        <v>691</v>
      </c>
      <c r="B8" s="204" t="s">
        <v>436</v>
      </c>
      <c r="C8" s="232">
        <v>2405.0828747999999</v>
      </c>
      <c r="D8" s="232">
        <v>2405.1089059000001</v>
      </c>
      <c r="E8" s="232">
        <v>2406.2001429000002</v>
      </c>
      <c r="F8" s="232">
        <v>2408.9823197999999</v>
      </c>
      <c r="G8" s="232">
        <v>2411.7346683999999</v>
      </c>
      <c r="H8" s="232">
        <v>2415.0829226000001</v>
      </c>
      <c r="I8" s="232">
        <v>2419.5889232</v>
      </c>
      <c r="J8" s="232">
        <v>2423.7076080000002</v>
      </c>
      <c r="K8" s="232">
        <v>2428.0008179000001</v>
      </c>
      <c r="L8" s="232">
        <v>2430.0061601000002</v>
      </c>
      <c r="M8" s="232">
        <v>2436.4952146000001</v>
      </c>
      <c r="N8" s="232">
        <v>2445.0055888000002</v>
      </c>
      <c r="O8" s="232">
        <v>2462.1104627</v>
      </c>
      <c r="P8" s="232">
        <v>2469.7335911</v>
      </c>
      <c r="Q8" s="232">
        <v>2474.4481541</v>
      </c>
      <c r="R8" s="232">
        <v>2471.4812323000001</v>
      </c>
      <c r="S8" s="232">
        <v>2473.9583541000002</v>
      </c>
      <c r="T8" s="232">
        <v>2477.1066000999999</v>
      </c>
      <c r="U8" s="232">
        <v>2482.9675582</v>
      </c>
      <c r="V8" s="232">
        <v>2485.9268615999999</v>
      </c>
      <c r="W8" s="232">
        <v>2488.0260984000001</v>
      </c>
      <c r="X8" s="232">
        <v>2487.4910866999999</v>
      </c>
      <c r="Y8" s="232">
        <v>2489.2008261999999</v>
      </c>
      <c r="Z8" s="232">
        <v>2491.3811353999999</v>
      </c>
      <c r="AA8" s="232">
        <v>2496.1014608</v>
      </c>
      <c r="AB8" s="232">
        <v>2497.6708239999998</v>
      </c>
      <c r="AC8" s="232">
        <v>2498.1586717</v>
      </c>
      <c r="AD8" s="232">
        <v>2493.4464229999999</v>
      </c>
      <c r="AE8" s="232">
        <v>2494.8601755</v>
      </c>
      <c r="AF8" s="232">
        <v>2498.2813483</v>
      </c>
      <c r="AG8" s="232">
        <v>2507.7854648000002</v>
      </c>
      <c r="AH8" s="232">
        <v>2512.1648353999999</v>
      </c>
      <c r="AI8" s="232">
        <v>2515.4949836000001</v>
      </c>
      <c r="AJ8" s="232">
        <v>2523.7186634</v>
      </c>
      <c r="AK8" s="232">
        <v>2520.4933010999998</v>
      </c>
      <c r="AL8" s="232">
        <v>2511.7616508999999</v>
      </c>
      <c r="AM8" s="232">
        <v>2518.6137864000002</v>
      </c>
      <c r="AN8" s="232">
        <v>2483.052005</v>
      </c>
      <c r="AO8" s="232">
        <v>2426.1663801999998</v>
      </c>
      <c r="AP8" s="232">
        <v>2256.4485095</v>
      </c>
      <c r="AQ8" s="232">
        <v>2225.5465002999999</v>
      </c>
      <c r="AR8" s="232">
        <v>2241.9519500000001</v>
      </c>
      <c r="AS8" s="232">
        <v>2393.8239534999998</v>
      </c>
      <c r="AT8" s="232">
        <v>2438.7249995000002</v>
      </c>
      <c r="AU8" s="232">
        <v>2464.8141830999998</v>
      </c>
      <c r="AV8" s="232">
        <v>2444.4214809</v>
      </c>
      <c r="AW8" s="232">
        <v>2453.6394571000001</v>
      </c>
      <c r="AX8" s="232">
        <v>2464.7980885000002</v>
      </c>
      <c r="AY8" s="232">
        <v>2482.7122399</v>
      </c>
      <c r="AZ8" s="232">
        <v>2494.1410329</v>
      </c>
      <c r="BA8" s="232">
        <v>2503.8993323999998</v>
      </c>
      <c r="BB8" s="232">
        <v>2508.5002460999999</v>
      </c>
      <c r="BC8" s="232">
        <v>2517.5327278</v>
      </c>
      <c r="BD8" s="232">
        <v>2527.5098853</v>
      </c>
      <c r="BE8" s="232">
        <v>2539.4711917</v>
      </c>
      <c r="BF8" s="232">
        <v>2550.5580958</v>
      </c>
      <c r="BG8" s="305">
        <v>2561.81</v>
      </c>
      <c r="BH8" s="305">
        <v>2574.569</v>
      </c>
      <c r="BI8" s="305">
        <v>2585.145</v>
      </c>
      <c r="BJ8" s="305">
        <v>2594.8789999999999</v>
      </c>
      <c r="BK8" s="305">
        <v>2603.6819999999998</v>
      </c>
      <c r="BL8" s="305">
        <v>2611.8000000000002</v>
      </c>
      <c r="BM8" s="305">
        <v>2619.1419999999998</v>
      </c>
      <c r="BN8" s="305">
        <v>2625.4720000000002</v>
      </c>
      <c r="BO8" s="305">
        <v>2631.4430000000002</v>
      </c>
      <c r="BP8" s="305">
        <v>2636.8180000000002</v>
      </c>
      <c r="BQ8" s="305">
        <v>2640.9670000000001</v>
      </c>
      <c r="BR8" s="305">
        <v>2645.6219999999998</v>
      </c>
      <c r="BS8" s="305">
        <v>2650.152</v>
      </c>
      <c r="BT8" s="305">
        <v>2654.7759999999998</v>
      </c>
      <c r="BU8" s="305">
        <v>2658.8960000000002</v>
      </c>
      <c r="BV8" s="305">
        <v>2662.73</v>
      </c>
    </row>
    <row r="9" spans="1:74" ht="11.1" customHeight="1" x14ac:dyDescent="0.2">
      <c r="A9" s="148" t="s">
        <v>692</v>
      </c>
      <c r="B9" s="204" t="s">
        <v>437</v>
      </c>
      <c r="C9" s="232">
        <v>1139.2606589</v>
      </c>
      <c r="D9" s="232">
        <v>1139.5467269000001</v>
      </c>
      <c r="E9" s="232">
        <v>1139.9685781999999</v>
      </c>
      <c r="F9" s="232">
        <v>1141.4406607000001</v>
      </c>
      <c r="G9" s="232">
        <v>1141.4482426</v>
      </c>
      <c r="H9" s="232">
        <v>1140.9057717000001</v>
      </c>
      <c r="I9" s="232">
        <v>1137.4217794000001</v>
      </c>
      <c r="J9" s="232">
        <v>1137.5728047</v>
      </c>
      <c r="K9" s="232">
        <v>1138.9673789000001</v>
      </c>
      <c r="L9" s="232">
        <v>1142.1051184999999</v>
      </c>
      <c r="M9" s="232">
        <v>1145.6120778</v>
      </c>
      <c r="N9" s="232">
        <v>1149.9878733999999</v>
      </c>
      <c r="O9" s="232">
        <v>1157.5104699999999</v>
      </c>
      <c r="P9" s="232">
        <v>1161.9154649</v>
      </c>
      <c r="Q9" s="232">
        <v>1165.4808226</v>
      </c>
      <c r="R9" s="232">
        <v>1168.1066114</v>
      </c>
      <c r="S9" s="232">
        <v>1170.0676438</v>
      </c>
      <c r="T9" s="232">
        <v>1171.2639879000001</v>
      </c>
      <c r="U9" s="232">
        <v>1170.7886974</v>
      </c>
      <c r="V9" s="232">
        <v>1171.1358749999999</v>
      </c>
      <c r="W9" s="232">
        <v>1171.3985743000001</v>
      </c>
      <c r="X9" s="232">
        <v>1171.1988495999999</v>
      </c>
      <c r="Y9" s="232">
        <v>1171.5760514000001</v>
      </c>
      <c r="Z9" s="232">
        <v>1172.1522341</v>
      </c>
      <c r="AA9" s="232">
        <v>1173.1955886999999</v>
      </c>
      <c r="AB9" s="232">
        <v>1173.9685899000001</v>
      </c>
      <c r="AC9" s="232">
        <v>1174.7394287</v>
      </c>
      <c r="AD9" s="232">
        <v>1174.7178913</v>
      </c>
      <c r="AE9" s="232">
        <v>1176.0770657999999</v>
      </c>
      <c r="AF9" s="232">
        <v>1178.0267385</v>
      </c>
      <c r="AG9" s="232">
        <v>1181.7190450999999</v>
      </c>
      <c r="AH9" s="232">
        <v>1183.9856119999999</v>
      </c>
      <c r="AI9" s="232">
        <v>1185.9785750999999</v>
      </c>
      <c r="AJ9" s="232">
        <v>1190.1359362999999</v>
      </c>
      <c r="AK9" s="232">
        <v>1189.7531902999999</v>
      </c>
      <c r="AL9" s="232">
        <v>1187.2683391</v>
      </c>
      <c r="AM9" s="232">
        <v>1193.1044542</v>
      </c>
      <c r="AN9" s="232">
        <v>1178.5980889</v>
      </c>
      <c r="AO9" s="232">
        <v>1154.1723147</v>
      </c>
      <c r="AP9" s="232">
        <v>1078.9348921000001</v>
      </c>
      <c r="AQ9" s="232">
        <v>1065.3394799</v>
      </c>
      <c r="AR9" s="232">
        <v>1072.4938385999999</v>
      </c>
      <c r="AS9" s="232">
        <v>1138.1585987000001</v>
      </c>
      <c r="AT9" s="232">
        <v>1158.4920259999999</v>
      </c>
      <c r="AU9" s="232">
        <v>1171.2547511</v>
      </c>
      <c r="AV9" s="232">
        <v>1165.8633090000001</v>
      </c>
      <c r="AW9" s="232">
        <v>1171.4222284</v>
      </c>
      <c r="AX9" s="232">
        <v>1177.3480445</v>
      </c>
      <c r="AY9" s="232">
        <v>1184.6752016999999</v>
      </c>
      <c r="AZ9" s="232">
        <v>1190.5589775000001</v>
      </c>
      <c r="BA9" s="232">
        <v>1196.0338165000001</v>
      </c>
      <c r="BB9" s="232">
        <v>1200.581007</v>
      </c>
      <c r="BC9" s="232">
        <v>1205.6270059000001</v>
      </c>
      <c r="BD9" s="232">
        <v>1210.6531015999999</v>
      </c>
      <c r="BE9" s="232">
        <v>1215.7055644</v>
      </c>
      <c r="BF9" s="232">
        <v>1220.6571510000001</v>
      </c>
      <c r="BG9" s="305">
        <v>1225.5540000000001</v>
      </c>
      <c r="BH9" s="305">
        <v>1230.7619999999999</v>
      </c>
      <c r="BI9" s="305">
        <v>1235.2760000000001</v>
      </c>
      <c r="BJ9" s="305">
        <v>1239.461</v>
      </c>
      <c r="BK9" s="305">
        <v>1243.6110000000001</v>
      </c>
      <c r="BL9" s="305">
        <v>1246.9179999999999</v>
      </c>
      <c r="BM9" s="305">
        <v>1249.6759999999999</v>
      </c>
      <c r="BN9" s="305">
        <v>1251.115</v>
      </c>
      <c r="BO9" s="305">
        <v>1253.3530000000001</v>
      </c>
      <c r="BP9" s="305">
        <v>1255.6210000000001</v>
      </c>
      <c r="BQ9" s="305">
        <v>1258.2270000000001</v>
      </c>
      <c r="BR9" s="305">
        <v>1260.319</v>
      </c>
      <c r="BS9" s="305">
        <v>1262.2090000000001</v>
      </c>
      <c r="BT9" s="305">
        <v>1263.5940000000001</v>
      </c>
      <c r="BU9" s="305">
        <v>1265.3019999999999</v>
      </c>
      <c r="BV9" s="305">
        <v>1267.0329999999999</v>
      </c>
    </row>
    <row r="10" spans="1:74" ht="11.1" customHeight="1" x14ac:dyDescent="0.2">
      <c r="A10" s="148" t="s">
        <v>693</v>
      </c>
      <c r="B10" s="204" t="s">
        <v>438</v>
      </c>
      <c r="C10" s="232">
        <v>3168.4538152</v>
      </c>
      <c r="D10" s="232">
        <v>3173.2514940999999</v>
      </c>
      <c r="E10" s="232">
        <v>3177.1922233</v>
      </c>
      <c r="F10" s="232">
        <v>3177.5359260999999</v>
      </c>
      <c r="G10" s="232">
        <v>3181.8178131999998</v>
      </c>
      <c r="H10" s="232">
        <v>3187.2978079</v>
      </c>
      <c r="I10" s="232">
        <v>3193.4370481000001</v>
      </c>
      <c r="J10" s="232">
        <v>3201.7174046999999</v>
      </c>
      <c r="K10" s="232">
        <v>3211.6000156</v>
      </c>
      <c r="L10" s="232">
        <v>3226.2074581000002</v>
      </c>
      <c r="M10" s="232">
        <v>3236.9526446</v>
      </c>
      <c r="N10" s="232">
        <v>3246.9581523000002</v>
      </c>
      <c r="O10" s="232">
        <v>3256.5362194999998</v>
      </c>
      <c r="P10" s="232">
        <v>3264.8281913000001</v>
      </c>
      <c r="Q10" s="232">
        <v>3272.1463058999998</v>
      </c>
      <c r="R10" s="232">
        <v>3277.0017191000002</v>
      </c>
      <c r="S10" s="232">
        <v>3283.4887523000002</v>
      </c>
      <c r="T10" s="232">
        <v>3290.1185612999998</v>
      </c>
      <c r="U10" s="232">
        <v>3298.6984785999998</v>
      </c>
      <c r="V10" s="232">
        <v>3304.2583401000002</v>
      </c>
      <c r="W10" s="232">
        <v>3308.6054783</v>
      </c>
      <c r="X10" s="232">
        <v>3308.0847116999998</v>
      </c>
      <c r="Y10" s="232">
        <v>3312.7477892000002</v>
      </c>
      <c r="Z10" s="232">
        <v>3318.9395294000001</v>
      </c>
      <c r="AA10" s="232">
        <v>3330.7858271</v>
      </c>
      <c r="AB10" s="232">
        <v>3336.9404714000002</v>
      </c>
      <c r="AC10" s="232">
        <v>3341.5293571000002</v>
      </c>
      <c r="AD10" s="232">
        <v>3340.2538204000002</v>
      </c>
      <c r="AE10" s="232">
        <v>3344.935187</v>
      </c>
      <c r="AF10" s="232">
        <v>3351.2747929000002</v>
      </c>
      <c r="AG10" s="232">
        <v>3361.8811188999998</v>
      </c>
      <c r="AH10" s="232">
        <v>3369.5808431</v>
      </c>
      <c r="AI10" s="232">
        <v>3376.9824460999998</v>
      </c>
      <c r="AJ10" s="232">
        <v>3392.6035004</v>
      </c>
      <c r="AK10" s="232">
        <v>3393.0206819</v>
      </c>
      <c r="AL10" s="232">
        <v>3386.7515628000001</v>
      </c>
      <c r="AM10" s="232">
        <v>3399.4760114999999</v>
      </c>
      <c r="AN10" s="232">
        <v>3360.5743904999999</v>
      </c>
      <c r="AO10" s="232">
        <v>3295.7265679000002</v>
      </c>
      <c r="AP10" s="232">
        <v>3097.0210999999999</v>
      </c>
      <c r="AQ10" s="232">
        <v>3061.2144572000002</v>
      </c>
      <c r="AR10" s="232">
        <v>3080.3951957999998</v>
      </c>
      <c r="AS10" s="232">
        <v>3256.0550339000001</v>
      </c>
      <c r="AT10" s="232">
        <v>3309.0917465000002</v>
      </c>
      <c r="AU10" s="232">
        <v>3340.9970518999999</v>
      </c>
      <c r="AV10" s="232">
        <v>3320.5994492999998</v>
      </c>
      <c r="AW10" s="232">
        <v>3333.6205657</v>
      </c>
      <c r="AX10" s="232">
        <v>3348.8889005000001</v>
      </c>
      <c r="AY10" s="232">
        <v>3370.5078122</v>
      </c>
      <c r="AZ10" s="232">
        <v>3387.1930647999998</v>
      </c>
      <c r="BA10" s="232">
        <v>3403.0480167000001</v>
      </c>
      <c r="BB10" s="232">
        <v>3416.4703301999998</v>
      </c>
      <c r="BC10" s="232">
        <v>3431.8664342000002</v>
      </c>
      <c r="BD10" s="232">
        <v>3447.6339910000002</v>
      </c>
      <c r="BE10" s="232">
        <v>3464.6508617</v>
      </c>
      <c r="BF10" s="232">
        <v>3480.5029279</v>
      </c>
      <c r="BG10" s="305">
        <v>3496.0680000000002</v>
      </c>
      <c r="BH10" s="305">
        <v>3511.893</v>
      </c>
      <c r="BI10" s="305">
        <v>3526.4740000000002</v>
      </c>
      <c r="BJ10" s="305">
        <v>3540.3580000000002</v>
      </c>
      <c r="BK10" s="305">
        <v>3555.212</v>
      </c>
      <c r="BL10" s="305">
        <v>3566.451</v>
      </c>
      <c r="BM10" s="305">
        <v>3575.741</v>
      </c>
      <c r="BN10" s="305">
        <v>3580.973</v>
      </c>
      <c r="BO10" s="305">
        <v>3587.9490000000001</v>
      </c>
      <c r="BP10" s="305">
        <v>3594.5590000000002</v>
      </c>
      <c r="BQ10" s="305">
        <v>3600.297</v>
      </c>
      <c r="BR10" s="305">
        <v>3606.5540000000001</v>
      </c>
      <c r="BS10" s="305">
        <v>3612.8229999999999</v>
      </c>
      <c r="BT10" s="305">
        <v>3619.0340000000001</v>
      </c>
      <c r="BU10" s="305">
        <v>3625.3820000000001</v>
      </c>
      <c r="BV10" s="305">
        <v>3631.7959999999998</v>
      </c>
    </row>
    <row r="11" spans="1:74" ht="11.1" customHeight="1" x14ac:dyDescent="0.2">
      <c r="A11" s="148" t="s">
        <v>694</v>
      </c>
      <c r="B11" s="204" t="s">
        <v>439</v>
      </c>
      <c r="C11" s="232">
        <v>791.27782087000003</v>
      </c>
      <c r="D11" s="232">
        <v>791.50244370999997</v>
      </c>
      <c r="E11" s="232">
        <v>791.44273234000002</v>
      </c>
      <c r="F11" s="232">
        <v>790.14813842000001</v>
      </c>
      <c r="G11" s="232">
        <v>790.23266984999998</v>
      </c>
      <c r="H11" s="232">
        <v>790.74577829999998</v>
      </c>
      <c r="I11" s="232">
        <v>791.41122364</v>
      </c>
      <c r="J11" s="232">
        <v>792.98866624000004</v>
      </c>
      <c r="K11" s="232">
        <v>795.20186595999996</v>
      </c>
      <c r="L11" s="232">
        <v>799.68498877000002</v>
      </c>
      <c r="M11" s="232">
        <v>801.94407824999996</v>
      </c>
      <c r="N11" s="232">
        <v>803.61330037000005</v>
      </c>
      <c r="O11" s="232">
        <v>803.61445942</v>
      </c>
      <c r="P11" s="232">
        <v>804.91259362000005</v>
      </c>
      <c r="Q11" s="232">
        <v>806.42950725000003</v>
      </c>
      <c r="R11" s="232">
        <v>808.86233388000005</v>
      </c>
      <c r="S11" s="232">
        <v>810.29395621000003</v>
      </c>
      <c r="T11" s="232">
        <v>811.42150779999997</v>
      </c>
      <c r="U11" s="232">
        <v>811.73433253999997</v>
      </c>
      <c r="V11" s="232">
        <v>812.63673473999995</v>
      </c>
      <c r="W11" s="232">
        <v>813.61805828000001</v>
      </c>
      <c r="X11" s="232">
        <v>814.99172788999999</v>
      </c>
      <c r="Y11" s="232">
        <v>815.89582558999996</v>
      </c>
      <c r="Z11" s="232">
        <v>816.64377609999997</v>
      </c>
      <c r="AA11" s="232">
        <v>816.96148934999997</v>
      </c>
      <c r="AB11" s="232">
        <v>817.60271303000002</v>
      </c>
      <c r="AC11" s="232">
        <v>818.29335707999996</v>
      </c>
      <c r="AD11" s="232">
        <v>818.60426846999997</v>
      </c>
      <c r="AE11" s="232">
        <v>819.71561801999997</v>
      </c>
      <c r="AF11" s="232">
        <v>821.19825272000003</v>
      </c>
      <c r="AG11" s="232">
        <v>824.01549162000003</v>
      </c>
      <c r="AH11" s="232">
        <v>825.51820728999996</v>
      </c>
      <c r="AI11" s="232">
        <v>826.66971879000005</v>
      </c>
      <c r="AJ11" s="232">
        <v>828.59513469000001</v>
      </c>
      <c r="AK11" s="232">
        <v>828.20040644000005</v>
      </c>
      <c r="AL11" s="232">
        <v>826.61064259</v>
      </c>
      <c r="AM11" s="232">
        <v>833.63192991999995</v>
      </c>
      <c r="AN11" s="232">
        <v>822.29752982000002</v>
      </c>
      <c r="AO11" s="232">
        <v>802.41352905999997</v>
      </c>
      <c r="AP11" s="232">
        <v>740.10885815999995</v>
      </c>
      <c r="AQ11" s="232">
        <v>728.52895818000002</v>
      </c>
      <c r="AR11" s="232">
        <v>733.80275964999998</v>
      </c>
      <c r="AS11" s="232">
        <v>786.60916660999999</v>
      </c>
      <c r="AT11" s="232">
        <v>802.58119292000003</v>
      </c>
      <c r="AU11" s="232">
        <v>812.39774263000004</v>
      </c>
      <c r="AV11" s="232">
        <v>807.45995937999999</v>
      </c>
      <c r="AW11" s="232">
        <v>811.41469818999997</v>
      </c>
      <c r="AX11" s="232">
        <v>815.66310268999996</v>
      </c>
      <c r="AY11" s="232">
        <v>821.15492032999998</v>
      </c>
      <c r="AZ11" s="232">
        <v>825.27834561999998</v>
      </c>
      <c r="BA11" s="232">
        <v>828.98312600999998</v>
      </c>
      <c r="BB11" s="232">
        <v>831.62354118999997</v>
      </c>
      <c r="BC11" s="232">
        <v>834.97532202000002</v>
      </c>
      <c r="BD11" s="232">
        <v>838.39274817</v>
      </c>
      <c r="BE11" s="232">
        <v>842.05674126999997</v>
      </c>
      <c r="BF11" s="232">
        <v>845.46976688999996</v>
      </c>
      <c r="BG11" s="305">
        <v>848.81269999999995</v>
      </c>
      <c r="BH11" s="305">
        <v>852.30730000000005</v>
      </c>
      <c r="BI11" s="305">
        <v>855.34400000000005</v>
      </c>
      <c r="BJ11" s="305">
        <v>858.14440000000002</v>
      </c>
      <c r="BK11" s="305">
        <v>860.69939999999997</v>
      </c>
      <c r="BL11" s="305">
        <v>863.03409999999997</v>
      </c>
      <c r="BM11" s="305">
        <v>865.13919999999996</v>
      </c>
      <c r="BN11" s="305">
        <v>866.86220000000003</v>
      </c>
      <c r="BO11" s="305">
        <v>868.62270000000001</v>
      </c>
      <c r="BP11" s="305">
        <v>870.2681</v>
      </c>
      <c r="BQ11" s="305">
        <v>871.61189999999999</v>
      </c>
      <c r="BR11" s="305">
        <v>873.16690000000006</v>
      </c>
      <c r="BS11" s="305">
        <v>874.74659999999994</v>
      </c>
      <c r="BT11" s="305">
        <v>876.48479999999995</v>
      </c>
      <c r="BU11" s="305">
        <v>878.01369999999997</v>
      </c>
      <c r="BV11" s="305">
        <v>879.46699999999998</v>
      </c>
    </row>
    <row r="12" spans="1:74" ht="11.1" customHeight="1" x14ac:dyDescent="0.2">
      <c r="A12" s="148" t="s">
        <v>695</v>
      </c>
      <c r="B12" s="204" t="s">
        <v>440</v>
      </c>
      <c r="C12" s="232">
        <v>2152.0824266</v>
      </c>
      <c r="D12" s="232">
        <v>2158.0630593000001</v>
      </c>
      <c r="E12" s="232">
        <v>2163.8610865000001</v>
      </c>
      <c r="F12" s="232">
        <v>2169.5827466000001</v>
      </c>
      <c r="G12" s="232">
        <v>2174.9358840999998</v>
      </c>
      <c r="H12" s="232">
        <v>2180.0267371999998</v>
      </c>
      <c r="I12" s="232">
        <v>2183.8219769000002</v>
      </c>
      <c r="J12" s="232">
        <v>2189.1632582000002</v>
      </c>
      <c r="K12" s="232">
        <v>2195.0172520000001</v>
      </c>
      <c r="L12" s="232">
        <v>2200.9118887999998</v>
      </c>
      <c r="M12" s="232">
        <v>2208.1453597</v>
      </c>
      <c r="N12" s="232">
        <v>2216.2455951000002</v>
      </c>
      <c r="O12" s="232">
        <v>2227.2757781999999</v>
      </c>
      <c r="P12" s="232">
        <v>2235.5621556000001</v>
      </c>
      <c r="Q12" s="232">
        <v>2243.1679104</v>
      </c>
      <c r="R12" s="232">
        <v>2251.1431234000001</v>
      </c>
      <c r="S12" s="232">
        <v>2256.6000723000002</v>
      </c>
      <c r="T12" s="232">
        <v>2260.5888378</v>
      </c>
      <c r="U12" s="232">
        <v>2259.3179022999998</v>
      </c>
      <c r="V12" s="232">
        <v>2263.2139394999999</v>
      </c>
      <c r="W12" s="232">
        <v>2268.4854316000001</v>
      </c>
      <c r="X12" s="232">
        <v>2276.7215497000002</v>
      </c>
      <c r="Y12" s="232">
        <v>2283.5520734000002</v>
      </c>
      <c r="Z12" s="232">
        <v>2290.5661736000002</v>
      </c>
      <c r="AA12" s="232">
        <v>2301.0746172999998</v>
      </c>
      <c r="AB12" s="232">
        <v>2305.9727954999998</v>
      </c>
      <c r="AC12" s="232">
        <v>2308.5714751</v>
      </c>
      <c r="AD12" s="232">
        <v>2302.3187760000001</v>
      </c>
      <c r="AE12" s="232">
        <v>2305.2323685000001</v>
      </c>
      <c r="AF12" s="232">
        <v>2310.7603724999999</v>
      </c>
      <c r="AG12" s="232">
        <v>2325.5087045</v>
      </c>
      <c r="AH12" s="232">
        <v>2331.3110941</v>
      </c>
      <c r="AI12" s="232">
        <v>2334.7734578</v>
      </c>
      <c r="AJ12" s="232">
        <v>2339.3727230999998</v>
      </c>
      <c r="AK12" s="232">
        <v>2335.5473394000001</v>
      </c>
      <c r="AL12" s="232">
        <v>2326.7742340999998</v>
      </c>
      <c r="AM12" s="232">
        <v>2328.7211493</v>
      </c>
      <c r="AN12" s="232">
        <v>2298.3017943</v>
      </c>
      <c r="AO12" s="232">
        <v>2251.1839111999998</v>
      </c>
      <c r="AP12" s="232">
        <v>2115.7890060999998</v>
      </c>
      <c r="AQ12" s="232">
        <v>2088.9579371999998</v>
      </c>
      <c r="AR12" s="232">
        <v>2099.1122104000001</v>
      </c>
      <c r="AS12" s="232">
        <v>2211.1875949999999</v>
      </c>
      <c r="AT12" s="232">
        <v>2246.6107258000002</v>
      </c>
      <c r="AU12" s="232">
        <v>2270.3173720999998</v>
      </c>
      <c r="AV12" s="232">
        <v>2268.3150126</v>
      </c>
      <c r="AW12" s="232">
        <v>2279.0830805000001</v>
      </c>
      <c r="AX12" s="232">
        <v>2288.6290545000002</v>
      </c>
      <c r="AY12" s="232">
        <v>2292.9948872999998</v>
      </c>
      <c r="AZ12" s="232">
        <v>2303.0652094000002</v>
      </c>
      <c r="BA12" s="232">
        <v>2314.8819733</v>
      </c>
      <c r="BB12" s="232">
        <v>2332.3500979</v>
      </c>
      <c r="BC12" s="232">
        <v>2344.7310560999999</v>
      </c>
      <c r="BD12" s="232">
        <v>2355.9297670000001</v>
      </c>
      <c r="BE12" s="232">
        <v>2364.0203196000002</v>
      </c>
      <c r="BF12" s="232">
        <v>2374.2989689000001</v>
      </c>
      <c r="BG12" s="305">
        <v>2384.84</v>
      </c>
      <c r="BH12" s="305">
        <v>2396.1950000000002</v>
      </c>
      <c r="BI12" s="305">
        <v>2406.846</v>
      </c>
      <c r="BJ12" s="305">
        <v>2417.346</v>
      </c>
      <c r="BK12" s="305">
        <v>2429.3029999999999</v>
      </c>
      <c r="BL12" s="305">
        <v>2438.2919999999999</v>
      </c>
      <c r="BM12" s="305">
        <v>2445.9229999999998</v>
      </c>
      <c r="BN12" s="305">
        <v>2450.0970000000002</v>
      </c>
      <c r="BO12" s="305">
        <v>2456.5830000000001</v>
      </c>
      <c r="BP12" s="305">
        <v>2463.2840000000001</v>
      </c>
      <c r="BQ12" s="305">
        <v>2471.0010000000002</v>
      </c>
      <c r="BR12" s="305">
        <v>2477.529</v>
      </c>
      <c r="BS12" s="305">
        <v>2483.67</v>
      </c>
      <c r="BT12" s="305">
        <v>2488.59</v>
      </c>
      <c r="BU12" s="305">
        <v>2494.5830000000001</v>
      </c>
      <c r="BV12" s="305">
        <v>2500.8139999999999</v>
      </c>
    </row>
    <row r="13" spans="1:74" ht="11.1" customHeight="1" x14ac:dyDescent="0.2">
      <c r="A13" s="148" t="s">
        <v>696</v>
      </c>
      <c r="B13" s="204" t="s">
        <v>441</v>
      </c>
      <c r="C13" s="232">
        <v>1151.7703386999999</v>
      </c>
      <c r="D13" s="232">
        <v>1154.5552554000001</v>
      </c>
      <c r="E13" s="232">
        <v>1157.4683568999999</v>
      </c>
      <c r="F13" s="232">
        <v>1159.8232012999999</v>
      </c>
      <c r="G13" s="232">
        <v>1163.5075033999999</v>
      </c>
      <c r="H13" s="232">
        <v>1167.8348215000001</v>
      </c>
      <c r="I13" s="232">
        <v>1174.6211639000001</v>
      </c>
      <c r="J13" s="232">
        <v>1178.8725078</v>
      </c>
      <c r="K13" s="232">
        <v>1182.4048613</v>
      </c>
      <c r="L13" s="232">
        <v>1182.327325</v>
      </c>
      <c r="M13" s="232">
        <v>1186.5898728</v>
      </c>
      <c r="N13" s="232">
        <v>1192.3016052</v>
      </c>
      <c r="O13" s="232">
        <v>1203.3442078</v>
      </c>
      <c r="P13" s="232">
        <v>1209.0430449</v>
      </c>
      <c r="Q13" s="232">
        <v>1213.2798021999999</v>
      </c>
      <c r="R13" s="232">
        <v>1214.5255829</v>
      </c>
      <c r="S13" s="232">
        <v>1216.9848532000001</v>
      </c>
      <c r="T13" s="232">
        <v>1219.1287162000001</v>
      </c>
      <c r="U13" s="232">
        <v>1219.7657495000001</v>
      </c>
      <c r="V13" s="232">
        <v>1222.1723651</v>
      </c>
      <c r="W13" s="232">
        <v>1225.1571405</v>
      </c>
      <c r="X13" s="232">
        <v>1229.2620690000001</v>
      </c>
      <c r="Y13" s="232">
        <v>1232.9966689</v>
      </c>
      <c r="Z13" s="232">
        <v>1236.9029336000001</v>
      </c>
      <c r="AA13" s="232">
        <v>1241.8541908</v>
      </c>
      <c r="AB13" s="232">
        <v>1245.4487892</v>
      </c>
      <c r="AC13" s="232">
        <v>1248.5600565</v>
      </c>
      <c r="AD13" s="232">
        <v>1249.2279931999999</v>
      </c>
      <c r="AE13" s="232">
        <v>1252.8425982000001</v>
      </c>
      <c r="AF13" s="232">
        <v>1257.4438720000001</v>
      </c>
      <c r="AG13" s="232">
        <v>1265.2446719</v>
      </c>
      <c r="AH13" s="232">
        <v>1270.1596402</v>
      </c>
      <c r="AI13" s="232">
        <v>1274.4016342</v>
      </c>
      <c r="AJ13" s="232">
        <v>1280.3062901999999</v>
      </c>
      <c r="AK13" s="232">
        <v>1281.4506085</v>
      </c>
      <c r="AL13" s="232">
        <v>1280.1702253000001</v>
      </c>
      <c r="AM13" s="232">
        <v>1287.1337510999999</v>
      </c>
      <c r="AN13" s="232">
        <v>1273.0025072000001</v>
      </c>
      <c r="AO13" s="232">
        <v>1248.4451039999999</v>
      </c>
      <c r="AP13" s="232">
        <v>1171.0901133</v>
      </c>
      <c r="AQ13" s="232">
        <v>1157.4589628000001</v>
      </c>
      <c r="AR13" s="232">
        <v>1165.1802243</v>
      </c>
      <c r="AS13" s="232">
        <v>1233.5082133999999</v>
      </c>
      <c r="AT13" s="232">
        <v>1254.4935621</v>
      </c>
      <c r="AU13" s="232">
        <v>1267.3905861000001</v>
      </c>
      <c r="AV13" s="232">
        <v>1259.9698312</v>
      </c>
      <c r="AW13" s="232">
        <v>1265.8622963</v>
      </c>
      <c r="AX13" s="232">
        <v>1272.8385274</v>
      </c>
      <c r="AY13" s="232">
        <v>1282.8660431000001</v>
      </c>
      <c r="AZ13" s="232">
        <v>1290.5341668999999</v>
      </c>
      <c r="BA13" s="232">
        <v>1297.8104175999999</v>
      </c>
      <c r="BB13" s="232">
        <v>1304.2898112</v>
      </c>
      <c r="BC13" s="232">
        <v>1311.0860536</v>
      </c>
      <c r="BD13" s="232">
        <v>1317.7941608000001</v>
      </c>
      <c r="BE13" s="232">
        <v>1324.696185</v>
      </c>
      <c r="BF13" s="232">
        <v>1331.0164827000001</v>
      </c>
      <c r="BG13" s="305">
        <v>1337.037</v>
      </c>
      <c r="BH13" s="305">
        <v>1342.57</v>
      </c>
      <c r="BI13" s="305">
        <v>1348.1320000000001</v>
      </c>
      <c r="BJ13" s="305">
        <v>1353.5360000000001</v>
      </c>
      <c r="BK13" s="305">
        <v>1359.731</v>
      </c>
      <c r="BL13" s="305">
        <v>1364.106</v>
      </c>
      <c r="BM13" s="305">
        <v>1367.6110000000001</v>
      </c>
      <c r="BN13" s="305">
        <v>1369.1389999999999</v>
      </c>
      <c r="BO13" s="305">
        <v>1371.731</v>
      </c>
      <c r="BP13" s="305">
        <v>1374.2819999999999</v>
      </c>
      <c r="BQ13" s="305">
        <v>1376.5989999999999</v>
      </c>
      <c r="BR13" s="305">
        <v>1379.21</v>
      </c>
      <c r="BS13" s="305">
        <v>1381.924</v>
      </c>
      <c r="BT13" s="305">
        <v>1384.9079999999999</v>
      </c>
      <c r="BU13" s="305">
        <v>1387.702</v>
      </c>
      <c r="BV13" s="305">
        <v>1390.473</v>
      </c>
    </row>
    <row r="14" spans="1:74" ht="11.1" customHeight="1" x14ac:dyDescent="0.2">
      <c r="A14" s="148" t="s">
        <v>697</v>
      </c>
      <c r="B14" s="204" t="s">
        <v>442</v>
      </c>
      <c r="C14" s="232">
        <v>3388.6431504000002</v>
      </c>
      <c r="D14" s="232">
        <v>3401.9071976999999</v>
      </c>
      <c r="E14" s="232">
        <v>3414.6310701000002</v>
      </c>
      <c r="F14" s="232">
        <v>3425.5084809</v>
      </c>
      <c r="G14" s="232">
        <v>3438.1317186000001</v>
      </c>
      <c r="H14" s="232">
        <v>3451.1944963999999</v>
      </c>
      <c r="I14" s="232">
        <v>3464.5873809</v>
      </c>
      <c r="J14" s="232">
        <v>3478.6113141999999</v>
      </c>
      <c r="K14" s="232">
        <v>3493.1568628</v>
      </c>
      <c r="L14" s="232">
        <v>3512.2217049000001</v>
      </c>
      <c r="M14" s="232">
        <v>3524.8122256000001</v>
      </c>
      <c r="N14" s="232">
        <v>3534.9261031000001</v>
      </c>
      <c r="O14" s="232">
        <v>3538.0844886</v>
      </c>
      <c r="P14" s="232">
        <v>3546.6042158999999</v>
      </c>
      <c r="Q14" s="232">
        <v>3556.0064364</v>
      </c>
      <c r="R14" s="232">
        <v>3568.1046741</v>
      </c>
      <c r="S14" s="232">
        <v>3577.9117378999999</v>
      </c>
      <c r="T14" s="232">
        <v>3587.2411520000001</v>
      </c>
      <c r="U14" s="232">
        <v>3596.8820018000001</v>
      </c>
      <c r="V14" s="232">
        <v>3604.6643021999998</v>
      </c>
      <c r="W14" s="232">
        <v>3611.3771387000002</v>
      </c>
      <c r="X14" s="232">
        <v>3612.5983018000002</v>
      </c>
      <c r="Y14" s="232">
        <v>3620.4888676999999</v>
      </c>
      <c r="Z14" s="232">
        <v>3630.6266267000001</v>
      </c>
      <c r="AA14" s="232">
        <v>3646.0099012000001</v>
      </c>
      <c r="AB14" s="232">
        <v>3658.3933050000001</v>
      </c>
      <c r="AC14" s="232">
        <v>3670.7751604999999</v>
      </c>
      <c r="AD14" s="232">
        <v>3685.5955164000002</v>
      </c>
      <c r="AE14" s="232">
        <v>3696.1442385</v>
      </c>
      <c r="AF14" s="232">
        <v>3704.8613756</v>
      </c>
      <c r="AG14" s="232">
        <v>3704.5746674000002</v>
      </c>
      <c r="AH14" s="232">
        <v>3715.0078297</v>
      </c>
      <c r="AI14" s="232">
        <v>3728.9886021000002</v>
      </c>
      <c r="AJ14" s="232">
        <v>3764.9559104999998</v>
      </c>
      <c r="AK14" s="232">
        <v>3772.2027088999998</v>
      </c>
      <c r="AL14" s="232">
        <v>3769.167923</v>
      </c>
      <c r="AM14" s="232">
        <v>3785.1411321999999</v>
      </c>
      <c r="AN14" s="232">
        <v>3739.5759935000001</v>
      </c>
      <c r="AO14" s="232">
        <v>3661.7620861</v>
      </c>
      <c r="AP14" s="232">
        <v>3423.3009664000001</v>
      </c>
      <c r="AQ14" s="232">
        <v>3377.2883545</v>
      </c>
      <c r="AR14" s="232">
        <v>3395.3258065999999</v>
      </c>
      <c r="AS14" s="232">
        <v>3594.7575351999999</v>
      </c>
      <c r="AT14" s="232">
        <v>3652.8869562</v>
      </c>
      <c r="AU14" s="232">
        <v>3687.058282</v>
      </c>
      <c r="AV14" s="232">
        <v>3661.6122829000001</v>
      </c>
      <c r="AW14" s="232">
        <v>3674.6118405000002</v>
      </c>
      <c r="AX14" s="232">
        <v>3690.3977249999998</v>
      </c>
      <c r="AY14" s="232">
        <v>3709.1805884999999</v>
      </c>
      <c r="AZ14" s="232">
        <v>3730.3811381999999</v>
      </c>
      <c r="BA14" s="232">
        <v>3754.2100260000002</v>
      </c>
      <c r="BB14" s="232">
        <v>3785.5262464000002</v>
      </c>
      <c r="BC14" s="232">
        <v>3810.9675646000001</v>
      </c>
      <c r="BD14" s="232">
        <v>3835.3929751999999</v>
      </c>
      <c r="BE14" s="232">
        <v>3858.9013414999999</v>
      </c>
      <c r="BF14" s="232">
        <v>3881.2207892000001</v>
      </c>
      <c r="BG14" s="305">
        <v>3902.45</v>
      </c>
      <c r="BH14" s="305">
        <v>3922.6329999999998</v>
      </c>
      <c r="BI14" s="305">
        <v>3941.65</v>
      </c>
      <c r="BJ14" s="305">
        <v>3959.5439999999999</v>
      </c>
      <c r="BK14" s="305">
        <v>3978.096</v>
      </c>
      <c r="BL14" s="305">
        <v>3992.4110000000001</v>
      </c>
      <c r="BM14" s="305">
        <v>4004.268</v>
      </c>
      <c r="BN14" s="305">
        <v>4011.0349999999999</v>
      </c>
      <c r="BO14" s="305">
        <v>4019.953</v>
      </c>
      <c r="BP14" s="305">
        <v>4028.3890000000001</v>
      </c>
      <c r="BQ14" s="305">
        <v>4035.384</v>
      </c>
      <c r="BR14" s="305">
        <v>4043.5749999999998</v>
      </c>
      <c r="BS14" s="305">
        <v>4052.0030000000002</v>
      </c>
      <c r="BT14" s="305">
        <v>4061.3890000000001</v>
      </c>
      <c r="BU14" s="305">
        <v>4069.75</v>
      </c>
      <c r="BV14" s="305">
        <v>4077.8069999999998</v>
      </c>
    </row>
    <row r="15" spans="1:74" ht="11.1" customHeight="1" x14ac:dyDescent="0.2">
      <c r="A15" s="148"/>
      <c r="B15" s="165" t="s">
        <v>1399</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99.456203767999995</v>
      </c>
      <c r="D16" s="250">
        <v>99.532186178000003</v>
      </c>
      <c r="E16" s="250">
        <v>99.689578174999994</v>
      </c>
      <c r="F16" s="250">
        <v>100.21549451999999</v>
      </c>
      <c r="G16" s="250">
        <v>100.32036961999999</v>
      </c>
      <c r="H16" s="250">
        <v>100.29131824</v>
      </c>
      <c r="I16" s="250">
        <v>99.789668371999994</v>
      </c>
      <c r="J16" s="250">
        <v>99.746768020999994</v>
      </c>
      <c r="K16" s="250">
        <v>99.823945186000003</v>
      </c>
      <c r="L16" s="250">
        <v>100.30586791</v>
      </c>
      <c r="M16" s="250">
        <v>100.40969908</v>
      </c>
      <c r="N16" s="250">
        <v>100.42010672000001</v>
      </c>
      <c r="O16" s="250">
        <v>100.10910219</v>
      </c>
      <c r="P16" s="250">
        <v>100.1036543</v>
      </c>
      <c r="Q16" s="250">
        <v>100.17577439</v>
      </c>
      <c r="R16" s="250">
        <v>100.46767251</v>
      </c>
      <c r="S16" s="250">
        <v>100.58827103</v>
      </c>
      <c r="T16" s="250">
        <v>100.67978001</v>
      </c>
      <c r="U16" s="250">
        <v>100.85255805</v>
      </c>
      <c r="V16" s="250">
        <v>100.80311896000001</v>
      </c>
      <c r="W16" s="250">
        <v>100.64182135999999</v>
      </c>
      <c r="X16" s="250">
        <v>100.23669975999999</v>
      </c>
      <c r="Y16" s="250">
        <v>99.950659262000002</v>
      </c>
      <c r="Z16" s="250">
        <v>99.651734375000004</v>
      </c>
      <c r="AA16" s="250">
        <v>99.303757274999995</v>
      </c>
      <c r="AB16" s="250">
        <v>99.006189477000007</v>
      </c>
      <c r="AC16" s="250">
        <v>98.722863157999996</v>
      </c>
      <c r="AD16" s="250">
        <v>98.372350244000003</v>
      </c>
      <c r="AE16" s="250">
        <v>98.178577938000004</v>
      </c>
      <c r="AF16" s="250">
        <v>98.060118165999995</v>
      </c>
      <c r="AG16" s="250">
        <v>98.167530259000003</v>
      </c>
      <c r="AH16" s="250">
        <v>98.086776059000002</v>
      </c>
      <c r="AI16" s="250">
        <v>97.968414897000002</v>
      </c>
      <c r="AJ16" s="250">
        <v>97.909030760999997</v>
      </c>
      <c r="AK16" s="250">
        <v>97.643017682000007</v>
      </c>
      <c r="AL16" s="250">
        <v>97.266959649</v>
      </c>
      <c r="AM16" s="250">
        <v>98.422070472000001</v>
      </c>
      <c r="AN16" s="250">
        <v>96.595012171999997</v>
      </c>
      <c r="AO16" s="250">
        <v>93.426998558999998</v>
      </c>
      <c r="AP16" s="250">
        <v>83.789887256</v>
      </c>
      <c r="AQ16" s="250">
        <v>81.786069800000007</v>
      </c>
      <c r="AR16" s="250">
        <v>82.287403814000001</v>
      </c>
      <c r="AS16" s="250">
        <v>89.530214263000005</v>
      </c>
      <c r="AT16" s="250">
        <v>91.864607492999994</v>
      </c>
      <c r="AU16" s="250">
        <v>93.526908468000002</v>
      </c>
      <c r="AV16" s="250">
        <v>94.002018174</v>
      </c>
      <c r="AW16" s="250">
        <v>94.706458901000005</v>
      </c>
      <c r="AX16" s="250">
        <v>95.125131636000006</v>
      </c>
      <c r="AY16" s="250">
        <v>95.537604310999996</v>
      </c>
      <c r="AZ16" s="250">
        <v>95.175065110999995</v>
      </c>
      <c r="BA16" s="250">
        <v>94.317081967999997</v>
      </c>
      <c r="BB16" s="250">
        <v>91.487266990999998</v>
      </c>
      <c r="BC16" s="250">
        <v>90.745686880999997</v>
      </c>
      <c r="BD16" s="250">
        <v>90.615953747000006</v>
      </c>
      <c r="BE16" s="250">
        <v>91.964038551000002</v>
      </c>
      <c r="BF16" s="250">
        <v>92.408521145999998</v>
      </c>
      <c r="BG16" s="316">
        <v>92.815370000000001</v>
      </c>
      <c r="BH16" s="316">
        <v>93.078500000000005</v>
      </c>
      <c r="BI16" s="316">
        <v>93.489660000000001</v>
      </c>
      <c r="BJ16" s="316">
        <v>93.942750000000004</v>
      </c>
      <c r="BK16" s="316">
        <v>94.589600000000004</v>
      </c>
      <c r="BL16" s="316">
        <v>95.012690000000006</v>
      </c>
      <c r="BM16" s="316">
        <v>95.363839999999996</v>
      </c>
      <c r="BN16" s="316">
        <v>95.595650000000006</v>
      </c>
      <c r="BO16" s="316">
        <v>95.838470000000001</v>
      </c>
      <c r="BP16" s="316">
        <v>96.044899999999998</v>
      </c>
      <c r="BQ16" s="316">
        <v>96.167469999999994</v>
      </c>
      <c r="BR16" s="316">
        <v>96.33672</v>
      </c>
      <c r="BS16" s="316">
        <v>96.505179999999996</v>
      </c>
      <c r="BT16" s="316">
        <v>96.694730000000007</v>
      </c>
      <c r="BU16" s="316">
        <v>96.845209999999994</v>
      </c>
      <c r="BV16" s="316">
        <v>96.978499999999997</v>
      </c>
    </row>
    <row r="17" spans="1:74" ht="11.1" customHeight="1" x14ac:dyDescent="0.2">
      <c r="A17" s="148" t="s">
        <v>699</v>
      </c>
      <c r="B17" s="204" t="s">
        <v>468</v>
      </c>
      <c r="C17" s="250">
        <v>99.733906473000005</v>
      </c>
      <c r="D17" s="250">
        <v>99.762290577000002</v>
      </c>
      <c r="E17" s="250">
        <v>99.881667730000004</v>
      </c>
      <c r="F17" s="250">
        <v>100.42571153999999</v>
      </c>
      <c r="G17" s="250">
        <v>100.47681958</v>
      </c>
      <c r="H17" s="250">
        <v>100.36866547</v>
      </c>
      <c r="I17" s="250">
        <v>99.689379255999995</v>
      </c>
      <c r="J17" s="250">
        <v>99.571603295000003</v>
      </c>
      <c r="K17" s="250">
        <v>99.603467639000002</v>
      </c>
      <c r="L17" s="250">
        <v>100.10680708</v>
      </c>
      <c r="M17" s="250">
        <v>100.19657594</v>
      </c>
      <c r="N17" s="250">
        <v>100.19460902</v>
      </c>
      <c r="O17" s="250">
        <v>99.876288435999996</v>
      </c>
      <c r="P17" s="250">
        <v>99.859313349000004</v>
      </c>
      <c r="Q17" s="250">
        <v>99.919065883000002</v>
      </c>
      <c r="R17" s="250">
        <v>100.16389327</v>
      </c>
      <c r="S17" s="250">
        <v>100.29584062000001</v>
      </c>
      <c r="T17" s="250">
        <v>100.42325517</v>
      </c>
      <c r="U17" s="250">
        <v>100.71030081000001</v>
      </c>
      <c r="V17" s="250">
        <v>100.70552683</v>
      </c>
      <c r="W17" s="250">
        <v>100.57309712999999</v>
      </c>
      <c r="X17" s="250">
        <v>100.24013017999999</v>
      </c>
      <c r="Y17" s="250">
        <v>99.907050171999998</v>
      </c>
      <c r="Z17" s="250">
        <v>99.500975582999999</v>
      </c>
      <c r="AA17" s="250">
        <v>98.852603856000002</v>
      </c>
      <c r="AB17" s="250">
        <v>98.427517022999993</v>
      </c>
      <c r="AC17" s="250">
        <v>98.056412527000006</v>
      </c>
      <c r="AD17" s="250">
        <v>97.727412670999996</v>
      </c>
      <c r="AE17" s="250">
        <v>97.473181122</v>
      </c>
      <c r="AF17" s="250">
        <v>97.281840183</v>
      </c>
      <c r="AG17" s="250">
        <v>97.281576427999994</v>
      </c>
      <c r="AH17" s="250">
        <v>97.119876775999998</v>
      </c>
      <c r="AI17" s="250">
        <v>96.924927804000006</v>
      </c>
      <c r="AJ17" s="250">
        <v>96.757763029000003</v>
      </c>
      <c r="AK17" s="250">
        <v>96.450540274999994</v>
      </c>
      <c r="AL17" s="250">
        <v>96.064293059999997</v>
      </c>
      <c r="AM17" s="250">
        <v>97.630311485999997</v>
      </c>
      <c r="AN17" s="250">
        <v>95.562547773999995</v>
      </c>
      <c r="AO17" s="250">
        <v>91.892292024</v>
      </c>
      <c r="AP17" s="250">
        <v>80.553641137</v>
      </c>
      <c r="AQ17" s="250">
        <v>78.227828638999995</v>
      </c>
      <c r="AR17" s="250">
        <v>78.848951428999996</v>
      </c>
      <c r="AS17" s="250">
        <v>87.545692567000003</v>
      </c>
      <c r="AT17" s="250">
        <v>90.214173638999995</v>
      </c>
      <c r="AU17" s="250">
        <v>91.983077703000006</v>
      </c>
      <c r="AV17" s="250">
        <v>91.977695815999994</v>
      </c>
      <c r="AW17" s="250">
        <v>92.603477574999999</v>
      </c>
      <c r="AX17" s="250">
        <v>92.985714035000001</v>
      </c>
      <c r="AY17" s="250">
        <v>93.416233360999996</v>
      </c>
      <c r="AZ17" s="250">
        <v>93.092508100000003</v>
      </c>
      <c r="BA17" s="250">
        <v>92.306366416000003</v>
      </c>
      <c r="BB17" s="250">
        <v>89.645158077999994</v>
      </c>
      <c r="BC17" s="250">
        <v>88.993671223999996</v>
      </c>
      <c r="BD17" s="250">
        <v>88.939255622000005</v>
      </c>
      <c r="BE17" s="250">
        <v>90.301055843</v>
      </c>
      <c r="BF17" s="250">
        <v>90.826424317999994</v>
      </c>
      <c r="BG17" s="316">
        <v>91.334509999999995</v>
      </c>
      <c r="BH17" s="316">
        <v>91.782690000000002</v>
      </c>
      <c r="BI17" s="316">
        <v>92.288150000000002</v>
      </c>
      <c r="BJ17" s="316">
        <v>92.80829</v>
      </c>
      <c r="BK17" s="316">
        <v>93.458269999999999</v>
      </c>
      <c r="BL17" s="316">
        <v>93.921369999999996</v>
      </c>
      <c r="BM17" s="316">
        <v>94.312759999999997</v>
      </c>
      <c r="BN17" s="316">
        <v>94.587360000000004</v>
      </c>
      <c r="BO17" s="316">
        <v>94.869169999999997</v>
      </c>
      <c r="BP17" s="316">
        <v>95.11309</v>
      </c>
      <c r="BQ17" s="316">
        <v>95.279769999999999</v>
      </c>
      <c r="BR17" s="316">
        <v>95.477429999999998</v>
      </c>
      <c r="BS17" s="316">
        <v>95.666719999999998</v>
      </c>
      <c r="BT17" s="316">
        <v>95.839380000000006</v>
      </c>
      <c r="BU17" s="316">
        <v>96.018100000000004</v>
      </c>
      <c r="BV17" s="316">
        <v>96.194630000000004</v>
      </c>
    </row>
    <row r="18" spans="1:74" ht="11.1" customHeight="1" x14ac:dyDescent="0.2">
      <c r="A18" s="148" t="s">
        <v>700</v>
      </c>
      <c r="B18" s="204" t="s">
        <v>436</v>
      </c>
      <c r="C18" s="250">
        <v>99.2378772</v>
      </c>
      <c r="D18" s="250">
        <v>99.348058757999993</v>
      </c>
      <c r="E18" s="250">
        <v>99.546356052999997</v>
      </c>
      <c r="F18" s="250">
        <v>100.16522172000001</v>
      </c>
      <c r="G18" s="250">
        <v>100.29041101</v>
      </c>
      <c r="H18" s="250">
        <v>100.25437655</v>
      </c>
      <c r="I18" s="250">
        <v>99.591639896999993</v>
      </c>
      <c r="J18" s="250">
        <v>99.582266797000003</v>
      </c>
      <c r="K18" s="250">
        <v>99.760778797</v>
      </c>
      <c r="L18" s="250">
        <v>100.50748776</v>
      </c>
      <c r="M18" s="250">
        <v>100.77653606</v>
      </c>
      <c r="N18" s="250">
        <v>100.94823556999999</v>
      </c>
      <c r="O18" s="250">
        <v>100.83798081</v>
      </c>
      <c r="P18" s="250">
        <v>100.95343681999999</v>
      </c>
      <c r="Q18" s="250">
        <v>101.10999812999999</v>
      </c>
      <c r="R18" s="250">
        <v>101.40983059</v>
      </c>
      <c r="S18" s="250">
        <v>101.57197812</v>
      </c>
      <c r="T18" s="250">
        <v>101.69860656</v>
      </c>
      <c r="U18" s="250">
        <v>101.87685424</v>
      </c>
      <c r="V18" s="250">
        <v>101.86709077</v>
      </c>
      <c r="W18" s="250">
        <v>101.75645446</v>
      </c>
      <c r="X18" s="250">
        <v>101.52166304000001</v>
      </c>
      <c r="Y18" s="250">
        <v>101.22674278</v>
      </c>
      <c r="Z18" s="250">
        <v>100.84841139</v>
      </c>
      <c r="AA18" s="250">
        <v>100.24189862</v>
      </c>
      <c r="AB18" s="250">
        <v>99.805322670999999</v>
      </c>
      <c r="AC18" s="250">
        <v>99.393913287000004</v>
      </c>
      <c r="AD18" s="250">
        <v>98.935296781999995</v>
      </c>
      <c r="AE18" s="250">
        <v>98.628500791999997</v>
      </c>
      <c r="AF18" s="250">
        <v>98.401151631000005</v>
      </c>
      <c r="AG18" s="250">
        <v>98.439632568999997</v>
      </c>
      <c r="AH18" s="250">
        <v>98.231389613999994</v>
      </c>
      <c r="AI18" s="250">
        <v>97.962806036000003</v>
      </c>
      <c r="AJ18" s="250">
        <v>97.605223921999993</v>
      </c>
      <c r="AK18" s="250">
        <v>97.237452533999999</v>
      </c>
      <c r="AL18" s="250">
        <v>96.830833956999996</v>
      </c>
      <c r="AM18" s="250">
        <v>98.644346943000002</v>
      </c>
      <c r="AN18" s="250">
        <v>96.465799927000006</v>
      </c>
      <c r="AO18" s="250">
        <v>92.554171659000005</v>
      </c>
      <c r="AP18" s="250">
        <v>80.182295031999999</v>
      </c>
      <c r="AQ18" s="250">
        <v>77.84987959</v>
      </c>
      <c r="AR18" s="250">
        <v>78.829758226999999</v>
      </c>
      <c r="AS18" s="250">
        <v>89.071669971999995</v>
      </c>
      <c r="AT18" s="250">
        <v>92.213832492999998</v>
      </c>
      <c r="AU18" s="250">
        <v>94.205984818000005</v>
      </c>
      <c r="AV18" s="250">
        <v>93.794298675999997</v>
      </c>
      <c r="AW18" s="250">
        <v>94.426801815999994</v>
      </c>
      <c r="AX18" s="250">
        <v>94.849665965</v>
      </c>
      <c r="AY18" s="250">
        <v>94.513689532000001</v>
      </c>
      <c r="AZ18" s="250">
        <v>94.929176892000001</v>
      </c>
      <c r="BA18" s="250">
        <v>95.546926455000005</v>
      </c>
      <c r="BB18" s="250">
        <v>96.755873868999998</v>
      </c>
      <c r="BC18" s="250">
        <v>97.486446098000002</v>
      </c>
      <c r="BD18" s="250">
        <v>98.127578791999994</v>
      </c>
      <c r="BE18" s="250">
        <v>98.577561274000004</v>
      </c>
      <c r="BF18" s="250">
        <v>99.116097905000004</v>
      </c>
      <c r="BG18" s="316">
        <v>99.641480000000001</v>
      </c>
      <c r="BH18" s="316">
        <v>100.07470000000001</v>
      </c>
      <c r="BI18" s="316">
        <v>100.633</v>
      </c>
      <c r="BJ18" s="316">
        <v>101.23739999999999</v>
      </c>
      <c r="BK18" s="316">
        <v>102.03019999999999</v>
      </c>
      <c r="BL18" s="316">
        <v>102.62</v>
      </c>
      <c r="BM18" s="316">
        <v>103.1491</v>
      </c>
      <c r="BN18" s="316">
        <v>103.59699999999999</v>
      </c>
      <c r="BO18" s="316">
        <v>104.0201</v>
      </c>
      <c r="BP18" s="316">
        <v>104.3978</v>
      </c>
      <c r="BQ18" s="316">
        <v>104.6883</v>
      </c>
      <c r="BR18" s="316">
        <v>105.0067</v>
      </c>
      <c r="BS18" s="316">
        <v>105.3113</v>
      </c>
      <c r="BT18" s="316">
        <v>105.6217</v>
      </c>
      <c r="BU18" s="316">
        <v>105.8836</v>
      </c>
      <c r="BV18" s="316">
        <v>106.11669999999999</v>
      </c>
    </row>
    <row r="19" spans="1:74" ht="11.1" customHeight="1" x14ac:dyDescent="0.2">
      <c r="A19" s="148" t="s">
        <v>701</v>
      </c>
      <c r="B19" s="204" t="s">
        <v>437</v>
      </c>
      <c r="C19" s="250">
        <v>99.098151091000005</v>
      </c>
      <c r="D19" s="250">
        <v>99.224989011000005</v>
      </c>
      <c r="E19" s="250">
        <v>99.450420926000007</v>
      </c>
      <c r="F19" s="250">
        <v>100.11513458</v>
      </c>
      <c r="G19" s="250">
        <v>100.28223868000001</v>
      </c>
      <c r="H19" s="250">
        <v>100.29242096999999</v>
      </c>
      <c r="I19" s="250">
        <v>99.732379958999999</v>
      </c>
      <c r="J19" s="250">
        <v>99.738694749999993</v>
      </c>
      <c r="K19" s="250">
        <v>99.89806385</v>
      </c>
      <c r="L19" s="250">
        <v>100.54353046999999</v>
      </c>
      <c r="M19" s="250">
        <v>100.75922577999999</v>
      </c>
      <c r="N19" s="250">
        <v>100.87819297999999</v>
      </c>
      <c r="O19" s="250">
        <v>100.65689706000001</v>
      </c>
      <c r="P19" s="250">
        <v>100.76505933</v>
      </c>
      <c r="Q19" s="250">
        <v>100.95914474999999</v>
      </c>
      <c r="R19" s="250">
        <v>101.38501891999999</v>
      </c>
      <c r="S19" s="250">
        <v>101.64155148</v>
      </c>
      <c r="T19" s="250">
        <v>101.87460803</v>
      </c>
      <c r="U19" s="250">
        <v>102.21238328</v>
      </c>
      <c r="V19" s="250">
        <v>102.30234174</v>
      </c>
      <c r="W19" s="250">
        <v>102.27267811999999</v>
      </c>
      <c r="X19" s="250">
        <v>102.06791199</v>
      </c>
      <c r="Y19" s="250">
        <v>101.84061456000001</v>
      </c>
      <c r="Z19" s="250">
        <v>101.53530538</v>
      </c>
      <c r="AA19" s="250">
        <v>100.98678442000001</v>
      </c>
      <c r="AB19" s="250">
        <v>100.64935179</v>
      </c>
      <c r="AC19" s="250">
        <v>100.35780746</v>
      </c>
      <c r="AD19" s="250">
        <v>100.0765372</v>
      </c>
      <c r="AE19" s="250">
        <v>99.903480107999997</v>
      </c>
      <c r="AF19" s="250">
        <v>99.803021960999999</v>
      </c>
      <c r="AG19" s="250">
        <v>99.933509857000004</v>
      </c>
      <c r="AH19" s="250">
        <v>99.859489284999995</v>
      </c>
      <c r="AI19" s="250">
        <v>99.739307338000003</v>
      </c>
      <c r="AJ19" s="250">
        <v>99.637980442</v>
      </c>
      <c r="AK19" s="250">
        <v>99.376713430999999</v>
      </c>
      <c r="AL19" s="250">
        <v>99.020522726999999</v>
      </c>
      <c r="AM19" s="250">
        <v>100.02070052000001</v>
      </c>
      <c r="AN19" s="250">
        <v>98.386193293000005</v>
      </c>
      <c r="AO19" s="250">
        <v>95.568293230999998</v>
      </c>
      <c r="AP19" s="250">
        <v>86.918209137000005</v>
      </c>
      <c r="AQ19" s="250">
        <v>85.220116806999997</v>
      </c>
      <c r="AR19" s="250">
        <v>85.825225040999996</v>
      </c>
      <c r="AS19" s="250">
        <v>92.737472589999996</v>
      </c>
      <c r="AT19" s="250">
        <v>94.946027893999997</v>
      </c>
      <c r="AU19" s="250">
        <v>96.454829700999994</v>
      </c>
      <c r="AV19" s="250">
        <v>96.563679550000003</v>
      </c>
      <c r="AW19" s="250">
        <v>97.198123210999995</v>
      </c>
      <c r="AX19" s="250">
        <v>97.657962221999995</v>
      </c>
      <c r="AY19" s="250">
        <v>97.777405483999999</v>
      </c>
      <c r="AZ19" s="250">
        <v>98.012378519999999</v>
      </c>
      <c r="BA19" s="250">
        <v>98.197090231000004</v>
      </c>
      <c r="BB19" s="250">
        <v>98.090091322999996</v>
      </c>
      <c r="BC19" s="250">
        <v>98.355367353000005</v>
      </c>
      <c r="BD19" s="250">
        <v>98.751469026999999</v>
      </c>
      <c r="BE19" s="250">
        <v>99.493987181999998</v>
      </c>
      <c r="BF19" s="250">
        <v>99.990047016999995</v>
      </c>
      <c r="BG19" s="316">
        <v>100.4552</v>
      </c>
      <c r="BH19" s="316">
        <v>100.8244</v>
      </c>
      <c r="BI19" s="316">
        <v>101.27670000000001</v>
      </c>
      <c r="BJ19" s="316">
        <v>101.747</v>
      </c>
      <c r="BK19" s="316">
        <v>102.3693</v>
      </c>
      <c r="BL19" s="316">
        <v>102.77500000000001</v>
      </c>
      <c r="BM19" s="316">
        <v>103.09820000000001</v>
      </c>
      <c r="BN19" s="316">
        <v>103.2311</v>
      </c>
      <c r="BO19" s="316">
        <v>103.4701</v>
      </c>
      <c r="BP19" s="316">
        <v>103.70740000000001</v>
      </c>
      <c r="BQ19" s="316">
        <v>103.96080000000001</v>
      </c>
      <c r="BR19" s="316">
        <v>104.1815</v>
      </c>
      <c r="BS19" s="316">
        <v>104.38720000000001</v>
      </c>
      <c r="BT19" s="316">
        <v>104.57559999999999</v>
      </c>
      <c r="BU19" s="316">
        <v>104.7531</v>
      </c>
      <c r="BV19" s="316">
        <v>104.9175</v>
      </c>
    </row>
    <row r="20" spans="1:74" ht="11.1" customHeight="1" x14ac:dyDescent="0.2">
      <c r="A20" s="148" t="s">
        <v>702</v>
      </c>
      <c r="B20" s="204" t="s">
        <v>438</v>
      </c>
      <c r="C20" s="250">
        <v>99.184281571</v>
      </c>
      <c r="D20" s="250">
        <v>99.368845723999996</v>
      </c>
      <c r="E20" s="250">
        <v>99.614019834999993</v>
      </c>
      <c r="F20" s="250">
        <v>100.2293121</v>
      </c>
      <c r="G20" s="250">
        <v>100.36357498</v>
      </c>
      <c r="H20" s="250">
        <v>100.32631666</v>
      </c>
      <c r="I20" s="250">
        <v>99.655739084999993</v>
      </c>
      <c r="J20" s="250">
        <v>99.621786951000004</v>
      </c>
      <c r="K20" s="250">
        <v>99.762662184999996</v>
      </c>
      <c r="L20" s="250">
        <v>100.42009858</v>
      </c>
      <c r="M20" s="250">
        <v>100.65432819999999</v>
      </c>
      <c r="N20" s="250">
        <v>100.80708486</v>
      </c>
      <c r="O20" s="250">
        <v>100.66939123</v>
      </c>
      <c r="P20" s="250">
        <v>100.81593491</v>
      </c>
      <c r="Q20" s="250">
        <v>101.03773859</v>
      </c>
      <c r="R20" s="250">
        <v>101.46300977</v>
      </c>
      <c r="S20" s="250">
        <v>101.73917785</v>
      </c>
      <c r="T20" s="250">
        <v>101.99445031</v>
      </c>
      <c r="U20" s="250">
        <v>102.37773850000001</v>
      </c>
      <c r="V20" s="250">
        <v>102.47953622</v>
      </c>
      <c r="W20" s="250">
        <v>102.44875483</v>
      </c>
      <c r="X20" s="250">
        <v>102.18981977999999</v>
      </c>
      <c r="Y20" s="250">
        <v>101.96556104</v>
      </c>
      <c r="Z20" s="250">
        <v>101.68040406</v>
      </c>
      <c r="AA20" s="250">
        <v>101.19121002</v>
      </c>
      <c r="AB20" s="250">
        <v>100.89161072</v>
      </c>
      <c r="AC20" s="250">
        <v>100.63846732</v>
      </c>
      <c r="AD20" s="250">
        <v>100.40639713</v>
      </c>
      <c r="AE20" s="250">
        <v>100.26520254</v>
      </c>
      <c r="AF20" s="250">
        <v>100.18950087</v>
      </c>
      <c r="AG20" s="250">
        <v>100.30139896999999</v>
      </c>
      <c r="AH20" s="250">
        <v>100.26510297999999</v>
      </c>
      <c r="AI20" s="250">
        <v>100.20271975999999</v>
      </c>
      <c r="AJ20" s="250">
        <v>100.24645275</v>
      </c>
      <c r="AK20" s="250">
        <v>100.0327425</v>
      </c>
      <c r="AL20" s="250">
        <v>99.693792449</v>
      </c>
      <c r="AM20" s="250">
        <v>100.75382181000001</v>
      </c>
      <c r="AN20" s="250">
        <v>99.021227744000001</v>
      </c>
      <c r="AO20" s="250">
        <v>96.020229463000007</v>
      </c>
      <c r="AP20" s="250">
        <v>86.761759204000001</v>
      </c>
      <c r="AQ20" s="250">
        <v>84.965753319000001</v>
      </c>
      <c r="AR20" s="250">
        <v>85.643144043000007</v>
      </c>
      <c r="AS20" s="250">
        <v>93.031316226000001</v>
      </c>
      <c r="AT20" s="250">
        <v>95.477461532000007</v>
      </c>
      <c r="AU20" s="250">
        <v>97.218964811999996</v>
      </c>
      <c r="AV20" s="250">
        <v>97.706651249999993</v>
      </c>
      <c r="AW20" s="250">
        <v>98.450751586999999</v>
      </c>
      <c r="AX20" s="250">
        <v>98.902091009000003</v>
      </c>
      <c r="AY20" s="250">
        <v>98.046988697000003</v>
      </c>
      <c r="AZ20" s="250">
        <v>98.673066899999995</v>
      </c>
      <c r="BA20" s="250">
        <v>99.766644799999995</v>
      </c>
      <c r="BB20" s="250">
        <v>102.36904309000001</v>
      </c>
      <c r="BC20" s="250">
        <v>103.61662986</v>
      </c>
      <c r="BD20" s="250">
        <v>104.55072581</v>
      </c>
      <c r="BE20" s="250">
        <v>104.83846794999999</v>
      </c>
      <c r="BF20" s="250">
        <v>105.39522949000001</v>
      </c>
      <c r="BG20" s="316">
        <v>105.88809999999999</v>
      </c>
      <c r="BH20" s="316">
        <v>106.16970000000001</v>
      </c>
      <c r="BI20" s="316">
        <v>106.6456</v>
      </c>
      <c r="BJ20" s="316">
        <v>107.1683</v>
      </c>
      <c r="BK20" s="316">
        <v>107.8938</v>
      </c>
      <c r="BL20" s="316">
        <v>108.3931</v>
      </c>
      <c r="BM20" s="316">
        <v>108.82210000000001</v>
      </c>
      <c r="BN20" s="316">
        <v>109.14619999999999</v>
      </c>
      <c r="BO20" s="316">
        <v>109.4609</v>
      </c>
      <c r="BP20" s="316">
        <v>109.7316</v>
      </c>
      <c r="BQ20" s="316">
        <v>109.9187</v>
      </c>
      <c r="BR20" s="316">
        <v>110.13079999999999</v>
      </c>
      <c r="BS20" s="316">
        <v>110.3284</v>
      </c>
      <c r="BT20" s="316">
        <v>110.5082</v>
      </c>
      <c r="BU20" s="316">
        <v>110.6793</v>
      </c>
      <c r="BV20" s="316">
        <v>110.83839999999999</v>
      </c>
    </row>
    <row r="21" spans="1:74" ht="11.1" customHeight="1" x14ac:dyDescent="0.2">
      <c r="A21" s="148" t="s">
        <v>703</v>
      </c>
      <c r="B21" s="204" t="s">
        <v>439</v>
      </c>
      <c r="C21" s="250">
        <v>99.575817284999999</v>
      </c>
      <c r="D21" s="250">
        <v>99.705160551000006</v>
      </c>
      <c r="E21" s="250">
        <v>99.883710242000006</v>
      </c>
      <c r="F21" s="250">
        <v>100.39503154000001</v>
      </c>
      <c r="G21" s="250">
        <v>100.45932019</v>
      </c>
      <c r="H21" s="250">
        <v>100.36014139</v>
      </c>
      <c r="I21" s="250">
        <v>99.667862903</v>
      </c>
      <c r="J21" s="250">
        <v>99.563973345999997</v>
      </c>
      <c r="K21" s="250">
        <v>99.618840496000004</v>
      </c>
      <c r="L21" s="250">
        <v>100.16359731999999</v>
      </c>
      <c r="M21" s="250">
        <v>100.28762816</v>
      </c>
      <c r="N21" s="250">
        <v>100.32206598</v>
      </c>
      <c r="O21" s="250">
        <v>100.07159867999999</v>
      </c>
      <c r="P21" s="250">
        <v>100.07333454</v>
      </c>
      <c r="Q21" s="250">
        <v>100.13196146999999</v>
      </c>
      <c r="R21" s="250">
        <v>100.30064507</v>
      </c>
      <c r="S21" s="250">
        <v>100.43317991000001</v>
      </c>
      <c r="T21" s="250">
        <v>100.58273161</v>
      </c>
      <c r="U21" s="250">
        <v>100.93755348000001</v>
      </c>
      <c r="V21" s="250">
        <v>100.9799489</v>
      </c>
      <c r="W21" s="250">
        <v>100.89817118000001</v>
      </c>
      <c r="X21" s="250">
        <v>100.60528171999999</v>
      </c>
      <c r="Y21" s="250">
        <v>100.3403617</v>
      </c>
      <c r="Z21" s="250">
        <v>100.01647251999999</v>
      </c>
      <c r="AA21" s="250">
        <v>99.521489646999996</v>
      </c>
      <c r="AB21" s="250">
        <v>99.163755511000005</v>
      </c>
      <c r="AC21" s="250">
        <v>98.831145590999995</v>
      </c>
      <c r="AD21" s="250">
        <v>98.410655587999997</v>
      </c>
      <c r="AE21" s="250">
        <v>98.213047328000002</v>
      </c>
      <c r="AF21" s="250">
        <v>98.125316509000001</v>
      </c>
      <c r="AG21" s="250">
        <v>98.378350502000004</v>
      </c>
      <c r="AH21" s="250">
        <v>98.337209041999998</v>
      </c>
      <c r="AI21" s="250">
        <v>98.232779497999999</v>
      </c>
      <c r="AJ21" s="250">
        <v>98.081006607000006</v>
      </c>
      <c r="AK21" s="250">
        <v>97.838042341000005</v>
      </c>
      <c r="AL21" s="250">
        <v>97.519831436999993</v>
      </c>
      <c r="AM21" s="250">
        <v>99.324092625999995</v>
      </c>
      <c r="AN21" s="250">
        <v>97.207099396999993</v>
      </c>
      <c r="AO21" s="250">
        <v>93.366570482</v>
      </c>
      <c r="AP21" s="250">
        <v>81.010627960999997</v>
      </c>
      <c r="AQ21" s="250">
        <v>78.816936111000004</v>
      </c>
      <c r="AR21" s="250">
        <v>79.993617013000005</v>
      </c>
      <c r="AS21" s="250">
        <v>90.589962181999994</v>
      </c>
      <c r="AT21" s="250">
        <v>93.970419953000004</v>
      </c>
      <c r="AU21" s="250">
        <v>96.184281841000001</v>
      </c>
      <c r="AV21" s="250">
        <v>95.984680264999994</v>
      </c>
      <c r="AW21" s="250">
        <v>96.800501072000003</v>
      </c>
      <c r="AX21" s="250">
        <v>97.384876683000002</v>
      </c>
      <c r="AY21" s="250">
        <v>96.693786665999994</v>
      </c>
      <c r="AZ21" s="250">
        <v>97.598287205999995</v>
      </c>
      <c r="BA21" s="250">
        <v>99.054357873000001</v>
      </c>
      <c r="BB21" s="250">
        <v>102.38462557</v>
      </c>
      <c r="BC21" s="250">
        <v>103.95186631</v>
      </c>
      <c r="BD21" s="250">
        <v>105.07870701</v>
      </c>
      <c r="BE21" s="250">
        <v>105.30609977</v>
      </c>
      <c r="BF21" s="250">
        <v>105.89642627000001</v>
      </c>
      <c r="BG21" s="316">
        <v>106.39060000000001</v>
      </c>
      <c r="BH21" s="316">
        <v>106.64060000000001</v>
      </c>
      <c r="BI21" s="316">
        <v>107.05370000000001</v>
      </c>
      <c r="BJ21" s="316">
        <v>107.4817</v>
      </c>
      <c r="BK21" s="316">
        <v>107.9623</v>
      </c>
      <c r="BL21" s="316">
        <v>108.392</v>
      </c>
      <c r="BM21" s="316">
        <v>108.8085</v>
      </c>
      <c r="BN21" s="316">
        <v>109.245</v>
      </c>
      <c r="BO21" s="316">
        <v>109.6101</v>
      </c>
      <c r="BP21" s="316">
        <v>109.937</v>
      </c>
      <c r="BQ21" s="316">
        <v>110.19970000000001</v>
      </c>
      <c r="BR21" s="316">
        <v>110.46980000000001</v>
      </c>
      <c r="BS21" s="316">
        <v>110.7213</v>
      </c>
      <c r="BT21" s="316">
        <v>110.9764</v>
      </c>
      <c r="BU21" s="316">
        <v>111.1738</v>
      </c>
      <c r="BV21" s="316">
        <v>111.33580000000001</v>
      </c>
    </row>
    <row r="22" spans="1:74" ht="11.1" customHeight="1" x14ac:dyDescent="0.2">
      <c r="A22" s="148" t="s">
        <v>704</v>
      </c>
      <c r="B22" s="204" t="s">
        <v>440</v>
      </c>
      <c r="C22" s="250">
        <v>98.675229702999999</v>
      </c>
      <c r="D22" s="250">
        <v>98.834887659000003</v>
      </c>
      <c r="E22" s="250">
        <v>99.124983142000005</v>
      </c>
      <c r="F22" s="250">
        <v>99.927100867999997</v>
      </c>
      <c r="G22" s="250">
        <v>100.19188287</v>
      </c>
      <c r="H22" s="250">
        <v>100.30091385999999</v>
      </c>
      <c r="I22" s="250">
        <v>99.879819780999995</v>
      </c>
      <c r="J22" s="250">
        <v>99.958129298000003</v>
      </c>
      <c r="K22" s="250">
        <v>100.16146835000001</v>
      </c>
      <c r="L22" s="250">
        <v>100.77769515999999</v>
      </c>
      <c r="M22" s="250">
        <v>101.01519962</v>
      </c>
      <c r="N22" s="250">
        <v>101.16183993999999</v>
      </c>
      <c r="O22" s="250">
        <v>100.94482772000001</v>
      </c>
      <c r="P22" s="250">
        <v>101.11433108</v>
      </c>
      <c r="Q22" s="250">
        <v>101.39756163</v>
      </c>
      <c r="R22" s="250">
        <v>101.97781909</v>
      </c>
      <c r="S22" s="250">
        <v>102.3510292</v>
      </c>
      <c r="T22" s="250">
        <v>102.70049168</v>
      </c>
      <c r="U22" s="250">
        <v>103.16083856</v>
      </c>
      <c r="V22" s="250">
        <v>103.3618318</v>
      </c>
      <c r="W22" s="250">
        <v>103.4381034</v>
      </c>
      <c r="X22" s="250">
        <v>103.34124466</v>
      </c>
      <c r="Y22" s="250">
        <v>103.20437952</v>
      </c>
      <c r="Z22" s="250">
        <v>102.97909928999999</v>
      </c>
      <c r="AA22" s="250">
        <v>102.46938488000001</v>
      </c>
      <c r="AB22" s="250">
        <v>102.21428874</v>
      </c>
      <c r="AC22" s="250">
        <v>102.01779178</v>
      </c>
      <c r="AD22" s="250">
        <v>101.87267221</v>
      </c>
      <c r="AE22" s="250">
        <v>101.79879</v>
      </c>
      <c r="AF22" s="250">
        <v>101.78892333</v>
      </c>
      <c r="AG22" s="250">
        <v>102.01386239</v>
      </c>
      <c r="AH22" s="250">
        <v>102.00393418</v>
      </c>
      <c r="AI22" s="250">
        <v>101.92992889</v>
      </c>
      <c r="AJ22" s="250">
        <v>101.84981069</v>
      </c>
      <c r="AK22" s="250">
        <v>101.60417807</v>
      </c>
      <c r="AL22" s="250">
        <v>101.25099523</v>
      </c>
      <c r="AM22" s="250">
        <v>102.11471284</v>
      </c>
      <c r="AN22" s="250">
        <v>100.55309153</v>
      </c>
      <c r="AO22" s="250">
        <v>97.890581991999994</v>
      </c>
      <c r="AP22" s="250">
        <v>89.978550456999997</v>
      </c>
      <c r="AQ22" s="250">
        <v>88.225739759999996</v>
      </c>
      <c r="AR22" s="250">
        <v>88.483516143000003</v>
      </c>
      <c r="AS22" s="250">
        <v>94.111802503000007</v>
      </c>
      <c r="AT22" s="250">
        <v>95.870810875000004</v>
      </c>
      <c r="AU22" s="250">
        <v>97.120464155999997</v>
      </c>
      <c r="AV22" s="250">
        <v>97.384524181000003</v>
      </c>
      <c r="AW22" s="250">
        <v>97.972645901000007</v>
      </c>
      <c r="AX22" s="250">
        <v>98.408591150999996</v>
      </c>
      <c r="AY22" s="250">
        <v>99.357844986000003</v>
      </c>
      <c r="AZ22" s="250">
        <v>98.990323509000007</v>
      </c>
      <c r="BA22" s="250">
        <v>97.971511773000003</v>
      </c>
      <c r="BB22" s="250">
        <v>94.415315171000003</v>
      </c>
      <c r="BC22" s="250">
        <v>93.508493873000006</v>
      </c>
      <c r="BD22" s="250">
        <v>93.364953271999994</v>
      </c>
      <c r="BE22" s="250">
        <v>95.043047262000002</v>
      </c>
      <c r="BF22" s="250">
        <v>95.632302632999995</v>
      </c>
      <c r="BG22" s="316">
        <v>96.191069999999996</v>
      </c>
      <c r="BH22" s="316">
        <v>96.644779999999997</v>
      </c>
      <c r="BI22" s="316">
        <v>97.198520000000002</v>
      </c>
      <c r="BJ22" s="316">
        <v>97.777699999999996</v>
      </c>
      <c r="BK22" s="316">
        <v>98.500100000000003</v>
      </c>
      <c r="BL22" s="316">
        <v>99.041839999999993</v>
      </c>
      <c r="BM22" s="316">
        <v>99.520700000000005</v>
      </c>
      <c r="BN22" s="316">
        <v>99.913719999999998</v>
      </c>
      <c r="BO22" s="316">
        <v>100.28400000000001</v>
      </c>
      <c r="BP22" s="316">
        <v>100.6087</v>
      </c>
      <c r="BQ22" s="316">
        <v>100.8546</v>
      </c>
      <c r="BR22" s="316">
        <v>101.1127</v>
      </c>
      <c r="BS22" s="316">
        <v>101.35</v>
      </c>
      <c r="BT22" s="316">
        <v>101.5647</v>
      </c>
      <c r="BU22" s="316">
        <v>101.7617</v>
      </c>
      <c r="BV22" s="316">
        <v>101.9393</v>
      </c>
    </row>
    <row r="23" spans="1:74" ht="11.1" customHeight="1" x14ac:dyDescent="0.2">
      <c r="A23" s="148" t="s">
        <v>705</v>
      </c>
      <c r="B23" s="204" t="s">
        <v>441</v>
      </c>
      <c r="C23" s="250">
        <v>98.314127204000002</v>
      </c>
      <c r="D23" s="250">
        <v>98.591223208000002</v>
      </c>
      <c r="E23" s="250">
        <v>98.935764778000006</v>
      </c>
      <c r="F23" s="250">
        <v>99.586513367999999</v>
      </c>
      <c r="G23" s="250">
        <v>99.886874977999994</v>
      </c>
      <c r="H23" s="250">
        <v>100.07561106</v>
      </c>
      <c r="I23" s="250">
        <v>99.828608462000005</v>
      </c>
      <c r="J23" s="250">
        <v>100.03717836</v>
      </c>
      <c r="K23" s="250">
        <v>100.37720760000001</v>
      </c>
      <c r="L23" s="250">
        <v>101.14068722</v>
      </c>
      <c r="M23" s="250">
        <v>101.52464187</v>
      </c>
      <c r="N23" s="250">
        <v>101.82106259</v>
      </c>
      <c r="O23" s="250">
        <v>101.8336955</v>
      </c>
      <c r="P23" s="250">
        <v>102.10223877999999</v>
      </c>
      <c r="Q23" s="250">
        <v>102.43043854</v>
      </c>
      <c r="R23" s="250">
        <v>102.88421429</v>
      </c>
      <c r="S23" s="250">
        <v>103.28228738</v>
      </c>
      <c r="T23" s="250">
        <v>103.69057732</v>
      </c>
      <c r="U23" s="250">
        <v>104.29481060000001</v>
      </c>
      <c r="V23" s="250">
        <v>104.58423937000001</v>
      </c>
      <c r="W23" s="250">
        <v>104.74459012</v>
      </c>
      <c r="X23" s="250">
        <v>104.70916179</v>
      </c>
      <c r="Y23" s="250">
        <v>104.66138229000001</v>
      </c>
      <c r="Z23" s="250">
        <v>104.53455056</v>
      </c>
      <c r="AA23" s="250">
        <v>104.20759192</v>
      </c>
      <c r="AB23" s="250">
        <v>104.01346176</v>
      </c>
      <c r="AC23" s="250">
        <v>103.83108539</v>
      </c>
      <c r="AD23" s="250">
        <v>103.53696366</v>
      </c>
      <c r="AE23" s="250">
        <v>103.47071922000001</v>
      </c>
      <c r="AF23" s="250">
        <v>103.50885294</v>
      </c>
      <c r="AG23" s="250">
        <v>103.85244889000001</v>
      </c>
      <c r="AH23" s="250">
        <v>103.94852582999999</v>
      </c>
      <c r="AI23" s="250">
        <v>103.99816786</v>
      </c>
      <c r="AJ23" s="250">
        <v>104.11139487</v>
      </c>
      <c r="AK23" s="250">
        <v>103.98565214</v>
      </c>
      <c r="AL23" s="250">
        <v>103.73095956</v>
      </c>
      <c r="AM23" s="250">
        <v>104.57433089</v>
      </c>
      <c r="AN23" s="250">
        <v>103.14147832</v>
      </c>
      <c r="AO23" s="250">
        <v>100.6594156</v>
      </c>
      <c r="AP23" s="250">
        <v>92.815236091000003</v>
      </c>
      <c r="AQ23" s="250">
        <v>91.469433056</v>
      </c>
      <c r="AR23" s="250">
        <v>92.309099852000003</v>
      </c>
      <c r="AS23" s="250">
        <v>99.184919340999997</v>
      </c>
      <c r="AT23" s="250">
        <v>101.50751366</v>
      </c>
      <c r="AU23" s="250">
        <v>103.12756566</v>
      </c>
      <c r="AV23" s="250">
        <v>103.34422189999999</v>
      </c>
      <c r="AW23" s="250">
        <v>104.08482936</v>
      </c>
      <c r="AX23" s="250">
        <v>104.64853459</v>
      </c>
      <c r="AY23" s="250">
        <v>103.78629524</v>
      </c>
      <c r="AZ23" s="250">
        <v>104.93297779</v>
      </c>
      <c r="BA23" s="250">
        <v>106.83953988</v>
      </c>
      <c r="BB23" s="250">
        <v>111.42491075</v>
      </c>
      <c r="BC23" s="250">
        <v>113.41203499</v>
      </c>
      <c r="BD23" s="250">
        <v>114.71984184999999</v>
      </c>
      <c r="BE23" s="250">
        <v>114.54873713000001</v>
      </c>
      <c r="BF23" s="250">
        <v>115.09760486</v>
      </c>
      <c r="BG23" s="316">
        <v>115.5669</v>
      </c>
      <c r="BH23" s="316">
        <v>115.75700000000001</v>
      </c>
      <c r="BI23" s="316">
        <v>116.2166</v>
      </c>
      <c r="BJ23" s="316">
        <v>116.7462</v>
      </c>
      <c r="BK23" s="316">
        <v>117.5658</v>
      </c>
      <c r="BL23" s="316">
        <v>118.0705</v>
      </c>
      <c r="BM23" s="316">
        <v>118.4804</v>
      </c>
      <c r="BN23" s="316">
        <v>118.70529999999999</v>
      </c>
      <c r="BO23" s="316">
        <v>118.99290000000001</v>
      </c>
      <c r="BP23" s="316">
        <v>119.25320000000001</v>
      </c>
      <c r="BQ23" s="316">
        <v>119.4528</v>
      </c>
      <c r="BR23" s="316">
        <v>119.6833</v>
      </c>
      <c r="BS23" s="316">
        <v>119.9115</v>
      </c>
      <c r="BT23" s="316">
        <v>120.1534</v>
      </c>
      <c r="BU23" s="316">
        <v>120.36490000000001</v>
      </c>
      <c r="BV23" s="316">
        <v>120.562</v>
      </c>
    </row>
    <row r="24" spans="1:74" ht="11.1" customHeight="1" x14ac:dyDescent="0.2">
      <c r="A24" s="148" t="s">
        <v>706</v>
      </c>
      <c r="B24" s="204" t="s">
        <v>442</v>
      </c>
      <c r="C24" s="250">
        <v>99.676115753999994</v>
      </c>
      <c r="D24" s="250">
        <v>99.699959375999995</v>
      </c>
      <c r="E24" s="250">
        <v>99.811320413000004</v>
      </c>
      <c r="F24" s="250">
        <v>100.32393736</v>
      </c>
      <c r="G24" s="250">
        <v>100.37502935000001</v>
      </c>
      <c r="H24" s="250">
        <v>100.2783349</v>
      </c>
      <c r="I24" s="250">
        <v>99.614576189999994</v>
      </c>
      <c r="J24" s="250">
        <v>99.536767175999998</v>
      </c>
      <c r="K24" s="250">
        <v>99.625630056000006</v>
      </c>
      <c r="L24" s="250">
        <v>100.23730313</v>
      </c>
      <c r="M24" s="250">
        <v>100.39240608</v>
      </c>
      <c r="N24" s="250">
        <v>100.4470772</v>
      </c>
      <c r="O24" s="250">
        <v>100.184217</v>
      </c>
      <c r="P24" s="250">
        <v>100.20084909000001</v>
      </c>
      <c r="Q24" s="250">
        <v>100.27987397</v>
      </c>
      <c r="R24" s="250">
        <v>100.50864955999999</v>
      </c>
      <c r="S24" s="250">
        <v>100.64694160000001</v>
      </c>
      <c r="T24" s="250">
        <v>100.78210798000001</v>
      </c>
      <c r="U24" s="250">
        <v>101.07007824</v>
      </c>
      <c r="V24" s="250">
        <v>101.08204619999999</v>
      </c>
      <c r="W24" s="250">
        <v>100.97394138</v>
      </c>
      <c r="X24" s="250">
        <v>100.69233666</v>
      </c>
      <c r="Y24" s="250">
        <v>100.38415661000001</v>
      </c>
      <c r="Z24" s="250">
        <v>99.995974125000004</v>
      </c>
      <c r="AA24" s="250">
        <v>99.321491797999997</v>
      </c>
      <c r="AB24" s="250">
        <v>98.928027470999993</v>
      </c>
      <c r="AC24" s="250">
        <v>98.609283747000006</v>
      </c>
      <c r="AD24" s="250">
        <v>98.381254691999999</v>
      </c>
      <c r="AE24" s="250">
        <v>98.199956627000006</v>
      </c>
      <c r="AF24" s="250">
        <v>98.081383618000004</v>
      </c>
      <c r="AG24" s="250">
        <v>98.116785329999999</v>
      </c>
      <c r="AH24" s="250">
        <v>98.055225182000001</v>
      </c>
      <c r="AI24" s="250">
        <v>97.987952840000005</v>
      </c>
      <c r="AJ24" s="250">
        <v>98.088020326999995</v>
      </c>
      <c r="AK24" s="250">
        <v>97.879534579999998</v>
      </c>
      <c r="AL24" s="250">
        <v>97.535547622999999</v>
      </c>
      <c r="AM24" s="250">
        <v>98.494578031000003</v>
      </c>
      <c r="AN24" s="250">
        <v>96.800699719999997</v>
      </c>
      <c r="AO24" s="250">
        <v>93.892431266000003</v>
      </c>
      <c r="AP24" s="250">
        <v>85.196112537000005</v>
      </c>
      <c r="AQ24" s="250">
        <v>83.289308895000005</v>
      </c>
      <c r="AR24" s="250">
        <v>83.598360208000003</v>
      </c>
      <c r="AS24" s="250">
        <v>89.947959893999993</v>
      </c>
      <c r="AT24" s="250">
        <v>91.820201053999995</v>
      </c>
      <c r="AU24" s="250">
        <v>93.039777106000003</v>
      </c>
      <c r="AV24" s="250">
        <v>92.970013322</v>
      </c>
      <c r="AW24" s="250">
        <v>93.361765202000001</v>
      </c>
      <c r="AX24" s="250">
        <v>93.578358018000003</v>
      </c>
      <c r="AY24" s="250">
        <v>93.250044751000004</v>
      </c>
      <c r="AZ24" s="250">
        <v>93.393629704000006</v>
      </c>
      <c r="BA24" s="250">
        <v>93.639365855999998</v>
      </c>
      <c r="BB24" s="250">
        <v>94.009393502999998</v>
      </c>
      <c r="BC24" s="250">
        <v>94.442826835000005</v>
      </c>
      <c r="BD24" s="250">
        <v>94.961806147000004</v>
      </c>
      <c r="BE24" s="250">
        <v>95.779186601999996</v>
      </c>
      <c r="BF24" s="250">
        <v>96.309616500000004</v>
      </c>
      <c r="BG24" s="316">
        <v>96.765950000000004</v>
      </c>
      <c r="BH24" s="316">
        <v>96.926400000000001</v>
      </c>
      <c r="BI24" s="316">
        <v>97.400890000000004</v>
      </c>
      <c r="BJ24" s="316">
        <v>97.967619999999997</v>
      </c>
      <c r="BK24" s="316">
        <v>98.850700000000003</v>
      </c>
      <c r="BL24" s="316">
        <v>99.433869999999999</v>
      </c>
      <c r="BM24" s="316">
        <v>99.941209999999998</v>
      </c>
      <c r="BN24" s="316">
        <v>100.34690000000001</v>
      </c>
      <c r="BO24" s="316">
        <v>100.72199999999999</v>
      </c>
      <c r="BP24" s="316">
        <v>101.0406</v>
      </c>
      <c r="BQ24" s="316">
        <v>101.2227</v>
      </c>
      <c r="BR24" s="316">
        <v>101.4883</v>
      </c>
      <c r="BS24" s="316">
        <v>101.75749999999999</v>
      </c>
      <c r="BT24" s="316">
        <v>102.03879999999999</v>
      </c>
      <c r="BU24" s="316">
        <v>102.3087</v>
      </c>
      <c r="BV24" s="316">
        <v>102.5758</v>
      </c>
    </row>
    <row r="25" spans="1:74" ht="11.1" customHeight="1" x14ac:dyDescent="0.2">
      <c r="A25" s="148"/>
      <c r="B25" s="165" t="s">
        <v>1402</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832.65882220000003</v>
      </c>
      <c r="D26" s="232">
        <v>834.79083252999999</v>
      </c>
      <c r="E26" s="232">
        <v>837.19286719000002</v>
      </c>
      <c r="F26" s="232">
        <v>840.17535091000002</v>
      </c>
      <c r="G26" s="232">
        <v>842.88461569000003</v>
      </c>
      <c r="H26" s="232">
        <v>845.63108625999996</v>
      </c>
      <c r="I26" s="232">
        <v>849.33993244999999</v>
      </c>
      <c r="J26" s="232">
        <v>851.46693722999998</v>
      </c>
      <c r="K26" s="232">
        <v>852.93727043000001</v>
      </c>
      <c r="L26" s="232">
        <v>852.05550988000005</v>
      </c>
      <c r="M26" s="232">
        <v>853.48406653999996</v>
      </c>
      <c r="N26" s="232">
        <v>855.52751823000006</v>
      </c>
      <c r="O26" s="232">
        <v>859.90548086000001</v>
      </c>
      <c r="P26" s="232">
        <v>861.88901069999997</v>
      </c>
      <c r="Q26" s="232">
        <v>863.19772364999994</v>
      </c>
      <c r="R26" s="232">
        <v>862.11519869999995</v>
      </c>
      <c r="S26" s="232">
        <v>863.36159361</v>
      </c>
      <c r="T26" s="232">
        <v>865.22048739000002</v>
      </c>
      <c r="U26" s="232">
        <v>869.51699610000003</v>
      </c>
      <c r="V26" s="232">
        <v>871.23205054000005</v>
      </c>
      <c r="W26" s="232">
        <v>872.19076677999999</v>
      </c>
      <c r="X26" s="232">
        <v>869.03813517000003</v>
      </c>
      <c r="Y26" s="232">
        <v>871.00043224000001</v>
      </c>
      <c r="Z26" s="232">
        <v>874.72264833999998</v>
      </c>
      <c r="AA26" s="232">
        <v>885.66060059999995</v>
      </c>
      <c r="AB26" s="232">
        <v>888.81079190000003</v>
      </c>
      <c r="AC26" s="232">
        <v>889.62903936999999</v>
      </c>
      <c r="AD26" s="232">
        <v>884.43479104000005</v>
      </c>
      <c r="AE26" s="232">
        <v>883.34956484999998</v>
      </c>
      <c r="AF26" s="232">
        <v>882.69280882999999</v>
      </c>
      <c r="AG26" s="232">
        <v>882.69643449</v>
      </c>
      <c r="AH26" s="232">
        <v>882.72268516999998</v>
      </c>
      <c r="AI26" s="232">
        <v>883.00347237999995</v>
      </c>
      <c r="AJ26" s="232">
        <v>883.01807594000002</v>
      </c>
      <c r="AK26" s="232">
        <v>884.19847635999997</v>
      </c>
      <c r="AL26" s="232">
        <v>886.02395346000003</v>
      </c>
      <c r="AM26" s="232">
        <v>877.63468926999997</v>
      </c>
      <c r="AN26" s="232">
        <v>888.89518320000002</v>
      </c>
      <c r="AO26" s="232">
        <v>908.94561728999997</v>
      </c>
      <c r="AP26" s="232">
        <v>969.59640405000005</v>
      </c>
      <c r="AQ26" s="232">
        <v>983.36890903999995</v>
      </c>
      <c r="AR26" s="232">
        <v>982.07354480000004</v>
      </c>
      <c r="AS26" s="232">
        <v>939.46224678999999</v>
      </c>
      <c r="AT26" s="232">
        <v>927.71719247999999</v>
      </c>
      <c r="AU26" s="232">
        <v>920.59031732000005</v>
      </c>
      <c r="AV26" s="232">
        <v>911.25809844000003</v>
      </c>
      <c r="AW26" s="232">
        <v>918.48522377999996</v>
      </c>
      <c r="AX26" s="232">
        <v>935.44817045000002</v>
      </c>
      <c r="AY26" s="232">
        <v>997.17002937999996</v>
      </c>
      <c r="AZ26" s="232">
        <v>1007.3373005</v>
      </c>
      <c r="BA26" s="232">
        <v>1000.9730747999999</v>
      </c>
      <c r="BB26" s="232">
        <v>947.57727488</v>
      </c>
      <c r="BC26" s="232">
        <v>931.02511331999995</v>
      </c>
      <c r="BD26" s="232">
        <v>920.81651281999996</v>
      </c>
      <c r="BE26" s="232">
        <v>924.33102856999994</v>
      </c>
      <c r="BF26" s="232">
        <v>921.27488382000001</v>
      </c>
      <c r="BG26" s="305">
        <v>919.02760000000001</v>
      </c>
      <c r="BH26" s="305">
        <v>917.39400000000001</v>
      </c>
      <c r="BI26" s="305">
        <v>916.91099999999994</v>
      </c>
      <c r="BJ26" s="305">
        <v>917.38329999999996</v>
      </c>
      <c r="BK26" s="305">
        <v>919.42380000000003</v>
      </c>
      <c r="BL26" s="305">
        <v>921.34720000000004</v>
      </c>
      <c r="BM26" s="305">
        <v>923.76639999999998</v>
      </c>
      <c r="BN26" s="305">
        <v>927.47469999999998</v>
      </c>
      <c r="BO26" s="305">
        <v>930.2903</v>
      </c>
      <c r="BP26" s="305">
        <v>933.00660000000005</v>
      </c>
      <c r="BQ26" s="305">
        <v>936.01909999999998</v>
      </c>
      <c r="BR26" s="305">
        <v>938.24009999999998</v>
      </c>
      <c r="BS26" s="305">
        <v>940.06510000000003</v>
      </c>
      <c r="BT26" s="305">
        <v>940.85540000000003</v>
      </c>
      <c r="BU26" s="305">
        <v>942.36749999999995</v>
      </c>
      <c r="BV26" s="305">
        <v>943.96280000000002</v>
      </c>
    </row>
    <row r="27" spans="1:74" ht="11.1" customHeight="1" x14ac:dyDescent="0.2">
      <c r="A27" s="148" t="s">
        <v>708</v>
      </c>
      <c r="B27" s="204" t="s">
        <v>468</v>
      </c>
      <c r="C27" s="232">
        <v>2152.4073121000001</v>
      </c>
      <c r="D27" s="232">
        <v>2160.8111942</v>
      </c>
      <c r="E27" s="232">
        <v>2168.3741150000001</v>
      </c>
      <c r="F27" s="232">
        <v>2173.9442023000001</v>
      </c>
      <c r="G27" s="232">
        <v>2180.6891046999999</v>
      </c>
      <c r="H27" s="232">
        <v>2187.4569498999999</v>
      </c>
      <c r="I27" s="232">
        <v>2194.0257557</v>
      </c>
      <c r="J27" s="232">
        <v>2201.0059735</v>
      </c>
      <c r="K27" s="232">
        <v>2208.1756209</v>
      </c>
      <c r="L27" s="232">
        <v>2219.9316162999999</v>
      </c>
      <c r="M27" s="232">
        <v>2224.1824342999998</v>
      </c>
      <c r="N27" s="232">
        <v>2225.3249934</v>
      </c>
      <c r="O27" s="232">
        <v>2217.2637822000002</v>
      </c>
      <c r="P27" s="232">
        <v>2216.7614566000002</v>
      </c>
      <c r="Q27" s="232">
        <v>2217.7225051999999</v>
      </c>
      <c r="R27" s="232">
        <v>2220.1488107999999</v>
      </c>
      <c r="S27" s="232">
        <v>2224.0351959999998</v>
      </c>
      <c r="T27" s="232">
        <v>2229.3835436999998</v>
      </c>
      <c r="U27" s="232">
        <v>2240.7359482000002</v>
      </c>
      <c r="V27" s="232">
        <v>2245.6016496000002</v>
      </c>
      <c r="W27" s="232">
        <v>2248.5227424</v>
      </c>
      <c r="X27" s="232">
        <v>2242.3359145999998</v>
      </c>
      <c r="Y27" s="232">
        <v>2246.7402741999999</v>
      </c>
      <c r="Z27" s="232">
        <v>2254.5725090999999</v>
      </c>
      <c r="AA27" s="232">
        <v>2274.6632823</v>
      </c>
      <c r="AB27" s="232">
        <v>2282.7282709000001</v>
      </c>
      <c r="AC27" s="232">
        <v>2287.5981376999998</v>
      </c>
      <c r="AD27" s="232">
        <v>2284.9916867000002</v>
      </c>
      <c r="AE27" s="232">
        <v>2286.6822069999998</v>
      </c>
      <c r="AF27" s="232">
        <v>2288.3885025999998</v>
      </c>
      <c r="AG27" s="232">
        <v>2289.8517043000002</v>
      </c>
      <c r="AH27" s="232">
        <v>2291.7837023000002</v>
      </c>
      <c r="AI27" s="232">
        <v>2293.9256274999998</v>
      </c>
      <c r="AJ27" s="232">
        <v>2295.3334472000001</v>
      </c>
      <c r="AK27" s="232">
        <v>2298.6032513</v>
      </c>
      <c r="AL27" s="232">
        <v>2302.7910069999998</v>
      </c>
      <c r="AM27" s="232">
        <v>2280.6368032999999</v>
      </c>
      <c r="AN27" s="232">
        <v>2307.1053959000001</v>
      </c>
      <c r="AO27" s="232">
        <v>2354.9368736000001</v>
      </c>
      <c r="AP27" s="232">
        <v>2496.968989</v>
      </c>
      <c r="AQ27" s="232">
        <v>2532.8979224999998</v>
      </c>
      <c r="AR27" s="232">
        <v>2535.5614265999998</v>
      </c>
      <c r="AS27" s="232">
        <v>2460.4114174000001</v>
      </c>
      <c r="AT27" s="232">
        <v>2429.9551259999998</v>
      </c>
      <c r="AU27" s="232">
        <v>2399.6444683</v>
      </c>
      <c r="AV27" s="232">
        <v>2321.4965803999999</v>
      </c>
      <c r="AW27" s="232">
        <v>2327.4643381999999</v>
      </c>
      <c r="AX27" s="232">
        <v>2369.5648778</v>
      </c>
      <c r="AY27" s="232">
        <v>2558.4518840999999</v>
      </c>
      <c r="AZ27" s="232">
        <v>2589.8277232999999</v>
      </c>
      <c r="BA27" s="232">
        <v>2574.3460802999998</v>
      </c>
      <c r="BB27" s="232">
        <v>2426.3619156999998</v>
      </c>
      <c r="BC27" s="232">
        <v>2381.3990881999998</v>
      </c>
      <c r="BD27" s="232">
        <v>2353.8125581999998</v>
      </c>
      <c r="BE27" s="232">
        <v>2365.3750703000001</v>
      </c>
      <c r="BF27" s="232">
        <v>2356.211577</v>
      </c>
      <c r="BG27" s="305">
        <v>2348.0949999999998</v>
      </c>
      <c r="BH27" s="305">
        <v>2337.5880000000002</v>
      </c>
      <c r="BI27" s="305">
        <v>2334.1419999999998</v>
      </c>
      <c r="BJ27" s="305">
        <v>2334.3209999999999</v>
      </c>
      <c r="BK27" s="305">
        <v>2341.194</v>
      </c>
      <c r="BL27" s="305">
        <v>2346.3209999999999</v>
      </c>
      <c r="BM27" s="305">
        <v>2352.7689999999998</v>
      </c>
      <c r="BN27" s="305">
        <v>2362.67</v>
      </c>
      <c r="BO27" s="305">
        <v>2370.1660000000002</v>
      </c>
      <c r="BP27" s="305">
        <v>2377.3890000000001</v>
      </c>
      <c r="BQ27" s="305">
        <v>2385.5740000000001</v>
      </c>
      <c r="BR27" s="305">
        <v>2391.3209999999999</v>
      </c>
      <c r="BS27" s="305">
        <v>2395.866</v>
      </c>
      <c r="BT27" s="305">
        <v>2397.3150000000001</v>
      </c>
      <c r="BU27" s="305">
        <v>2400.8780000000002</v>
      </c>
      <c r="BV27" s="305">
        <v>2404.6610000000001</v>
      </c>
    </row>
    <row r="28" spans="1:74" ht="11.1" customHeight="1" x14ac:dyDescent="0.2">
      <c r="A28" s="148" t="s">
        <v>709</v>
      </c>
      <c r="B28" s="204" t="s">
        <v>436</v>
      </c>
      <c r="C28" s="232">
        <v>2301.2240974000001</v>
      </c>
      <c r="D28" s="232">
        <v>2305.2186276000002</v>
      </c>
      <c r="E28" s="232">
        <v>2309.6266952999999</v>
      </c>
      <c r="F28" s="232">
        <v>2314.4486138000002</v>
      </c>
      <c r="G28" s="232">
        <v>2319.6835218000001</v>
      </c>
      <c r="H28" s="232">
        <v>2325.3317326000001</v>
      </c>
      <c r="I28" s="232">
        <v>2332.6063227</v>
      </c>
      <c r="J28" s="232">
        <v>2338.1713315000002</v>
      </c>
      <c r="K28" s="232">
        <v>2343.2398355999999</v>
      </c>
      <c r="L28" s="232">
        <v>2345.0786466</v>
      </c>
      <c r="M28" s="232">
        <v>2351.2040324</v>
      </c>
      <c r="N28" s="232">
        <v>2358.8828047000002</v>
      </c>
      <c r="O28" s="232">
        <v>2373.0763971000001</v>
      </c>
      <c r="P28" s="232">
        <v>2380.1408669000002</v>
      </c>
      <c r="Q28" s="232">
        <v>2385.0376477999998</v>
      </c>
      <c r="R28" s="232">
        <v>2383.1183071999999</v>
      </c>
      <c r="S28" s="232">
        <v>2387.1660347000002</v>
      </c>
      <c r="T28" s="232">
        <v>2392.5323976999998</v>
      </c>
      <c r="U28" s="232">
        <v>2402.3113813</v>
      </c>
      <c r="V28" s="232">
        <v>2407.9945263999998</v>
      </c>
      <c r="W28" s="232">
        <v>2412.6758181</v>
      </c>
      <c r="X28" s="232">
        <v>2413.7492477000001</v>
      </c>
      <c r="Y28" s="232">
        <v>2418.3813390999999</v>
      </c>
      <c r="Z28" s="232">
        <v>2423.9660835</v>
      </c>
      <c r="AA28" s="232">
        <v>2435.7761575999998</v>
      </c>
      <c r="AB28" s="232">
        <v>2439.3117006000002</v>
      </c>
      <c r="AC28" s="232">
        <v>2439.8453893000001</v>
      </c>
      <c r="AD28" s="232">
        <v>2430.7881266999998</v>
      </c>
      <c r="AE28" s="232">
        <v>2430.2599291000001</v>
      </c>
      <c r="AF28" s="232">
        <v>2431.6716998000002</v>
      </c>
      <c r="AG28" s="232">
        <v>2438.1146718999998</v>
      </c>
      <c r="AH28" s="232">
        <v>2441.0879540999999</v>
      </c>
      <c r="AI28" s="232">
        <v>2443.6827797000001</v>
      </c>
      <c r="AJ28" s="232">
        <v>2445.0486652</v>
      </c>
      <c r="AK28" s="232">
        <v>2447.5244401</v>
      </c>
      <c r="AL28" s="232">
        <v>2450.2596210000002</v>
      </c>
      <c r="AM28" s="232">
        <v>2418.9035122999999</v>
      </c>
      <c r="AN28" s="232">
        <v>2447.9205268000001</v>
      </c>
      <c r="AO28" s="232">
        <v>2502.959969</v>
      </c>
      <c r="AP28" s="232">
        <v>2672.5578703000001</v>
      </c>
      <c r="AQ28" s="232">
        <v>2713.2401441000002</v>
      </c>
      <c r="AR28" s="232">
        <v>2713.5428221000002</v>
      </c>
      <c r="AS28" s="232">
        <v>2608.4598569</v>
      </c>
      <c r="AT28" s="232">
        <v>2576.7578782999999</v>
      </c>
      <c r="AU28" s="232">
        <v>2553.4308391</v>
      </c>
      <c r="AV28" s="232">
        <v>2496.5764653000001</v>
      </c>
      <c r="AW28" s="232">
        <v>2521.4260104999998</v>
      </c>
      <c r="AX28" s="232">
        <v>2586.0772006000002</v>
      </c>
      <c r="AY28" s="232">
        <v>2826.4406543999999</v>
      </c>
      <c r="AZ28" s="232">
        <v>2868.7621703</v>
      </c>
      <c r="BA28" s="232">
        <v>2848.9523669999999</v>
      </c>
      <c r="BB28" s="232">
        <v>2654.4952079999998</v>
      </c>
      <c r="BC28" s="232">
        <v>2594.8097938000001</v>
      </c>
      <c r="BD28" s="232">
        <v>2557.3800876999999</v>
      </c>
      <c r="BE28" s="232">
        <v>2567.6346505000001</v>
      </c>
      <c r="BF28" s="232">
        <v>2555.6449403000001</v>
      </c>
      <c r="BG28" s="305">
        <v>2546.84</v>
      </c>
      <c r="BH28" s="305">
        <v>2542.203</v>
      </c>
      <c r="BI28" s="305">
        <v>2539.0279999999998</v>
      </c>
      <c r="BJ28" s="305">
        <v>2538.299</v>
      </c>
      <c r="BK28" s="305">
        <v>2540.319</v>
      </c>
      <c r="BL28" s="305">
        <v>2544.2539999999999</v>
      </c>
      <c r="BM28" s="305">
        <v>2550.4070000000002</v>
      </c>
      <c r="BN28" s="305">
        <v>2562.2649999999999</v>
      </c>
      <c r="BO28" s="305">
        <v>2570.239</v>
      </c>
      <c r="BP28" s="305">
        <v>2577.8150000000001</v>
      </c>
      <c r="BQ28" s="305">
        <v>2585.7170000000001</v>
      </c>
      <c r="BR28" s="305">
        <v>2591.9560000000001</v>
      </c>
      <c r="BS28" s="305">
        <v>2597.2559999999999</v>
      </c>
      <c r="BT28" s="305">
        <v>2600.4229999999998</v>
      </c>
      <c r="BU28" s="305">
        <v>2604.739</v>
      </c>
      <c r="BV28" s="305">
        <v>2609.011</v>
      </c>
    </row>
    <row r="29" spans="1:74" ht="11.1" customHeight="1" x14ac:dyDescent="0.2">
      <c r="A29" s="148" t="s">
        <v>710</v>
      </c>
      <c r="B29" s="204" t="s">
        <v>437</v>
      </c>
      <c r="C29" s="232">
        <v>1076.8745753999999</v>
      </c>
      <c r="D29" s="232">
        <v>1078.5951087999999</v>
      </c>
      <c r="E29" s="232">
        <v>1080.1169164999999</v>
      </c>
      <c r="F29" s="232">
        <v>1081.4892215</v>
      </c>
      <c r="G29" s="232">
        <v>1082.5766602000001</v>
      </c>
      <c r="H29" s="232">
        <v>1083.4284557999999</v>
      </c>
      <c r="I29" s="232">
        <v>1082.4761933</v>
      </c>
      <c r="J29" s="232">
        <v>1084.0330137000001</v>
      </c>
      <c r="K29" s="232">
        <v>1086.5305022</v>
      </c>
      <c r="L29" s="232">
        <v>1090.8923599</v>
      </c>
      <c r="M29" s="232">
        <v>1094.5784085</v>
      </c>
      <c r="N29" s="232">
        <v>1098.5123492</v>
      </c>
      <c r="O29" s="232">
        <v>1103.2290410000001</v>
      </c>
      <c r="P29" s="232">
        <v>1107.2576217000001</v>
      </c>
      <c r="Q29" s="232">
        <v>1111.1329501</v>
      </c>
      <c r="R29" s="232">
        <v>1115.3067043999999</v>
      </c>
      <c r="S29" s="232">
        <v>1118.5367701</v>
      </c>
      <c r="T29" s="232">
        <v>1121.2748251</v>
      </c>
      <c r="U29" s="232">
        <v>1121.7944129</v>
      </c>
      <c r="V29" s="232">
        <v>1124.8432891</v>
      </c>
      <c r="W29" s="232">
        <v>1128.6949970000001</v>
      </c>
      <c r="X29" s="232">
        <v>1135.6049174</v>
      </c>
      <c r="Y29" s="232">
        <v>1139.3707534</v>
      </c>
      <c r="Z29" s="232">
        <v>1142.2478856</v>
      </c>
      <c r="AA29" s="232">
        <v>1144.8869668</v>
      </c>
      <c r="AB29" s="232">
        <v>1145.4987020000001</v>
      </c>
      <c r="AC29" s="232">
        <v>1144.7337439</v>
      </c>
      <c r="AD29" s="232">
        <v>1137.9314615999999</v>
      </c>
      <c r="AE29" s="232">
        <v>1137.9085901000001</v>
      </c>
      <c r="AF29" s="232">
        <v>1140.0044987000001</v>
      </c>
      <c r="AG29" s="232">
        <v>1148.6916626</v>
      </c>
      <c r="AH29" s="232">
        <v>1151.6707746</v>
      </c>
      <c r="AI29" s="232">
        <v>1153.4143099</v>
      </c>
      <c r="AJ29" s="232">
        <v>1151.5642539999999</v>
      </c>
      <c r="AK29" s="232">
        <v>1152.6051471000001</v>
      </c>
      <c r="AL29" s="232">
        <v>1154.1789745999999</v>
      </c>
      <c r="AM29" s="232">
        <v>1142.9134511</v>
      </c>
      <c r="AN29" s="232">
        <v>1155.5823614000001</v>
      </c>
      <c r="AO29" s="232">
        <v>1178.81342</v>
      </c>
      <c r="AP29" s="232">
        <v>1253.5952847999999</v>
      </c>
      <c r="AQ29" s="232">
        <v>1267.2091468000001</v>
      </c>
      <c r="AR29" s="232">
        <v>1260.6436638</v>
      </c>
      <c r="AS29" s="232">
        <v>1193.3790481000001</v>
      </c>
      <c r="AT29" s="232">
        <v>1176.8447157999999</v>
      </c>
      <c r="AU29" s="232">
        <v>1170.5208792000001</v>
      </c>
      <c r="AV29" s="232">
        <v>1170.6599583</v>
      </c>
      <c r="AW29" s="232">
        <v>1187.5677982</v>
      </c>
      <c r="AX29" s="232">
        <v>1217.4968186999999</v>
      </c>
      <c r="AY29" s="232">
        <v>1310.1589386000001</v>
      </c>
      <c r="AZ29" s="232">
        <v>1328.8463816000001</v>
      </c>
      <c r="BA29" s="232">
        <v>1323.2710665</v>
      </c>
      <c r="BB29" s="232">
        <v>1250.1618034000001</v>
      </c>
      <c r="BC29" s="232">
        <v>1228.5143641</v>
      </c>
      <c r="BD29" s="232">
        <v>1215.0575587999999</v>
      </c>
      <c r="BE29" s="232">
        <v>1219.2606049000001</v>
      </c>
      <c r="BF29" s="232">
        <v>1215.0831549</v>
      </c>
      <c r="BG29" s="305">
        <v>1211.9939999999999</v>
      </c>
      <c r="BH29" s="305">
        <v>1211.0329999999999</v>
      </c>
      <c r="BI29" s="305">
        <v>1209.3430000000001</v>
      </c>
      <c r="BJ29" s="305">
        <v>1207.962</v>
      </c>
      <c r="BK29" s="305">
        <v>1205.5630000000001</v>
      </c>
      <c r="BL29" s="305">
        <v>1205.798</v>
      </c>
      <c r="BM29" s="305">
        <v>1207.3389999999999</v>
      </c>
      <c r="BN29" s="305">
        <v>1211.9870000000001</v>
      </c>
      <c r="BO29" s="305">
        <v>1214.79</v>
      </c>
      <c r="BP29" s="305">
        <v>1217.548</v>
      </c>
      <c r="BQ29" s="305">
        <v>1220.8499999999999</v>
      </c>
      <c r="BR29" s="305">
        <v>1223.077</v>
      </c>
      <c r="BS29" s="305">
        <v>1224.818</v>
      </c>
      <c r="BT29" s="305">
        <v>1225.203</v>
      </c>
      <c r="BU29" s="305">
        <v>1226.623</v>
      </c>
      <c r="BV29" s="305">
        <v>1228.2080000000001</v>
      </c>
    </row>
    <row r="30" spans="1:74" ht="11.1" customHeight="1" x14ac:dyDescent="0.2">
      <c r="A30" s="148" t="s">
        <v>711</v>
      </c>
      <c r="B30" s="204" t="s">
        <v>438</v>
      </c>
      <c r="C30" s="232">
        <v>3004.8415802</v>
      </c>
      <c r="D30" s="232">
        <v>3015.7640792000002</v>
      </c>
      <c r="E30" s="232">
        <v>3026.1016203999998</v>
      </c>
      <c r="F30" s="232">
        <v>3035.7348351000001</v>
      </c>
      <c r="G30" s="232">
        <v>3044.9919871000002</v>
      </c>
      <c r="H30" s="232">
        <v>3053.7537077000002</v>
      </c>
      <c r="I30" s="232">
        <v>3061.1488078000002</v>
      </c>
      <c r="J30" s="232">
        <v>3069.5730576000001</v>
      </c>
      <c r="K30" s="232">
        <v>3078.1552679000001</v>
      </c>
      <c r="L30" s="232">
        <v>3087.3088462000001</v>
      </c>
      <c r="M30" s="232">
        <v>3095.8969219999999</v>
      </c>
      <c r="N30" s="232">
        <v>3104.3329027999998</v>
      </c>
      <c r="O30" s="232">
        <v>3113.8290866000002</v>
      </c>
      <c r="P30" s="232">
        <v>3121.0516536999999</v>
      </c>
      <c r="Q30" s="232">
        <v>3127.2129021999999</v>
      </c>
      <c r="R30" s="232">
        <v>3128.5042133000002</v>
      </c>
      <c r="S30" s="232">
        <v>3135.3992886000001</v>
      </c>
      <c r="T30" s="232">
        <v>3144.0895092000001</v>
      </c>
      <c r="U30" s="232">
        <v>3160.0750828</v>
      </c>
      <c r="V30" s="232">
        <v>3168.2304386000001</v>
      </c>
      <c r="W30" s="232">
        <v>3174.0557841</v>
      </c>
      <c r="X30" s="232">
        <v>3170.5286200999999</v>
      </c>
      <c r="Y30" s="232">
        <v>3176.9608195000001</v>
      </c>
      <c r="Z30" s="232">
        <v>3186.3298832</v>
      </c>
      <c r="AA30" s="232">
        <v>3208.3873303999999</v>
      </c>
      <c r="AB30" s="232">
        <v>3216.3164829000002</v>
      </c>
      <c r="AC30" s="232">
        <v>3219.8688600999999</v>
      </c>
      <c r="AD30" s="232">
        <v>3211.4768491</v>
      </c>
      <c r="AE30" s="232">
        <v>3211.9513852999999</v>
      </c>
      <c r="AF30" s="232">
        <v>3213.7248559999998</v>
      </c>
      <c r="AG30" s="232">
        <v>3217.9271222000002</v>
      </c>
      <c r="AH30" s="232">
        <v>3221.4510656000002</v>
      </c>
      <c r="AI30" s="232">
        <v>3225.4265473999999</v>
      </c>
      <c r="AJ30" s="232">
        <v>3227.6895407000002</v>
      </c>
      <c r="AK30" s="232">
        <v>3234.1911194999998</v>
      </c>
      <c r="AL30" s="232">
        <v>3242.7672569000001</v>
      </c>
      <c r="AM30" s="232">
        <v>3225.3338119</v>
      </c>
      <c r="AN30" s="232">
        <v>3259.1221722999999</v>
      </c>
      <c r="AO30" s="232">
        <v>3316.0481969000002</v>
      </c>
      <c r="AP30" s="232">
        <v>3476.7861118000001</v>
      </c>
      <c r="AQ30" s="232">
        <v>3519.4817954999999</v>
      </c>
      <c r="AR30" s="232">
        <v>3524.8094738999998</v>
      </c>
      <c r="AS30" s="232">
        <v>3435.8526879999999</v>
      </c>
      <c r="AT30" s="232">
        <v>3409.1317002999999</v>
      </c>
      <c r="AU30" s="232">
        <v>3387.7300516</v>
      </c>
      <c r="AV30" s="232">
        <v>3316.5351343000002</v>
      </c>
      <c r="AW30" s="232">
        <v>3347.1066196000002</v>
      </c>
      <c r="AX30" s="232">
        <v>3424.3319000000001</v>
      </c>
      <c r="AY30" s="232">
        <v>3706.8522877999999</v>
      </c>
      <c r="AZ30" s="232">
        <v>3758.4041736999998</v>
      </c>
      <c r="BA30" s="232">
        <v>3737.6288700999999</v>
      </c>
      <c r="BB30" s="232">
        <v>3512.6282486</v>
      </c>
      <c r="BC30" s="232">
        <v>3446.1221626000001</v>
      </c>
      <c r="BD30" s="232">
        <v>3406.2124837000001</v>
      </c>
      <c r="BE30" s="232">
        <v>3425.1472841</v>
      </c>
      <c r="BF30" s="232">
        <v>3414.2443649000002</v>
      </c>
      <c r="BG30" s="305">
        <v>3405.752</v>
      </c>
      <c r="BH30" s="305">
        <v>3398.527</v>
      </c>
      <c r="BI30" s="305">
        <v>3395.712</v>
      </c>
      <c r="BJ30" s="305">
        <v>3396.165</v>
      </c>
      <c r="BK30" s="305">
        <v>3401.09</v>
      </c>
      <c r="BL30" s="305">
        <v>3407.1729999999998</v>
      </c>
      <c r="BM30" s="305">
        <v>3415.6190000000001</v>
      </c>
      <c r="BN30" s="305">
        <v>3429.8339999999998</v>
      </c>
      <c r="BO30" s="305">
        <v>3440.451</v>
      </c>
      <c r="BP30" s="305">
        <v>3450.8760000000002</v>
      </c>
      <c r="BQ30" s="305">
        <v>3462.3850000000002</v>
      </c>
      <c r="BR30" s="305">
        <v>3471.4690000000001</v>
      </c>
      <c r="BS30" s="305">
        <v>3479.404</v>
      </c>
      <c r="BT30" s="305">
        <v>3484.5790000000002</v>
      </c>
      <c r="BU30" s="305">
        <v>3491.424</v>
      </c>
      <c r="BV30" s="305">
        <v>3498.328</v>
      </c>
    </row>
    <row r="31" spans="1:74" ht="11.1" customHeight="1" x14ac:dyDescent="0.2">
      <c r="A31" s="148" t="s">
        <v>712</v>
      </c>
      <c r="B31" s="204" t="s">
        <v>439</v>
      </c>
      <c r="C31" s="232">
        <v>854.48649006999995</v>
      </c>
      <c r="D31" s="232">
        <v>856.95009746999995</v>
      </c>
      <c r="E31" s="232">
        <v>858.96533539999996</v>
      </c>
      <c r="F31" s="232">
        <v>860.01028172999997</v>
      </c>
      <c r="G31" s="232">
        <v>861.5202223</v>
      </c>
      <c r="H31" s="232">
        <v>862.97323497000002</v>
      </c>
      <c r="I31" s="232">
        <v>864.11770512999999</v>
      </c>
      <c r="J31" s="232">
        <v>865.64557299000001</v>
      </c>
      <c r="K31" s="232">
        <v>867.30522391</v>
      </c>
      <c r="L31" s="232">
        <v>869.60098520999998</v>
      </c>
      <c r="M31" s="232">
        <v>871.14595679000001</v>
      </c>
      <c r="N31" s="232">
        <v>872.44446596</v>
      </c>
      <c r="O31" s="232">
        <v>873.13928745999999</v>
      </c>
      <c r="P31" s="232">
        <v>874.21279075999996</v>
      </c>
      <c r="Q31" s="232">
        <v>875.30775057999995</v>
      </c>
      <c r="R31" s="232">
        <v>876.10961700999997</v>
      </c>
      <c r="S31" s="232">
        <v>877.48340235000001</v>
      </c>
      <c r="T31" s="232">
        <v>879.11455667999996</v>
      </c>
      <c r="U31" s="232">
        <v>881.54514104999998</v>
      </c>
      <c r="V31" s="232">
        <v>883.28448753999999</v>
      </c>
      <c r="W31" s="232">
        <v>884.87465721000001</v>
      </c>
      <c r="X31" s="232">
        <v>885.36849631999996</v>
      </c>
      <c r="Y31" s="232">
        <v>887.37067767999997</v>
      </c>
      <c r="Z31" s="232">
        <v>889.93404754000005</v>
      </c>
      <c r="AA31" s="232">
        <v>895.25252909000005</v>
      </c>
      <c r="AB31" s="232">
        <v>897.29283355999996</v>
      </c>
      <c r="AC31" s="232">
        <v>898.24888412999996</v>
      </c>
      <c r="AD31" s="232">
        <v>896.00439973000005</v>
      </c>
      <c r="AE31" s="232">
        <v>896.37915333000001</v>
      </c>
      <c r="AF31" s="232">
        <v>897.25686384000005</v>
      </c>
      <c r="AG31" s="232">
        <v>899.57339463000005</v>
      </c>
      <c r="AH31" s="232">
        <v>900.75512145000005</v>
      </c>
      <c r="AI31" s="232">
        <v>901.73790767000003</v>
      </c>
      <c r="AJ31" s="232">
        <v>901.46426509000003</v>
      </c>
      <c r="AK31" s="232">
        <v>902.84228624000002</v>
      </c>
      <c r="AL31" s="232">
        <v>904.81448292000005</v>
      </c>
      <c r="AM31" s="232">
        <v>897.49757187</v>
      </c>
      <c r="AN31" s="232">
        <v>908.07058208000001</v>
      </c>
      <c r="AO31" s="232">
        <v>926.65023026999995</v>
      </c>
      <c r="AP31" s="232">
        <v>983.53177109000001</v>
      </c>
      <c r="AQ31" s="232">
        <v>995.40325426000004</v>
      </c>
      <c r="AR31" s="232">
        <v>992.55993443</v>
      </c>
      <c r="AS31" s="232">
        <v>948.24288787</v>
      </c>
      <c r="AT31" s="232">
        <v>936.03915481000001</v>
      </c>
      <c r="AU31" s="232">
        <v>929.18981153000004</v>
      </c>
      <c r="AV31" s="232">
        <v>914.88067368999998</v>
      </c>
      <c r="AW31" s="232">
        <v>928.35074823000002</v>
      </c>
      <c r="AX31" s="232">
        <v>956.78585082999996</v>
      </c>
      <c r="AY31" s="232">
        <v>1052.8515723999999</v>
      </c>
      <c r="AZ31" s="232">
        <v>1071.7175379</v>
      </c>
      <c r="BA31" s="232">
        <v>1066.0493381000001</v>
      </c>
      <c r="BB31" s="232">
        <v>992.26420904999998</v>
      </c>
      <c r="BC31" s="232">
        <v>970.21475195999994</v>
      </c>
      <c r="BD31" s="232">
        <v>956.31820273999995</v>
      </c>
      <c r="BE31" s="232">
        <v>959.86943623000002</v>
      </c>
      <c r="BF31" s="232">
        <v>955.30754662000004</v>
      </c>
      <c r="BG31" s="305">
        <v>951.92740000000003</v>
      </c>
      <c r="BH31" s="305">
        <v>950.59040000000005</v>
      </c>
      <c r="BI31" s="305">
        <v>948.92769999999996</v>
      </c>
      <c r="BJ31" s="305">
        <v>947.80079999999998</v>
      </c>
      <c r="BK31" s="305">
        <v>946.56679999999994</v>
      </c>
      <c r="BL31" s="305">
        <v>946.99360000000001</v>
      </c>
      <c r="BM31" s="305">
        <v>948.4384</v>
      </c>
      <c r="BN31" s="305">
        <v>952.29280000000006</v>
      </c>
      <c r="BO31" s="305">
        <v>954.72969999999998</v>
      </c>
      <c r="BP31" s="305">
        <v>957.14080000000001</v>
      </c>
      <c r="BQ31" s="305">
        <v>960.00319999999999</v>
      </c>
      <c r="BR31" s="305">
        <v>962.005</v>
      </c>
      <c r="BS31" s="305">
        <v>963.62339999999995</v>
      </c>
      <c r="BT31" s="305">
        <v>964.27760000000001</v>
      </c>
      <c r="BU31" s="305">
        <v>965.5643</v>
      </c>
      <c r="BV31" s="305">
        <v>966.90300000000002</v>
      </c>
    </row>
    <row r="32" spans="1:74" ht="11.1" customHeight="1" x14ac:dyDescent="0.2">
      <c r="A32" s="148" t="s">
        <v>713</v>
      </c>
      <c r="B32" s="204" t="s">
        <v>440</v>
      </c>
      <c r="C32" s="232">
        <v>1841.3414689000001</v>
      </c>
      <c r="D32" s="232">
        <v>1851.0083356</v>
      </c>
      <c r="E32" s="232">
        <v>1860.0627116000001</v>
      </c>
      <c r="F32" s="232">
        <v>1868.2471462999999</v>
      </c>
      <c r="G32" s="232">
        <v>1876.2696292000001</v>
      </c>
      <c r="H32" s="232">
        <v>1883.8727096</v>
      </c>
      <c r="I32" s="232">
        <v>1890.6544179</v>
      </c>
      <c r="J32" s="232">
        <v>1897.7201703999999</v>
      </c>
      <c r="K32" s="232">
        <v>1904.6679975</v>
      </c>
      <c r="L32" s="232">
        <v>1910.6868171000001</v>
      </c>
      <c r="M32" s="232">
        <v>1918.0071051</v>
      </c>
      <c r="N32" s="232">
        <v>1925.8177794000001</v>
      </c>
      <c r="O32" s="232">
        <v>1936.0513106000001</v>
      </c>
      <c r="P32" s="232">
        <v>1943.3934044</v>
      </c>
      <c r="Q32" s="232">
        <v>1949.7765314000001</v>
      </c>
      <c r="R32" s="232">
        <v>1953.5489313999999</v>
      </c>
      <c r="S32" s="232">
        <v>1959.2529454</v>
      </c>
      <c r="T32" s="232">
        <v>1965.2368128000001</v>
      </c>
      <c r="U32" s="232">
        <v>1972.4572025</v>
      </c>
      <c r="V32" s="232">
        <v>1978.2832756</v>
      </c>
      <c r="W32" s="232">
        <v>1983.6717007</v>
      </c>
      <c r="X32" s="232">
        <v>1986.7743198000001</v>
      </c>
      <c r="Y32" s="232">
        <v>1992.6735676000001</v>
      </c>
      <c r="Z32" s="232">
        <v>1999.5212859999999</v>
      </c>
      <c r="AA32" s="232">
        <v>2012.4394579</v>
      </c>
      <c r="AB32" s="232">
        <v>2017.3426305</v>
      </c>
      <c r="AC32" s="232">
        <v>2019.3527865999999</v>
      </c>
      <c r="AD32" s="232">
        <v>2012.5932582</v>
      </c>
      <c r="AE32" s="232">
        <v>2013.2248823</v>
      </c>
      <c r="AF32" s="232">
        <v>2015.3709908000001</v>
      </c>
      <c r="AG32" s="232">
        <v>2021.7204999999999</v>
      </c>
      <c r="AH32" s="232">
        <v>2024.8788901999999</v>
      </c>
      <c r="AI32" s="232">
        <v>2027.5350777000001</v>
      </c>
      <c r="AJ32" s="232">
        <v>2029.0390173999999</v>
      </c>
      <c r="AK32" s="232">
        <v>2031.1783332</v>
      </c>
      <c r="AL32" s="232">
        <v>2033.3029802000001</v>
      </c>
      <c r="AM32" s="232">
        <v>2011.9856552000001</v>
      </c>
      <c r="AN32" s="232">
        <v>2031.6514416</v>
      </c>
      <c r="AO32" s="232">
        <v>2068.8730365000001</v>
      </c>
      <c r="AP32" s="232">
        <v>2186.3126511999999</v>
      </c>
      <c r="AQ32" s="232">
        <v>2211.6492041000001</v>
      </c>
      <c r="AR32" s="232">
        <v>2207.5449067999998</v>
      </c>
      <c r="AS32" s="232">
        <v>2124.6573741000002</v>
      </c>
      <c r="AT32" s="232">
        <v>2098.6781651000001</v>
      </c>
      <c r="AU32" s="232">
        <v>2080.2648946999998</v>
      </c>
      <c r="AV32" s="232">
        <v>2036.7765198</v>
      </c>
      <c r="AW32" s="232">
        <v>2057.9759088000001</v>
      </c>
      <c r="AX32" s="232">
        <v>2111.2220185000001</v>
      </c>
      <c r="AY32" s="232">
        <v>2304.922309</v>
      </c>
      <c r="AZ32" s="232">
        <v>2340.9562655999998</v>
      </c>
      <c r="BA32" s="232">
        <v>2327.7313479999998</v>
      </c>
      <c r="BB32" s="232">
        <v>2178.0959210999999</v>
      </c>
      <c r="BC32" s="232">
        <v>2131.7169818000002</v>
      </c>
      <c r="BD32" s="232">
        <v>2101.4428948</v>
      </c>
      <c r="BE32" s="232">
        <v>2101.3456596999999</v>
      </c>
      <c r="BF32" s="232">
        <v>2092.7272776</v>
      </c>
      <c r="BG32" s="305">
        <v>2089.66</v>
      </c>
      <c r="BH32" s="305">
        <v>2099.029</v>
      </c>
      <c r="BI32" s="305">
        <v>2101.8989999999999</v>
      </c>
      <c r="BJ32" s="305">
        <v>2105.1550000000002</v>
      </c>
      <c r="BK32" s="305">
        <v>2107.5300000000002</v>
      </c>
      <c r="BL32" s="305">
        <v>2112.511</v>
      </c>
      <c r="BM32" s="305">
        <v>2118.8290000000002</v>
      </c>
      <c r="BN32" s="305">
        <v>2128.3969999999999</v>
      </c>
      <c r="BO32" s="305">
        <v>2135.9580000000001</v>
      </c>
      <c r="BP32" s="305">
        <v>2143.4250000000002</v>
      </c>
      <c r="BQ32" s="305">
        <v>2151.8110000000001</v>
      </c>
      <c r="BR32" s="305">
        <v>2158.3270000000002</v>
      </c>
      <c r="BS32" s="305">
        <v>2163.9870000000001</v>
      </c>
      <c r="BT32" s="305">
        <v>2167.3159999999998</v>
      </c>
      <c r="BU32" s="305">
        <v>2172.3690000000001</v>
      </c>
      <c r="BV32" s="305">
        <v>2177.672</v>
      </c>
    </row>
    <row r="33" spans="1:74" s="160" customFormat="1" ht="11.1" customHeight="1" x14ac:dyDescent="0.2">
      <c r="A33" s="148" t="s">
        <v>714</v>
      </c>
      <c r="B33" s="204" t="s">
        <v>441</v>
      </c>
      <c r="C33" s="232">
        <v>1081.1223949</v>
      </c>
      <c r="D33" s="232">
        <v>1086.0924132</v>
      </c>
      <c r="E33" s="232">
        <v>1090.8108198</v>
      </c>
      <c r="F33" s="232">
        <v>1094.7659917000001</v>
      </c>
      <c r="G33" s="232">
        <v>1099.3648920999999</v>
      </c>
      <c r="H33" s="232">
        <v>1104.095898</v>
      </c>
      <c r="I33" s="232">
        <v>1109.8349032000001</v>
      </c>
      <c r="J33" s="232">
        <v>1114.1731996000001</v>
      </c>
      <c r="K33" s="232">
        <v>1117.9866812</v>
      </c>
      <c r="L33" s="232">
        <v>1119.2238752999999</v>
      </c>
      <c r="M33" s="232">
        <v>1123.5263316</v>
      </c>
      <c r="N33" s="232">
        <v>1128.8425775999999</v>
      </c>
      <c r="O33" s="232">
        <v>1138.1766465000001</v>
      </c>
      <c r="P33" s="232">
        <v>1143.2674468</v>
      </c>
      <c r="Q33" s="232">
        <v>1147.1190118</v>
      </c>
      <c r="R33" s="232">
        <v>1147.4386059000001</v>
      </c>
      <c r="S33" s="232">
        <v>1150.5312518999999</v>
      </c>
      <c r="T33" s="232">
        <v>1154.1042141999999</v>
      </c>
      <c r="U33" s="232">
        <v>1159.4423042999999</v>
      </c>
      <c r="V33" s="232">
        <v>1163.0122907</v>
      </c>
      <c r="W33" s="232">
        <v>1166.0989849</v>
      </c>
      <c r="X33" s="232">
        <v>1167.0165004</v>
      </c>
      <c r="Y33" s="232">
        <v>1170.4010248</v>
      </c>
      <c r="Z33" s="232">
        <v>1174.5666716000001</v>
      </c>
      <c r="AA33" s="232">
        <v>1182.8491383</v>
      </c>
      <c r="AB33" s="232">
        <v>1186.0752571</v>
      </c>
      <c r="AC33" s="232">
        <v>1187.5807253999999</v>
      </c>
      <c r="AD33" s="232">
        <v>1183.6873029000001</v>
      </c>
      <c r="AE33" s="232">
        <v>1184.5101505</v>
      </c>
      <c r="AF33" s="232">
        <v>1186.3710277</v>
      </c>
      <c r="AG33" s="232">
        <v>1191.1368153999999</v>
      </c>
      <c r="AH33" s="232">
        <v>1193.6735914999999</v>
      </c>
      <c r="AI33" s="232">
        <v>1195.8482368</v>
      </c>
      <c r="AJ33" s="232">
        <v>1196.1765049999999</v>
      </c>
      <c r="AK33" s="232">
        <v>1198.7400732000001</v>
      </c>
      <c r="AL33" s="232">
        <v>1202.0546952</v>
      </c>
      <c r="AM33" s="232">
        <v>1193.2613378999999</v>
      </c>
      <c r="AN33" s="232">
        <v>1207.7223423999999</v>
      </c>
      <c r="AO33" s="232">
        <v>1232.5786756</v>
      </c>
      <c r="AP33" s="232">
        <v>1306.1959394</v>
      </c>
      <c r="AQ33" s="232">
        <v>1323.0687286</v>
      </c>
      <c r="AR33" s="232">
        <v>1321.562645</v>
      </c>
      <c r="AS33" s="232">
        <v>1269.0744374000001</v>
      </c>
      <c r="AT33" s="232">
        <v>1255.2630469000001</v>
      </c>
      <c r="AU33" s="232">
        <v>1247.525222</v>
      </c>
      <c r="AV33" s="232">
        <v>1231.6721419999999</v>
      </c>
      <c r="AW33" s="232">
        <v>1246.7230641000001</v>
      </c>
      <c r="AX33" s="232">
        <v>1278.4891676</v>
      </c>
      <c r="AY33" s="232">
        <v>1385.9809412</v>
      </c>
      <c r="AZ33" s="232">
        <v>1406.9195407</v>
      </c>
      <c r="BA33" s="232">
        <v>1400.3154549000001</v>
      </c>
      <c r="BB33" s="232">
        <v>1316.9563109999999</v>
      </c>
      <c r="BC33" s="232">
        <v>1292.1761340999999</v>
      </c>
      <c r="BD33" s="232">
        <v>1276.7625515</v>
      </c>
      <c r="BE33" s="232">
        <v>1281.5628431</v>
      </c>
      <c r="BF33" s="232">
        <v>1276.7469888999999</v>
      </c>
      <c r="BG33" s="305">
        <v>1273.162</v>
      </c>
      <c r="BH33" s="305">
        <v>1270.8979999999999</v>
      </c>
      <c r="BI33" s="305">
        <v>1269.7090000000001</v>
      </c>
      <c r="BJ33" s="305">
        <v>1269.684</v>
      </c>
      <c r="BK33" s="305">
        <v>1271.0940000000001</v>
      </c>
      <c r="BL33" s="305">
        <v>1273.194</v>
      </c>
      <c r="BM33" s="305">
        <v>1276.2550000000001</v>
      </c>
      <c r="BN33" s="305">
        <v>1281.79</v>
      </c>
      <c r="BO33" s="305">
        <v>1285.636</v>
      </c>
      <c r="BP33" s="305">
        <v>1289.3050000000001</v>
      </c>
      <c r="BQ33" s="305">
        <v>1293.249</v>
      </c>
      <c r="BR33" s="305">
        <v>1296.23</v>
      </c>
      <c r="BS33" s="305">
        <v>1298.6990000000001</v>
      </c>
      <c r="BT33" s="305">
        <v>1299.7919999999999</v>
      </c>
      <c r="BU33" s="305">
        <v>1301.8820000000001</v>
      </c>
      <c r="BV33" s="305">
        <v>1304.105</v>
      </c>
    </row>
    <row r="34" spans="1:74" s="160" customFormat="1" ht="11.1" customHeight="1" x14ac:dyDescent="0.2">
      <c r="A34" s="148" t="s">
        <v>715</v>
      </c>
      <c r="B34" s="204" t="s">
        <v>442</v>
      </c>
      <c r="C34" s="232">
        <v>2582.3318251999999</v>
      </c>
      <c r="D34" s="232">
        <v>2586.8904803999999</v>
      </c>
      <c r="E34" s="232">
        <v>2592.3929831</v>
      </c>
      <c r="F34" s="232">
        <v>2599.9396406000001</v>
      </c>
      <c r="G34" s="232">
        <v>2606.5046075</v>
      </c>
      <c r="H34" s="232">
        <v>2613.1881913000002</v>
      </c>
      <c r="I34" s="232">
        <v>2619.6298695</v>
      </c>
      <c r="J34" s="232">
        <v>2626.8210788000001</v>
      </c>
      <c r="K34" s="232">
        <v>2634.4012968000002</v>
      </c>
      <c r="L34" s="232">
        <v>2643.6269637</v>
      </c>
      <c r="M34" s="232">
        <v>2651.0428689</v>
      </c>
      <c r="N34" s="232">
        <v>2657.9054525000001</v>
      </c>
      <c r="O34" s="232">
        <v>2663.1554019999999</v>
      </c>
      <c r="P34" s="232">
        <v>2669.7058270000002</v>
      </c>
      <c r="Q34" s="232">
        <v>2676.4974149</v>
      </c>
      <c r="R34" s="232">
        <v>2682.7086573000001</v>
      </c>
      <c r="S34" s="232">
        <v>2690.5987024000001</v>
      </c>
      <c r="T34" s="232">
        <v>2699.3460415999998</v>
      </c>
      <c r="U34" s="232">
        <v>2712.4615828999999</v>
      </c>
      <c r="V34" s="232">
        <v>2720.2903296999998</v>
      </c>
      <c r="W34" s="232">
        <v>2726.3431897999999</v>
      </c>
      <c r="X34" s="232">
        <v>2724.4632952000002</v>
      </c>
      <c r="Y34" s="232">
        <v>2731.5820330000001</v>
      </c>
      <c r="Z34" s="232">
        <v>2741.5425353000001</v>
      </c>
      <c r="AA34" s="232">
        <v>2762.6819522999999</v>
      </c>
      <c r="AB34" s="232">
        <v>2772.0731208000002</v>
      </c>
      <c r="AC34" s="232">
        <v>2778.053191</v>
      </c>
      <c r="AD34" s="232">
        <v>2776.4622755</v>
      </c>
      <c r="AE34" s="232">
        <v>2778.7400650999998</v>
      </c>
      <c r="AF34" s="232">
        <v>2780.7266719999998</v>
      </c>
      <c r="AG34" s="232">
        <v>2778.8052787000001</v>
      </c>
      <c r="AH34" s="232">
        <v>2782.9221339000001</v>
      </c>
      <c r="AI34" s="232">
        <v>2789.4604199999999</v>
      </c>
      <c r="AJ34" s="232">
        <v>2802.3855041000002</v>
      </c>
      <c r="AK34" s="232">
        <v>2810.7926262999999</v>
      </c>
      <c r="AL34" s="232">
        <v>2818.6471538999999</v>
      </c>
      <c r="AM34" s="232">
        <v>2798.3481195999998</v>
      </c>
      <c r="AN34" s="232">
        <v>2825.7981832999999</v>
      </c>
      <c r="AO34" s="232">
        <v>2873.3963778000002</v>
      </c>
      <c r="AP34" s="232">
        <v>3006.8544904</v>
      </c>
      <c r="AQ34" s="232">
        <v>3045.4651060000001</v>
      </c>
      <c r="AR34" s="232">
        <v>3054.9400117999999</v>
      </c>
      <c r="AS34" s="232">
        <v>2990.9774087000001</v>
      </c>
      <c r="AT34" s="232">
        <v>2975.4072445000002</v>
      </c>
      <c r="AU34" s="232">
        <v>2963.9277200000001</v>
      </c>
      <c r="AV34" s="232">
        <v>2923.0112717000002</v>
      </c>
      <c r="AW34" s="232">
        <v>2944.8586992</v>
      </c>
      <c r="AX34" s="232">
        <v>2995.9424389999999</v>
      </c>
      <c r="AY34" s="232">
        <v>3180.1759744000001</v>
      </c>
      <c r="AZ34" s="232">
        <v>3211.7972264</v>
      </c>
      <c r="BA34" s="232">
        <v>3194.7196782999999</v>
      </c>
      <c r="BB34" s="232">
        <v>3039.0838886000001</v>
      </c>
      <c r="BC34" s="232">
        <v>2992.0033213000002</v>
      </c>
      <c r="BD34" s="232">
        <v>2963.6185349000002</v>
      </c>
      <c r="BE34" s="232">
        <v>2977.5821322000002</v>
      </c>
      <c r="BF34" s="232">
        <v>2968.8494558000002</v>
      </c>
      <c r="BG34" s="305">
        <v>2961.0729999999999</v>
      </c>
      <c r="BH34" s="305">
        <v>2950.7640000000001</v>
      </c>
      <c r="BI34" s="305">
        <v>2947.5169999999998</v>
      </c>
      <c r="BJ34" s="305">
        <v>2947.8429999999998</v>
      </c>
      <c r="BK34" s="305">
        <v>2954.1329999999998</v>
      </c>
      <c r="BL34" s="305">
        <v>2959.8119999999999</v>
      </c>
      <c r="BM34" s="305">
        <v>2967.2710000000002</v>
      </c>
      <c r="BN34" s="305">
        <v>2979.0929999999998</v>
      </c>
      <c r="BO34" s="305">
        <v>2988.1759999999999</v>
      </c>
      <c r="BP34" s="305">
        <v>2997.1019999999999</v>
      </c>
      <c r="BQ34" s="305">
        <v>3007.16</v>
      </c>
      <c r="BR34" s="305">
        <v>3014.8049999999998</v>
      </c>
      <c r="BS34" s="305">
        <v>3021.326</v>
      </c>
      <c r="BT34" s="305">
        <v>3025.085</v>
      </c>
      <c r="BU34" s="305">
        <v>3030.587</v>
      </c>
      <c r="BV34" s="305">
        <v>3036.192</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5866.2413380999997</v>
      </c>
      <c r="D36" s="232">
        <v>5866.9986345999996</v>
      </c>
      <c r="E36" s="232">
        <v>5869.0354422</v>
      </c>
      <c r="F36" s="232">
        <v>5872.8163012000005</v>
      </c>
      <c r="G36" s="232">
        <v>5877.7386993999999</v>
      </c>
      <c r="H36" s="232">
        <v>5882.9333613999997</v>
      </c>
      <c r="I36" s="232">
        <v>5887.7174615000004</v>
      </c>
      <c r="J36" s="232">
        <v>5892.1539732000001</v>
      </c>
      <c r="K36" s="232">
        <v>5896.4923191999997</v>
      </c>
      <c r="L36" s="232">
        <v>5900.9324451000002</v>
      </c>
      <c r="M36" s="232">
        <v>5905.4763865000004</v>
      </c>
      <c r="N36" s="232">
        <v>5910.0767016</v>
      </c>
      <c r="O36" s="232">
        <v>5914.6473551999998</v>
      </c>
      <c r="P36" s="232">
        <v>5918.9479374000002</v>
      </c>
      <c r="Q36" s="232">
        <v>5922.6994451999999</v>
      </c>
      <c r="R36" s="232">
        <v>5925.7099093999996</v>
      </c>
      <c r="S36" s="232">
        <v>5928.1354978999998</v>
      </c>
      <c r="T36" s="232">
        <v>5930.2194127000002</v>
      </c>
      <c r="U36" s="232">
        <v>5932.1728810000004</v>
      </c>
      <c r="V36" s="232">
        <v>5934.0792314</v>
      </c>
      <c r="W36" s="232">
        <v>5935.9898174999998</v>
      </c>
      <c r="X36" s="232">
        <v>5937.9377106000002</v>
      </c>
      <c r="Y36" s="232">
        <v>5939.8828506</v>
      </c>
      <c r="Z36" s="232">
        <v>5941.7668949999997</v>
      </c>
      <c r="AA36" s="232">
        <v>5943.5972451999996</v>
      </c>
      <c r="AB36" s="232">
        <v>5945.6442803999998</v>
      </c>
      <c r="AC36" s="232">
        <v>5948.2441236000004</v>
      </c>
      <c r="AD36" s="232">
        <v>5951.5903699</v>
      </c>
      <c r="AE36" s="232">
        <v>5955.3065014000003</v>
      </c>
      <c r="AF36" s="232">
        <v>5958.8734720000002</v>
      </c>
      <c r="AG36" s="232">
        <v>5961.9380272999997</v>
      </c>
      <c r="AH36" s="232">
        <v>5964.8100783</v>
      </c>
      <c r="AI36" s="232">
        <v>5967.9653275999999</v>
      </c>
      <c r="AJ36" s="232">
        <v>5971.1620793000002</v>
      </c>
      <c r="AK36" s="232">
        <v>5971.2890430999996</v>
      </c>
      <c r="AL36" s="232">
        <v>5964.5175302999996</v>
      </c>
      <c r="AM36" s="232">
        <v>5948.2001297999996</v>
      </c>
      <c r="AN36" s="232">
        <v>5924.4145408000004</v>
      </c>
      <c r="AO36" s="232">
        <v>5896.4197401000001</v>
      </c>
      <c r="AP36" s="232">
        <v>5868.7727015</v>
      </c>
      <c r="AQ36" s="232">
        <v>5851.2223873000003</v>
      </c>
      <c r="AR36" s="232">
        <v>5854.8157566</v>
      </c>
      <c r="AS36" s="232">
        <v>5885.3452551</v>
      </c>
      <c r="AT36" s="232">
        <v>5927.5852735999997</v>
      </c>
      <c r="AU36" s="232">
        <v>5961.0556896999997</v>
      </c>
      <c r="AV36" s="232">
        <v>5970.8287002999996</v>
      </c>
      <c r="AW36" s="232">
        <v>5964.1857811</v>
      </c>
      <c r="AX36" s="232">
        <v>5953.9607274999998</v>
      </c>
      <c r="AY36" s="232">
        <v>5950.2179594999998</v>
      </c>
      <c r="AZ36" s="232">
        <v>5951.9443957000003</v>
      </c>
      <c r="BA36" s="232">
        <v>5955.3575793999998</v>
      </c>
      <c r="BB36" s="232">
        <v>5957.4236480999998</v>
      </c>
      <c r="BC36" s="232">
        <v>5958.1031165000004</v>
      </c>
      <c r="BD36" s="232">
        <v>5958.1050930000001</v>
      </c>
      <c r="BE36" s="232">
        <v>5958.1283167000001</v>
      </c>
      <c r="BF36" s="232">
        <v>5958.8300466999999</v>
      </c>
      <c r="BG36" s="305">
        <v>5960.857</v>
      </c>
      <c r="BH36" s="305">
        <v>5964.6149999999998</v>
      </c>
      <c r="BI36" s="305">
        <v>5969.5450000000001</v>
      </c>
      <c r="BJ36" s="305">
        <v>5974.8469999999998</v>
      </c>
      <c r="BK36" s="305">
        <v>5979.8779999999997</v>
      </c>
      <c r="BL36" s="305">
        <v>5984.6379999999999</v>
      </c>
      <c r="BM36" s="305">
        <v>5989.2830000000004</v>
      </c>
      <c r="BN36" s="305">
        <v>5993.9319999999998</v>
      </c>
      <c r="BO36" s="305">
        <v>5998.56</v>
      </c>
      <c r="BP36" s="305">
        <v>6003.1</v>
      </c>
      <c r="BQ36" s="305">
        <v>6007.4939999999997</v>
      </c>
      <c r="BR36" s="305">
        <v>6011.7089999999998</v>
      </c>
      <c r="BS36" s="305">
        <v>6015.7150000000001</v>
      </c>
      <c r="BT36" s="305">
        <v>6019.4989999999998</v>
      </c>
      <c r="BU36" s="305">
        <v>6023.1049999999996</v>
      </c>
      <c r="BV36" s="305">
        <v>6026.5919999999996</v>
      </c>
    </row>
    <row r="37" spans="1:74" s="160" customFormat="1" ht="11.1" customHeight="1" x14ac:dyDescent="0.2">
      <c r="A37" s="148" t="s">
        <v>717</v>
      </c>
      <c r="B37" s="204" t="s">
        <v>468</v>
      </c>
      <c r="C37" s="232">
        <v>15990.334505000001</v>
      </c>
      <c r="D37" s="232">
        <v>15998.935702000001</v>
      </c>
      <c r="E37" s="232">
        <v>16011.734177</v>
      </c>
      <c r="F37" s="232">
        <v>16029.836332000001</v>
      </c>
      <c r="G37" s="232">
        <v>16050.338917999999</v>
      </c>
      <c r="H37" s="232">
        <v>16069.336272</v>
      </c>
      <c r="I37" s="232">
        <v>16083.950290000001</v>
      </c>
      <c r="J37" s="232">
        <v>16095.413092999999</v>
      </c>
      <c r="K37" s="232">
        <v>16105.98436</v>
      </c>
      <c r="L37" s="232">
        <v>16117.467619999999</v>
      </c>
      <c r="M37" s="232">
        <v>16129.841812999999</v>
      </c>
      <c r="N37" s="232">
        <v>16142.629733</v>
      </c>
      <c r="O37" s="232">
        <v>16155.274946</v>
      </c>
      <c r="P37" s="232">
        <v>16166.904130000001</v>
      </c>
      <c r="Q37" s="232">
        <v>16176.564737000001</v>
      </c>
      <c r="R37" s="232">
        <v>16183.759094999999</v>
      </c>
      <c r="S37" s="232">
        <v>16189.809039</v>
      </c>
      <c r="T37" s="232">
        <v>16196.491278</v>
      </c>
      <c r="U37" s="232">
        <v>16205.123317</v>
      </c>
      <c r="V37" s="232">
        <v>16215.185828</v>
      </c>
      <c r="W37" s="232">
        <v>16225.700276</v>
      </c>
      <c r="X37" s="232">
        <v>16235.863622999999</v>
      </c>
      <c r="Y37" s="232">
        <v>16245.574807000001</v>
      </c>
      <c r="Z37" s="232">
        <v>16254.908262000001</v>
      </c>
      <c r="AA37" s="232">
        <v>16264.109710999999</v>
      </c>
      <c r="AB37" s="232">
        <v>16274.110038999999</v>
      </c>
      <c r="AC37" s="232">
        <v>16286.011420999999</v>
      </c>
      <c r="AD37" s="232">
        <v>16300.335628000001</v>
      </c>
      <c r="AE37" s="232">
        <v>16315.282813</v>
      </c>
      <c r="AF37" s="232">
        <v>16328.472723999999</v>
      </c>
      <c r="AG37" s="232">
        <v>16338.302485</v>
      </c>
      <c r="AH37" s="232">
        <v>16346.278711999999</v>
      </c>
      <c r="AI37" s="232">
        <v>16354.685396000001</v>
      </c>
      <c r="AJ37" s="232">
        <v>16363.608579</v>
      </c>
      <c r="AK37" s="232">
        <v>16364.342505000001</v>
      </c>
      <c r="AL37" s="232">
        <v>16345.983469999999</v>
      </c>
      <c r="AM37" s="232">
        <v>16300.956362999999</v>
      </c>
      <c r="AN37" s="232">
        <v>16235.000448000001</v>
      </c>
      <c r="AO37" s="232">
        <v>16157.183580000001</v>
      </c>
      <c r="AP37" s="232">
        <v>16080.228144000001</v>
      </c>
      <c r="AQ37" s="232">
        <v>16031.474625999999</v>
      </c>
      <c r="AR37" s="232">
        <v>16041.91804</v>
      </c>
      <c r="AS37" s="232">
        <v>16127.902271999999</v>
      </c>
      <c r="AT37" s="232">
        <v>16247.166714000001</v>
      </c>
      <c r="AU37" s="232">
        <v>16342.799628000001</v>
      </c>
      <c r="AV37" s="232">
        <v>16373.225031</v>
      </c>
      <c r="AW37" s="232">
        <v>16358.209942</v>
      </c>
      <c r="AX37" s="232">
        <v>16332.857135</v>
      </c>
      <c r="AY37" s="232">
        <v>16324.699280000001</v>
      </c>
      <c r="AZ37" s="232">
        <v>16330.988651</v>
      </c>
      <c r="BA37" s="232">
        <v>16341.40742</v>
      </c>
      <c r="BB37" s="232">
        <v>16347.790122</v>
      </c>
      <c r="BC37" s="232">
        <v>16350.58073</v>
      </c>
      <c r="BD37" s="232">
        <v>16352.375577000001</v>
      </c>
      <c r="BE37" s="232">
        <v>16355.519098999999</v>
      </c>
      <c r="BF37" s="232">
        <v>16361.34814</v>
      </c>
      <c r="BG37" s="305">
        <v>16370.95</v>
      </c>
      <c r="BH37" s="305">
        <v>16384.82</v>
      </c>
      <c r="BI37" s="305">
        <v>16401.12</v>
      </c>
      <c r="BJ37" s="305">
        <v>16417.439999999999</v>
      </c>
      <c r="BK37" s="305">
        <v>16431.919999999998</v>
      </c>
      <c r="BL37" s="305">
        <v>16444.97</v>
      </c>
      <c r="BM37" s="305">
        <v>16457.59</v>
      </c>
      <c r="BN37" s="305">
        <v>16470.509999999998</v>
      </c>
      <c r="BO37" s="305">
        <v>16483.43</v>
      </c>
      <c r="BP37" s="305">
        <v>16495.810000000001</v>
      </c>
      <c r="BQ37" s="305">
        <v>16507.259999999998</v>
      </c>
      <c r="BR37" s="305">
        <v>16518.009999999998</v>
      </c>
      <c r="BS37" s="305">
        <v>16528.490000000002</v>
      </c>
      <c r="BT37" s="305">
        <v>16539.02</v>
      </c>
      <c r="BU37" s="305">
        <v>16549.64</v>
      </c>
      <c r="BV37" s="305">
        <v>16560.310000000001</v>
      </c>
    </row>
    <row r="38" spans="1:74" s="160" customFormat="1" ht="11.1" customHeight="1" x14ac:dyDescent="0.2">
      <c r="A38" s="148" t="s">
        <v>718</v>
      </c>
      <c r="B38" s="204" t="s">
        <v>436</v>
      </c>
      <c r="C38" s="232">
        <v>18849.013466</v>
      </c>
      <c r="D38" s="232">
        <v>18850.512546999998</v>
      </c>
      <c r="E38" s="232">
        <v>18856.191833000001</v>
      </c>
      <c r="F38" s="232">
        <v>18867.537178999999</v>
      </c>
      <c r="G38" s="232">
        <v>18882.475844000001</v>
      </c>
      <c r="H38" s="232">
        <v>18898.045443999999</v>
      </c>
      <c r="I38" s="232">
        <v>18911.941146000001</v>
      </c>
      <c r="J38" s="232">
        <v>18924.488352</v>
      </c>
      <c r="K38" s="232">
        <v>18936.670018000001</v>
      </c>
      <c r="L38" s="232">
        <v>18949.262857999998</v>
      </c>
      <c r="M38" s="232">
        <v>18962.218621</v>
      </c>
      <c r="N38" s="232">
        <v>18975.282811000001</v>
      </c>
      <c r="O38" s="232">
        <v>18988.132049</v>
      </c>
      <c r="P38" s="232">
        <v>19000.167414</v>
      </c>
      <c r="Q38" s="232">
        <v>19010.721102</v>
      </c>
      <c r="R38" s="232">
        <v>19019.232437999999</v>
      </c>
      <c r="S38" s="232">
        <v>19025.569267999999</v>
      </c>
      <c r="T38" s="232">
        <v>19029.706567000001</v>
      </c>
      <c r="U38" s="232">
        <v>19031.781768000001</v>
      </c>
      <c r="V38" s="232">
        <v>19032.582129999999</v>
      </c>
      <c r="W38" s="232">
        <v>19033.057368000002</v>
      </c>
      <c r="X38" s="232">
        <v>19033.951116</v>
      </c>
      <c r="Y38" s="232">
        <v>19035.182672999999</v>
      </c>
      <c r="Z38" s="232">
        <v>19036.465252000002</v>
      </c>
      <c r="AA38" s="232">
        <v>19037.674464</v>
      </c>
      <c r="AB38" s="232">
        <v>19039.335497</v>
      </c>
      <c r="AC38" s="232">
        <v>19042.13593</v>
      </c>
      <c r="AD38" s="232">
        <v>19046.646784</v>
      </c>
      <c r="AE38" s="232">
        <v>19052.972830999999</v>
      </c>
      <c r="AF38" s="232">
        <v>19061.102280999999</v>
      </c>
      <c r="AG38" s="232">
        <v>19071.009209</v>
      </c>
      <c r="AH38" s="232">
        <v>19082.611149</v>
      </c>
      <c r="AI38" s="232">
        <v>19095.811504000001</v>
      </c>
      <c r="AJ38" s="232">
        <v>19108.483723000001</v>
      </c>
      <c r="AK38" s="232">
        <v>19110.381457</v>
      </c>
      <c r="AL38" s="232">
        <v>19089.22841</v>
      </c>
      <c r="AM38" s="232">
        <v>19036.763837999999</v>
      </c>
      <c r="AN38" s="232">
        <v>18960.789228000001</v>
      </c>
      <c r="AO38" s="232">
        <v>18873.121620000002</v>
      </c>
      <c r="AP38" s="232">
        <v>18789.223641</v>
      </c>
      <c r="AQ38" s="232">
        <v>18739.140257999999</v>
      </c>
      <c r="AR38" s="232">
        <v>18756.562022999999</v>
      </c>
      <c r="AS38" s="232">
        <v>18858.633229999999</v>
      </c>
      <c r="AT38" s="232">
        <v>18996.313152999999</v>
      </c>
      <c r="AU38" s="232">
        <v>19104.014811000001</v>
      </c>
      <c r="AV38" s="232">
        <v>19134.135689999999</v>
      </c>
      <c r="AW38" s="232">
        <v>19111.011158000001</v>
      </c>
      <c r="AX38" s="232">
        <v>19076.961050000002</v>
      </c>
      <c r="AY38" s="232">
        <v>19065.113949999999</v>
      </c>
      <c r="AZ38" s="232">
        <v>19071.833422</v>
      </c>
      <c r="BA38" s="232">
        <v>19084.291776999999</v>
      </c>
      <c r="BB38" s="232">
        <v>19092.294753999999</v>
      </c>
      <c r="BC38" s="232">
        <v>19096.181793</v>
      </c>
      <c r="BD38" s="232">
        <v>19098.925761999999</v>
      </c>
      <c r="BE38" s="232">
        <v>19103.238820999999</v>
      </c>
      <c r="BF38" s="232">
        <v>19110.790311000001</v>
      </c>
      <c r="BG38" s="305">
        <v>19122.990000000002</v>
      </c>
      <c r="BH38" s="305">
        <v>19140.54</v>
      </c>
      <c r="BI38" s="305">
        <v>19161.3</v>
      </c>
      <c r="BJ38" s="305">
        <v>19182.439999999999</v>
      </c>
      <c r="BK38" s="305">
        <v>19201.650000000001</v>
      </c>
      <c r="BL38" s="305">
        <v>19218.68</v>
      </c>
      <c r="BM38" s="305">
        <v>19233.84</v>
      </c>
      <c r="BN38" s="305">
        <v>19247.419999999998</v>
      </c>
      <c r="BO38" s="305">
        <v>19259.830000000002</v>
      </c>
      <c r="BP38" s="305">
        <v>19271.509999999998</v>
      </c>
      <c r="BQ38" s="305">
        <v>19282.82</v>
      </c>
      <c r="BR38" s="305">
        <v>19293.900000000001</v>
      </c>
      <c r="BS38" s="305">
        <v>19304.82</v>
      </c>
      <c r="BT38" s="305">
        <v>19315.669999999998</v>
      </c>
      <c r="BU38" s="305">
        <v>19326.59</v>
      </c>
      <c r="BV38" s="305">
        <v>19337.71</v>
      </c>
    </row>
    <row r="39" spans="1:74" s="160" customFormat="1" ht="11.1" customHeight="1" x14ac:dyDescent="0.2">
      <c r="A39" s="148" t="s">
        <v>719</v>
      </c>
      <c r="B39" s="204" t="s">
        <v>437</v>
      </c>
      <c r="C39" s="232">
        <v>8510.0910356000004</v>
      </c>
      <c r="D39" s="232">
        <v>8512.3375302999993</v>
      </c>
      <c r="E39" s="232">
        <v>8516.3565304000003</v>
      </c>
      <c r="F39" s="232">
        <v>8522.7228706999995</v>
      </c>
      <c r="G39" s="232">
        <v>8530.8268475000004</v>
      </c>
      <c r="H39" s="232">
        <v>8539.7626225999993</v>
      </c>
      <c r="I39" s="232">
        <v>8548.7791304999992</v>
      </c>
      <c r="J39" s="232">
        <v>8557.7443954999999</v>
      </c>
      <c r="K39" s="232">
        <v>8566.6812145000004</v>
      </c>
      <c r="L39" s="232">
        <v>8575.6139772999995</v>
      </c>
      <c r="M39" s="232">
        <v>8584.5734441000004</v>
      </c>
      <c r="N39" s="232">
        <v>8593.5919677000002</v>
      </c>
      <c r="O39" s="232">
        <v>8602.6180428000007</v>
      </c>
      <c r="P39" s="232">
        <v>8611.2647317999999</v>
      </c>
      <c r="Q39" s="232">
        <v>8619.0612387000001</v>
      </c>
      <c r="R39" s="232">
        <v>8625.7001285999995</v>
      </c>
      <c r="S39" s="232">
        <v>8631.5274104</v>
      </c>
      <c r="T39" s="232">
        <v>8637.0524538000009</v>
      </c>
      <c r="U39" s="232">
        <v>8642.6872127000006</v>
      </c>
      <c r="V39" s="232">
        <v>8648.4539760999996</v>
      </c>
      <c r="W39" s="232">
        <v>8654.2776168</v>
      </c>
      <c r="X39" s="232">
        <v>8660.0889160999996</v>
      </c>
      <c r="Y39" s="232">
        <v>8665.8422876999994</v>
      </c>
      <c r="Z39" s="232">
        <v>8671.4980534999995</v>
      </c>
      <c r="AA39" s="232">
        <v>8677.0996974999998</v>
      </c>
      <c r="AB39" s="232">
        <v>8683.0233509999998</v>
      </c>
      <c r="AC39" s="232">
        <v>8689.7283074999996</v>
      </c>
      <c r="AD39" s="232">
        <v>8697.4848091000003</v>
      </c>
      <c r="AE39" s="232">
        <v>8705.8068927000004</v>
      </c>
      <c r="AF39" s="232">
        <v>8714.0195438999999</v>
      </c>
      <c r="AG39" s="232">
        <v>8721.6686874000006</v>
      </c>
      <c r="AH39" s="232">
        <v>8729.1840042000003</v>
      </c>
      <c r="AI39" s="232">
        <v>8737.2161142000004</v>
      </c>
      <c r="AJ39" s="232">
        <v>8745.3333689999999</v>
      </c>
      <c r="AK39" s="232">
        <v>8748.7750474000004</v>
      </c>
      <c r="AL39" s="232">
        <v>8741.6981596999995</v>
      </c>
      <c r="AM39" s="232">
        <v>8720.1742144</v>
      </c>
      <c r="AN39" s="232">
        <v>8687.9327128000004</v>
      </c>
      <c r="AO39" s="232">
        <v>8650.6176544000009</v>
      </c>
      <c r="AP39" s="232">
        <v>8615.4045301999995</v>
      </c>
      <c r="AQ39" s="232">
        <v>8595.5947969000008</v>
      </c>
      <c r="AR39" s="232">
        <v>8606.0214028999999</v>
      </c>
      <c r="AS39" s="232">
        <v>8654.2238956000001</v>
      </c>
      <c r="AT39" s="232">
        <v>8718.5682188999999</v>
      </c>
      <c r="AU39" s="232">
        <v>8770.1269159000003</v>
      </c>
      <c r="AV39" s="232">
        <v>8787.8377703000006</v>
      </c>
      <c r="AW39" s="232">
        <v>8782.0995296000001</v>
      </c>
      <c r="AX39" s="232">
        <v>8771.1761821</v>
      </c>
      <c r="AY39" s="232">
        <v>8769.3771606999999</v>
      </c>
      <c r="AZ39" s="232">
        <v>8775.1936779000007</v>
      </c>
      <c r="BA39" s="232">
        <v>8783.1623906000004</v>
      </c>
      <c r="BB39" s="232">
        <v>8788.9422116999995</v>
      </c>
      <c r="BC39" s="232">
        <v>8792.6810767000006</v>
      </c>
      <c r="BD39" s="232">
        <v>8795.6491769000004</v>
      </c>
      <c r="BE39" s="232">
        <v>8799.0487283000002</v>
      </c>
      <c r="BF39" s="232">
        <v>8803.8100450999991</v>
      </c>
      <c r="BG39" s="305">
        <v>8810.7950000000001</v>
      </c>
      <c r="BH39" s="305">
        <v>8820.4609999999993</v>
      </c>
      <c r="BI39" s="305">
        <v>8831.6370000000006</v>
      </c>
      <c r="BJ39" s="305">
        <v>8842.7479999999996</v>
      </c>
      <c r="BK39" s="305">
        <v>8852.6119999999992</v>
      </c>
      <c r="BL39" s="305">
        <v>8861.6219999999994</v>
      </c>
      <c r="BM39" s="305">
        <v>8870.5660000000007</v>
      </c>
      <c r="BN39" s="305">
        <v>8880.0419999999995</v>
      </c>
      <c r="BO39" s="305">
        <v>8889.8919999999998</v>
      </c>
      <c r="BP39" s="305">
        <v>8899.7720000000008</v>
      </c>
      <c r="BQ39" s="305">
        <v>8909.3590000000004</v>
      </c>
      <c r="BR39" s="305">
        <v>8918.4259999999995</v>
      </c>
      <c r="BS39" s="305">
        <v>8926.768</v>
      </c>
      <c r="BT39" s="305">
        <v>8934.2839999999997</v>
      </c>
      <c r="BU39" s="305">
        <v>8941.2900000000009</v>
      </c>
      <c r="BV39" s="305">
        <v>8948.2049999999999</v>
      </c>
    </row>
    <row r="40" spans="1:74" s="160" customFormat="1" ht="11.1" customHeight="1" x14ac:dyDescent="0.2">
      <c r="A40" s="148" t="s">
        <v>720</v>
      </c>
      <c r="B40" s="204" t="s">
        <v>438</v>
      </c>
      <c r="C40" s="232">
        <v>25097.974656999999</v>
      </c>
      <c r="D40" s="232">
        <v>25110.657324</v>
      </c>
      <c r="E40" s="232">
        <v>25128.857714999998</v>
      </c>
      <c r="F40" s="232">
        <v>25154.503664</v>
      </c>
      <c r="G40" s="232">
        <v>25184.987293999999</v>
      </c>
      <c r="H40" s="232">
        <v>25216.566802000001</v>
      </c>
      <c r="I40" s="232">
        <v>25246.308091999999</v>
      </c>
      <c r="J40" s="232">
        <v>25274.507884999999</v>
      </c>
      <c r="K40" s="232">
        <v>25302.270605999998</v>
      </c>
      <c r="L40" s="232">
        <v>25330.477235999999</v>
      </c>
      <c r="M40" s="232">
        <v>25359.114962</v>
      </c>
      <c r="N40" s="232">
        <v>25387.947528000001</v>
      </c>
      <c r="O40" s="232">
        <v>25416.594950999999</v>
      </c>
      <c r="P40" s="232">
        <v>25444.102349000001</v>
      </c>
      <c r="Q40" s="232">
        <v>25469.371116999999</v>
      </c>
      <c r="R40" s="232">
        <v>25491.595954</v>
      </c>
      <c r="S40" s="232">
        <v>25511.144792999999</v>
      </c>
      <c r="T40" s="232">
        <v>25528.678872</v>
      </c>
      <c r="U40" s="232">
        <v>25544.842736999999</v>
      </c>
      <c r="V40" s="232">
        <v>25560.214161</v>
      </c>
      <c r="W40" s="232">
        <v>25575.354224999999</v>
      </c>
      <c r="X40" s="232">
        <v>25590.713931999999</v>
      </c>
      <c r="Y40" s="232">
        <v>25606.303972999998</v>
      </c>
      <c r="Z40" s="232">
        <v>25622.024962</v>
      </c>
      <c r="AA40" s="232">
        <v>25637.877582000001</v>
      </c>
      <c r="AB40" s="232">
        <v>25654.262802000001</v>
      </c>
      <c r="AC40" s="232">
        <v>25671.681658000001</v>
      </c>
      <c r="AD40" s="232">
        <v>25690.786674999999</v>
      </c>
      <c r="AE40" s="232">
        <v>25712.836320999999</v>
      </c>
      <c r="AF40" s="232">
        <v>25739.240548999998</v>
      </c>
      <c r="AG40" s="232">
        <v>25770.931114999999</v>
      </c>
      <c r="AH40" s="232">
        <v>25806.926984000002</v>
      </c>
      <c r="AI40" s="232">
        <v>25845.768918000002</v>
      </c>
      <c r="AJ40" s="232">
        <v>25883.529262</v>
      </c>
      <c r="AK40" s="232">
        <v>25906.406663999998</v>
      </c>
      <c r="AL40" s="232">
        <v>25898.131352</v>
      </c>
      <c r="AM40" s="232">
        <v>25847.735143000002</v>
      </c>
      <c r="AN40" s="232">
        <v>25765.456212000001</v>
      </c>
      <c r="AO40" s="232">
        <v>25666.834327</v>
      </c>
      <c r="AP40" s="232">
        <v>25572.283565999998</v>
      </c>
      <c r="AQ40" s="232">
        <v>25521.715255999999</v>
      </c>
      <c r="AR40" s="232">
        <v>25559.915035000002</v>
      </c>
      <c r="AS40" s="232">
        <v>25710.058994999999</v>
      </c>
      <c r="AT40" s="232">
        <v>25908.885036</v>
      </c>
      <c r="AU40" s="232">
        <v>26071.521513</v>
      </c>
      <c r="AV40" s="232">
        <v>26135.960147000002</v>
      </c>
      <c r="AW40" s="232">
        <v>26131.646139</v>
      </c>
      <c r="AX40" s="232">
        <v>26110.888059000001</v>
      </c>
      <c r="AY40" s="232">
        <v>26114.788710000001</v>
      </c>
      <c r="AZ40" s="232">
        <v>26139.627834999999</v>
      </c>
      <c r="BA40" s="232">
        <v>26170.479407999999</v>
      </c>
      <c r="BB40" s="232">
        <v>26195.532015000001</v>
      </c>
      <c r="BC40" s="232">
        <v>26215.432669000002</v>
      </c>
      <c r="BD40" s="232">
        <v>26233.942993000001</v>
      </c>
      <c r="BE40" s="232">
        <v>26254.571039999999</v>
      </c>
      <c r="BF40" s="232">
        <v>26279.810583999999</v>
      </c>
      <c r="BG40" s="305">
        <v>26311.9</v>
      </c>
      <c r="BH40" s="305">
        <v>26351.95</v>
      </c>
      <c r="BI40" s="305">
        <v>26396.49</v>
      </c>
      <c r="BJ40" s="305">
        <v>26440.94</v>
      </c>
      <c r="BK40" s="305">
        <v>26481.83</v>
      </c>
      <c r="BL40" s="305">
        <v>26520.240000000002</v>
      </c>
      <c r="BM40" s="305">
        <v>26558.35</v>
      </c>
      <c r="BN40" s="305">
        <v>26597.81</v>
      </c>
      <c r="BO40" s="305">
        <v>26637.919999999998</v>
      </c>
      <c r="BP40" s="305">
        <v>26677.439999999999</v>
      </c>
      <c r="BQ40" s="305">
        <v>26715.38</v>
      </c>
      <c r="BR40" s="305">
        <v>26751.69</v>
      </c>
      <c r="BS40" s="305">
        <v>26786.61</v>
      </c>
      <c r="BT40" s="305">
        <v>26820.39</v>
      </c>
      <c r="BU40" s="305">
        <v>26853.41</v>
      </c>
      <c r="BV40" s="305">
        <v>26886.09</v>
      </c>
    </row>
    <row r="41" spans="1:74" s="160" customFormat="1" ht="11.1" customHeight="1" x14ac:dyDescent="0.2">
      <c r="A41" s="148" t="s">
        <v>721</v>
      </c>
      <c r="B41" s="204" t="s">
        <v>439</v>
      </c>
      <c r="C41" s="232">
        <v>7578.8245008000004</v>
      </c>
      <c r="D41" s="232">
        <v>7577.7697244999999</v>
      </c>
      <c r="E41" s="232">
        <v>7578.3503715999996</v>
      </c>
      <c r="F41" s="232">
        <v>7581.1579308999999</v>
      </c>
      <c r="G41" s="232">
        <v>7585.4555652999998</v>
      </c>
      <c r="H41" s="232">
        <v>7590.1743561000003</v>
      </c>
      <c r="I41" s="232">
        <v>7594.4648544000001</v>
      </c>
      <c r="J41" s="232">
        <v>7598.3554901999996</v>
      </c>
      <c r="K41" s="232">
        <v>7602.0941633000002</v>
      </c>
      <c r="L41" s="232">
        <v>7605.8967891000002</v>
      </c>
      <c r="M41" s="232">
        <v>7609.8513452999996</v>
      </c>
      <c r="N41" s="232">
        <v>7614.0138252999996</v>
      </c>
      <c r="O41" s="232">
        <v>7618.3050526999996</v>
      </c>
      <c r="P41" s="232">
        <v>7622.1051727000004</v>
      </c>
      <c r="Q41" s="232">
        <v>7624.6591607999999</v>
      </c>
      <c r="R41" s="232">
        <v>7625.6348146</v>
      </c>
      <c r="S41" s="232">
        <v>7626.3912197</v>
      </c>
      <c r="T41" s="232">
        <v>7628.7102838000001</v>
      </c>
      <c r="U41" s="232">
        <v>7633.8439903999997</v>
      </c>
      <c r="V41" s="232">
        <v>7640.9246266</v>
      </c>
      <c r="W41" s="232">
        <v>7648.5545552000003</v>
      </c>
      <c r="X41" s="232">
        <v>7655.6186281</v>
      </c>
      <c r="Y41" s="232">
        <v>7662.1316514999999</v>
      </c>
      <c r="Z41" s="232">
        <v>7668.3909206999997</v>
      </c>
      <c r="AA41" s="232">
        <v>7674.7119516000002</v>
      </c>
      <c r="AB41" s="232">
        <v>7681.4831433999998</v>
      </c>
      <c r="AC41" s="232">
        <v>7689.1111161999997</v>
      </c>
      <c r="AD41" s="232">
        <v>7697.7799211000001</v>
      </c>
      <c r="AE41" s="232">
        <v>7706.7833344000001</v>
      </c>
      <c r="AF41" s="232">
        <v>7715.1925634999998</v>
      </c>
      <c r="AG41" s="232">
        <v>7722.3929828999999</v>
      </c>
      <c r="AH41" s="232">
        <v>7729.0266351999999</v>
      </c>
      <c r="AI41" s="232">
        <v>7736.0497300999996</v>
      </c>
      <c r="AJ41" s="232">
        <v>7743.3789907999999</v>
      </c>
      <c r="AK41" s="232">
        <v>7746.7731952000004</v>
      </c>
      <c r="AL41" s="232">
        <v>7740.9516345000002</v>
      </c>
      <c r="AM41" s="232">
        <v>7722.3570120000004</v>
      </c>
      <c r="AN41" s="232">
        <v>7694.3256775</v>
      </c>
      <c r="AO41" s="232">
        <v>7661.9173928999999</v>
      </c>
      <c r="AP41" s="232">
        <v>7631.5104191999999</v>
      </c>
      <c r="AQ41" s="232">
        <v>7614.7570145999998</v>
      </c>
      <c r="AR41" s="232">
        <v>7624.6279363000003</v>
      </c>
      <c r="AS41" s="232">
        <v>7667.7177324000004</v>
      </c>
      <c r="AT41" s="232">
        <v>7725.1161132999996</v>
      </c>
      <c r="AU41" s="232">
        <v>7771.5365800999998</v>
      </c>
      <c r="AV41" s="232">
        <v>7788.5152669999998</v>
      </c>
      <c r="AW41" s="232">
        <v>7784.8788406000003</v>
      </c>
      <c r="AX41" s="232">
        <v>7776.2766008999997</v>
      </c>
      <c r="AY41" s="232">
        <v>7775.0112471000002</v>
      </c>
      <c r="AZ41" s="232">
        <v>7779.9990772000001</v>
      </c>
      <c r="BA41" s="232">
        <v>7786.8097885999996</v>
      </c>
      <c r="BB41" s="232">
        <v>7791.9410558999998</v>
      </c>
      <c r="BC41" s="232">
        <v>7795.6024618000001</v>
      </c>
      <c r="BD41" s="232">
        <v>7798.9315659000004</v>
      </c>
      <c r="BE41" s="232">
        <v>7802.9710815999997</v>
      </c>
      <c r="BF41" s="232">
        <v>7808.3843365000002</v>
      </c>
      <c r="BG41" s="305">
        <v>7815.74</v>
      </c>
      <c r="BH41" s="305">
        <v>7825.3010000000004</v>
      </c>
      <c r="BI41" s="305">
        <v>7836.1109999999999</v>
      </c>
      <c r="BJ41" s="305">
        <v>7846.9070000000002</v>
      </c>
      <c r="BK41" s="305">
        <v>7856.7269999999999</v>
      </c>
      <c r="BL41" s="305">
        <v>7865.8140000000003</v>
      </c>
      <c r="BM41" s="305">
        <v>7874.7079999999996</v>
      </c>
      <c r="BN41" s="305">
        <v>7883.8280000000004</v>
      </c>
      <c r="BO41" s="305">
        <v>7893.1090000000004</v>
      </c>
      <c r="BP41" s="305">
        <v>7902.36</v>
      </c>
      <c r="BQ41" s="305">
        <v>7911.3940000000002</v>
      </c>
      <c r="BR41" s="305">
        <v>7920.0159999999996</v>
      </c>
      <c r="BS41" s="305">
        <v>7928.0330000000004</v>
      </c>
      <c r="BT41" s="305">
        <v>7935.3469999999998</v>
      </c>
      <c r="BU41" s="305">
        <v>7942.2539999999999</v>
      </c>
      <c r="BV41" s="305">
        <v>7949.1440000000002</v>
      </c>
    </row>
    <row r="42" spans="1:74" s="160" customFormat="1" ht="11.1" customHeight="1" x14ac:dyDescent="0.2">
      <c r="A42" s="148" t="s">
        <v>722</v>
      </c>
      <c r="B42" s="204" t="s">
        <v>440</v>
      </c>
      <c r="C42" s="232">
        <v>14522.443496</v>
      </c>
      <c r="D42" s="232">
        <v>14525.480226</v>
      </c>
      <c r="E42" s="232">
        <v>14531.569507</v>
      </c>
      <c r="F42" s="232">
        <v>14541.834412</v>
      </c>
      <c r="G42" s="232">
        <v>14555.036411999999</v>
      </c>
      <c r="H42" s="232">
        <v>14569.346578000001</v>
      </c>
      <c r="I42" s="232">
        <v>14583.284957</v>
      </c>
      <c r="J42" s="232">
        <v>14596.7675</v>
      </c>
      <c r="K42" s="232">
        <v>14610.059138000001</v>
      </c>
      <c r="L42" s="232">
        <v>14623.400025999999</v>
      </c>
      <c r="M42" s="232">
        <v>14636.93124</v>
      </c>
      <c r="N42" s="232">
        <v>14650.769082999999</v>
      </c>
      <c r="O42" s="232">
        <v>14664.797587999999</v>
      </c>
      <c r="P42" s="232">
        <v>14677.971708999999</v>
      </c>
      <c r="Q42" s="232">
        <v>14689.014128999999</v>
      </c>
      <c r="R42" s="232">
        <v>14697.312379000001</v>
      </c>
      <c r="S42" s="232">
        <v>14704.913369</v>
      </c>
      <c r="T42" s="232">
        <v>14714.528856999999</v>
      </c>
      <c r="U42" s="232">
        <v>14728.088037</v>
      </c>
      <c r="V42" s="232">
        <v>14744.389847</v>
      </c>
      <c r="W42" s="232">
        <v>14761.450663</v>
      </c>
      <c r="X42" s="232">
        <v>14777.693934000001</v>
      </c>
      <c r="Y42" s="232">
        <v>14793.171405999999</v>
      </c>
      <c r="Z42" s="232">
        <v>14808.341898999999</v>
      </c>
      <c r="AA42" s="232">
        <v>14823.676522</v>
      </c>
      <c r="AB42" s="232">
        <v>14839.695537</v>
      </c>
      <c r="AC42" s="232">
        <v>14856.931497</v>
      </c>
      <c r="AD42" s="232">
        <v>14875.717224</v>
      </c>
      <c r="AE42" s="232">
        <v>14895.586633999999</v>
      </c>
      <c r="AF42" s="232">
        <v>14915.873914</v>
      </c>
      <c r="AG42" s="232">
        <v>14936.144598000001</v>
      </c>
      <c r="AH42" s="232">
        <v>14956.889607999999</v>
      </c>
      <c r="AI42" s="232">
        <v>14978.831211999999</v>
      </c>
      <c r="AJ42" s="232">
        <v>15000.924203</v>
      </c>
      <c r="AK42" s="232">
        <v>15015.053479</v>
      </c>
      <c r="AL42" s="232">
        <v>15011.336461999999</v>
      </c>
      <c r="AM42" s="232">
        <v>14983.088087</v>
      </c>
      <c r="AN42" s="232">
        <v>14936.413342</v>
      </c>
      <c r="AO42" s="232">
        <v>14880.614728</v>
      </c>
      <c r="AP42" s="232">
        <v>14827.702547000001</v>
      </c>
      <c r="AQ42" s="232">
        <v>14800.518292000001</v>
      </c>
      <c r="AR42" s="232">
        <v>14824.61126</v>
      </c>
      <c r="AS42" s="232">
        <v>14913.134481999999</v>
      </c>
      <c r="AT42" s="232">
        <v>15029.655948</v>
      </c>
      <c r="AU42" s="232">
        <v>15125.347384999999</v>
      </c>
      <c r="AV42" s="232">
        <v>15164.496053999999</v>
      </c>
      <c r="AW42" s="232">
        <v>15163.851349</v>
      </c>
      <c r="AX42" s="232">
        <v>15153.278200000001</v>
      </c>
      <c r="AY42" s="232">
        <v>15156.281642</v>
      </c>
      <c r="AZ42" s="232">
        <v>15170.927135</v>
      </c>
      <c r="BA42" s="232">
        <v>15188.920247</v>
      </c>
      <c r="BB42" s="232">
        <v>15203.725156</v>
      </c>
      <c r="BC42" s="232">
        <v>15215.840473</v>
      </c>
      <c r="BD42" s="232">
        <v>15227.523418000001</v>
      </c>
      <c r="BE42" s="232">
        <v>15240.818972999999</v>
      </c>
      <c r="BF42" s="232">
        <v>15256.92316</v>
      </c>
      <c r="BG42" s="305">
        <v>15276.82</v>
      </c>
      <c r="BH42" s="305">
        <v>15300.94</v>
      </c>
      <c r="BI42" s="305">
        <v>15327.54</v>
      </c>
      <c r="BJ42" s="305">
        <v>15354.29</v>
      </c>
      <c r="BK42" s="305">
        <v>15379.41</v>
      </c>
      <c r="BL42" s="305">
        <v>15403.2</v>
      </c>
      <c r="BM42" s="305">
        <v>15426.49</v>
      </c>
      <c r="BN42" s="305">
        <v>15449.91</v>
      </c>
      <c r="BO42" s="305">
        <v>15473.4</v>
      </c>
      <c r="BP42" s="305">
        <v>15496.72</v>
      </c>
      <c r="BQ42" s="305">
        <v>15519.63</v>
      </c>
      <c r="BR42" s="305">
        <v>15541.8</v>
      </c>
      <c r="BS42" s="305">
        <v>15562.93</v>
      </c>
      <c r="BT42" s="305">
        <v>15582.87</v>
      </c>
      <c r="BU42" s="305">
        <v>15602.13</v>
      </c>
      <c r="BV42" s="305">
        <v>15621.39</v>
      </c>
    </row>
    <row r="43" spans="1:74" s="160" customFormat="1" ht="11.1" customHeight="1" x14ac:dyDescent="0.2">
      <c r="A43" s="148" t="s">
        <v>723</v>
      </c>
      <c r="B43" s="204" t="s">
        <v>441</v>
      </c>
      <c r="C43" s="232">
        <v>9028.6524984999996</v>
      </c>
      <c r="D43" s="232">
        <v>9038.7427079999998</v>
      </c>
      <c r="E43" s="232">
        <v>9050.7721464000006</v>
      </c>
      <c r="F43" s="232">
        <v>9065.4037045999994</v>
      </c>
      <c r="G43" s="232">
        <v>9081.8227294000008</v>
      </c>
      <c r="H43" s="232">
        <v>9098.8451819000002</v>
      </c>
      <c r="I43" s="232">
        <v>9115.5242099999996</v>
      </c>
      <c r="J43" s="232">
        <v>9131.8617099999992</v>
      </c>
      <c r="K43" s="232">
        <v>9148.0967655000004</v>
      </c>
      <c r="L43" s="232">
        <v>9164.4238965999994</v>
      </c>
      <c r="M43" s="232">
        <v>9180.8593710999994</v>
      </c>
      <c r="N43" s="232">
        <v>9197.3748935000003</v>
      </c>
      <c r="O43" s="232">
        <v>9213.8691235000006</v>
      </c>
      <c r="P43" s="232">
        <v>9229.9485408</v>
      </c>
      <c r="Q43" s="232">
        <v>9245.1465802000002</v>
      </c>
      <c r="R43" s="232">
        <v>9259.1493671000007</v>
      </c>
      <c r="S43" s="232">
        <v>9272.2537885000002</v>
      </c>
      <c r="T43" s="232">
        <v>9284.9094217000002</v>
      </c>
      <c r="U43" s="232">
        <v>9297.4911068000001</v>
      </c>
      <c r="V43" s="232">
        <v>9310.0747339999998</v>
      </c>
      <c r="W43" s="232">
        <v>9322.6614561000006</v>
      </c>
      <c r="X43" s="232">
        <v>9335.2497380000004</v>
      </c>
      <c r="Y43" s="232">
        <v>9347.8272933999997</v>
      </c>
      <c r="Z43" s="232">
        <v>9360.3791478000003</v>
      </c>
      <c r="AA43" s="232">
        <v>9372.9432620999996</v>
      </c>
      <c r="AB43" s="232">
        <v>9385.7693380000001</v>
      </c>
      <c r="AC43" s="232">
        <v>9399.1600122</v>
      </c>
      <c r="AD43" s="232">
        <v>9413.371126</v>
      </c>
      <c r="AE43" s="232">
        <v>9428.4713367999993</v>
      </c>
      <c r="AF43" s="232">
        <v>9444.4825065999994</v>
      </c>
      <c r="AG43" s="232">
        <v>9461.4167644999998</v>
      </c>
      <c r="AH43" s="232">
        <v>9479.2473081000007</v>
      </c>
      <c r="AI43" s="232">
        <v>9497.9376025000001</v>
      </c>
      <c r="AJ43" s="232">
        <v>9516.4397193999994</v>
      </c>
      <c r="AK43" s="232">
        <v>9529.6601578000009</v>
      </c>
      <c r="AL43" s="232">
        <v>9531.4940232000008</v>
      </c>
      <c r="AM43" s="232">
        <v>9517.8048768000008</v>
      </c>
      <c r="AN43" s="232">
        <v>9492.3301009999996</v>
      </c>
      <c r="AO43" s="232">
        <v>9460.7755335999991</v>
      </c>
      <c r="AP43" s="232">
        <v>9430.6728413000001</v>
      </c>
      <c r="AQ43" s="232">
        <v>9416.8570061999999</v>
      </c>
      <c r="AR43" s="232">
        <v>9435.9888391999993</v>
      </c>
      <c r="AS43" s="232">
        <v>9496.6973218999992</v>
      </c>
      <c r="AT43" s="232">
        <v>9575.484117</v>
      </c>
      <c r="AU43" s="232">
        <v>9640.8190580999999</v>
      </c>
      <c r="AV43" s="232">
        <v>9669.6722067999999</v>
      </c>
      <c r="AW43" s="232">
        <v>9673.0145381000002</v>
      </c>
      <c r="AX43" s="232">
        <v>9670.3172553000004</v>
      </c>
      <c r="AY43" s="232">
        <v>9676.8688798999992</v>
      </c>
      <c r="AZ43" s="232">
        <v>9691.2272069999999</v>
      </c>
      <c r="BA43" s="232">
        <v>9707.7673494999999</v>
      </c>
      <c r="BB43" s="232">
        <v>9722.0439308000005</v>
      </c>
      <c r="BC43" s="232">
        <v>9734.3296140999992</v>
      </c>
      <c r="BD43" s="232">
        <v>9746.0765728999995</v>
      </c>
      <c r="BE43" s="232">
        <v>9758.6199259999994</v>
      </c>
      <c r="BF43" s="232">
        <v>9772.8265744</v>
      </c>
      <c r="BG43" s="305">
        <v>9789.4459999999999</v>
      </c>
      <c r="BH43" s="305">
        <v>9808.85</v>
      </c>
      <c r="BI43" s="305">
        <v>9829.8889999999992</v>
      </c>
      <c r="BJ43" s="305">
        <v>9851.0370000000003</v>
      </c>
      <c r="BK43" s="305">
        <v>9871.0849999999991</v>
      </c>
      <c r="BL43" s="305">
        <v>9890.0939999999991</v>
      </c>
      <c r="BM43" s="305">
        <v>9908.4429999999993</v>
      </c>
      <c r="BN43" s="305">
        <v>9926.4609999999993</v>
      </c>
      <c r="BO43" s="305">
        <v>9944.277</v>
      </c>
      <c r="BP43" s="305">
        <v>9961.9670000000006</v>
      </c>
      <c r="BQ43" s="305">
        <v>9979.5329999999994</v>
      </c>
      <c r="BR43" s="305">
        <v>9996.6710000000003</v>
      </c>
      <c r="BS43" s="305">
        <v>10013</v>
      </c>
      <c r="BT43" s="305">
        <v>10028.290000000001</v>
      </c>
      <c r="BU43" s="305">
        <v>10042.879999999999</v>
      </c>
      <c r="BV43" s="305">
        <v>10057.26</v>
      </c>
    </row>
    <row r="44" spans="1:74" s="160" customFormat="1" ht="11.1" customHeight="1" x14ac:dyDescent="0.2">
      <c r="A44" s="148" t="s">
        <v>724</v>
      </c>
      <c r="B44" s="204" t="s">
        <v>442</v>
      </c>
      <c r="C44" s="232">
        <v>18660.595592000001</v>
      </c>
      <c r="D44" s="232">
        <v>18666.115556000001</v>
      </c>
      <c r="E44" s="232">
        <v>18676.187832</v>
      </c>
      <c r="F44" s="232">
        <v>18692.312161000002</v>
      </c>
      <c r="G44" s="232">
        <v>18711.582034999999</v>
      </c>
      <c r="H44" s="232">
        <v>18729.989382</v>
      </c>
      <c r="I44" s="232">
        <v>18744.533384999999</v>
      </c>
      <c r="J44" s="232">
        <v>18756.242245000001</v>
      </c>
      <c r="K44" s="232">
        <v>18767.151416000001</v>
      </c>
      <c r="L44" s="232">
        <v>18778.884430999999</v>
      </c>
      <c r="M44" s="232">
        <v>18791.417137</v>
      </c>
      <c r="N44" s="232">
        <v>18804.313458000001</v>
      </c>
      <c r="O44" s="232">
        <v>18817.045214000002</v>
      </c>
      <c r="P44" s="232">
        <v>18828.715815</v>
      </c>
      <c r="Q44" s="232">
        <v>18838.336564000001</v>
      </c>
      <c r="R44" s="232">
        <v>18845.327041</v>
      </c>
      <c r="S44" s="232">
        <v>18850.73993</v>
      </c>
      <c r="T44" s="232">
        <v>18856.036186000001</v>
      </c>
      <c r="U44" s="232">
        <v>18862.341681000002</v>
      </c>
      <c r="V44" s="232">
        <v>18869.441929000001</v>
      </c>
      <c r="W44" s="232">
        <v>18876.787355</v>
      </c>
      <c r="X44" s="232">
        <v>18883.930571000001</v>
      </c>
      <c r="Y44" s="232">
        <v>18890.832923000002</v>
      </c>
      <c r="Z44" s="232">
        <v>18897.557941999999</v>
      </c>
      <c r="AA44" s="232">
        <v>18904.289424999999</v>
      </c>
      <c r="AB44" s="232">
        <v>18911.692232000001</v>
      </c>
      <c r="AC44" s="232">
        <v>18920.551490000002</v>
      </c>
      <c r="AD44" s="232">
        <v>18931.393925</v>
      </c>
      <c r="AE44" s="232">
        <v>18943.712667</v>
      </c>
      <c r="AF44" s="232">
        <v>18956.742446</v>
      </c>
      <c r="AG44" s="232">
        <v>18969.96326</v>
      </c>
      <c r="AH44" s="232">
        <v>18983.836176000001</v>
      </c>
      <c r="AI44" s="232">
        <v>18999.067529</v>
      </c>
      <c r="AJ44" s="232">
        <v>19014.167429000001</v>
      </c>
      <c r="AK44" s="232">
        <v>19018.861083</v>
      </c>
      <c r="AL44" s="232">
        <v>19000.677477000001</v>
      </c>
      <c r="AM44" s="232">
        <v>18951.259429000002</v>
      </c>
      <c r="AN44" s="232">
        <v>18878.705113</v>
      </c>
      <c r="AO44" s="232">
        <v>18795.226535000002</v>
      </c>
      <c r="AP44" s="232">
        <v>18716.349983</v>
      </c>
      <c r="AQ44" s="232">
        <v>18670.858852000001</v>
      </c>
      <c r="AR44" s="232">
        <v>18690.850818999999</v>
      </c>
      <c r="AS44" s="232">
        <v>18792.727894</v>
      </c>
      <c r="AT44" s="232">
        <v>18930.109441000001</v>
      </c>
      <c r="AU44" s="232">
        <v>19040.919161000002</v>
      </c>
      <c r="AV44" s="232">
        <v>19079.737163000002</v>
      </c>
      <c r="AW44" s="232">
        <v>19067.769187999998</v>
      </c>
      <c r="AX44" s="232">
        <v>19042.877382999999</v>
      </c>
      <c r="AY44" s="232">
        <v>19034.856732</v>
      </c>
      <c r="AZ44" s="232">
        <v>19041.233552999998</v>
      </c>
      <c r="BA44" s="232">
        <v>19051.467002000001</v>
      </c>
      <c r="BB44" s="232">
        <v>19057.298839999999</v>
      </c>
      <c r="BC44" s="232">
        <v>19059.601269999999</v>
      </c>
      <c r="BD44" s="232">
        <v>19061.5291</v>
      </c>
      <c r="BE44" s="232">
        <v>19065.874768999998</v>
      </c>
      <c r="BF44" s="232">
        <v>19073.981218000001</v>
      </c>
      <c r="BG44" s="305">
        <v>19086.830000000002</v>
      </c>
      <c r="BH44" s="305">
        <v>19104.810000000001</v>
      </c>
      <c r="BI44" s="305">
        <v>19125.93</v>
      </c>
      <c r="BJ44" s="305">
        <v>19147.61</v>
      </c>
      <c r="BK44" s="305">
        <v>19167.78</v>
      </c>
      <c r="BL44" s="305">
        <v>19186.310000000001</v>
      </c>
      <c r="BM44" s="305">
        <v>19203.580000000002</v>
      </c>
      <c r="BN44" s="305">
        <v>19219.95</v>
      </c>
      <c r="BO44" s="305">
        <v>19235.78</v>
      </c>
      <c r="BP44" s="305">
        <v>19251.419999999998</v>
      </c>
      <c r="BQ44" s="305">
        <v>19267.02</v>
      </c>
      <c r="BR44" s="305">
        <v>19281.96</v>
      </c>
      <c r="BS44" s="305">
        <v>19295.400000000001</v>
      </c>
      <c r="BT44" s="305">
        <v>19306.86</v>
      </c>
      <c r="BU44" s="305">
        <v>19317.12</v>
      </c>
      <c r="BV44" s="305">
        <v>19327.28</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7.3860876542999998</v>
      </c>
      <c r="D46" s="250">
        <v>7.3922358025000001</v>
      </c>
      <c r="E46" s="250">
        <v>7.3985765431999999</v>
      </c>
      <c r="F46" s="250">
        <v>7.4056530864000001</v>
      </c>
      <c r="G46" s="250">
        <v>7.4119716048999997</v>
      </c>
      <c r="H46" s="250">
        <v>7.4180753085999998</v>
      </c>
      <c r="I46" s="250">
        <v>7.4250950617000004</v>
      </c>
      <c r="J46" s="250">
        <v>7.4299209877000001</v>
      </c>
      <c r="K46" s="250">
        <v>7.4336839505999999</v>
      </c>
      <c r="L46" s="250">
        <v>7.4339197530999996</v>
      </c>
      <c r="M46" s="250">
        <v>7.4374049383000003</v>
      </c>
      <c r="N46" s="250">
        <v>7.4416753085999998</v>
      </c>
      <c r="O46" s="250">
        <v>7.4476691358</v>
      </c>
      <c r="P46" s="250">
        <v>7.4528061727999999</v>
      </c>
      <c r="Q46" s="250">
        <v>7.4580246914000003</v>
      </c>
      <c r="R46" s="250">
        <v>7.4642432099000002</v>
      </c>
      <c r="S46" s="250">
        <v>7.4689358024999999</v>
      </c>
      <c r="T46" s="250">
        <v>7.4730209877</v>
      </c>
      <c r="U46" s="250">
        <v>7.4744345679000004</v>
      </c>
      <c r="V46" s="250">
        <v>7.4788530864</v>
      </c>
      <c r="W46" s="250">
        <v>7.4842123456999996</v>
      </c>
      <c r="X46" s="250">
        <v>7.4924432099000002</v>
      </c>
      <c r="Y46" s="250">
        <v>7.4982358025</v>
      </c>
      <c r="Z46" s="250">
        <v>7.5035209877</v>
      </c>
      <c r="AA46" s="250">
        <v>7.5059777778000001</v>
      </c>
      <c r="AB46" s="250">
        <v>7.5119888889000004</v>
      </c>
      <c r="AC46" s="250">
        <v>7.5192333332999999</v>
      </c>
      <c r="AD46" s="250">
        <v>7.5312123457000002</v>
      </c>
      <c r="AE46" s="250">
        <v>7.5382975309000004</v>
      </c>
      <c r="AF46" s="250">
        <v>7.5439901235000004</v>
      </c>
      <c r="AG46" s="250">
        <v>7.5476234568000002</v>
      </c>
      <c r="AH46" s="250">
        <v>7.5510308642000004</v>
      </c>
      <c r="AI46" s="250">
        <v>7.553545679</v>
      </c>
      <c r="AJ46" s="250">
        <v>7.5545999999999998</v>
      </c>
      <c r="AK46" s="250">
        <v>7.5557555556000002</v>
      </c>
      <c r="AL46" s="250">
        <v>7.5564444444000003</v>
      </c>
      <c r="AM46" s="250">
        <v>7.7317530864000004</v>
      </c>
      <c r="AN46" s="250">
        <v>7.6001938272</v>
      </c>
      <c r="AO46" s="250">
        <v>7.3368530863999997</v>
      </c>
      <c r="AP46" s="250">
        <v>6.5251333333000003</v>
      </c>
      <c r="AQ46" s="250">
        <v>6.3106777777999996</v>
      </c>
      <c r="AR46" s="250">
        <v>6.2768888889000003</v>
      </c>
      <c r="AS46" s="250">
        <v>6.7136185184999997</v>
      </c>
      <c r="AT46" s="250">
        <v>6.8237740741000001</v>
      </c>
      <c r="AU46" s="250">
        <v>6.8972074073999998</v>
      </c>
      <c r="AV46" s="250">
        <v>6.8909939464000001</v>
      </c>
      <c r="AW46" s="250">
        <v>6.9231762644000003</v>
      </c>
      <c r="AX46" s="250">
        <v>6.9508297892000002</v>
      </c>
      <c r="AY46" s="250">
        <v>6.9655967260000002</v>
      </c>
      <c r="AZ46" s="250">
        <v>6.9904610105999998</v>
      </c>
      <c r="BA46" s="250">
        <v>7.0170648481000004</v>
      </c>
      <c r="BB46" s="250">
        <v>7.0417225406000004</v>
      </c>
      <c r="BC46" s="250">
        <v>7.0745697577</v>
      </c>
      <c r="BD46" s="250">
        <v>7.1119208012000001</v>
      </c>
      <c r="BE46" s="250">
        <v>7.1638025188999999</v>
      </c>
      <c r="BF46" s="250">
        <v>7.2026410796000002</v>
      </c>
      <c r="BG46" s="316">
        <v>7.2384630000000003</v>
      </c>
      <c r="BH46" s="316">
        <v>7.2704009999999997</v>
      </c>
      <c r="BI46" s="316">
        <v>7.3008420000000003</v>
      </c>
      <c r="BJ46" s="316">
        <v>7.3289179999999998</v>
      </c>
      <c r="BK46" s="316">
        <v>7.3533730000000004</v>
      </c>
      <c r="BL46" s="316">
        <v>7.3776609999999998</v>
      </c>
      <c r="BM46" s="316">
        <v>7.4005260000000002</v>
      </c>
      <c r="BN46" s="316">
        <v>7.4228670000000001</v>
      </c>
      <c r="BO46" s="316">
        <v>7.4422100000000002</v>
      </c>
      <c r="BP46" s="316">
        <v>7.4594560000000003</v>
      </c>
      <c r="BQ46" s="316">
        <v>7.4749910000000002</v>
      </c>
      <c r="BR46" s="316">
        <v>7.4877520000000004</v>
      </c>
      <c r="BS46" s="316">
        <v>7.4981239999999998</v>
      </c>
      <c r="BT46" s="316">
        <v>7.503495</v>
      </c>
      <c r="BU46" s="316">
        <v>7.5110520000000003</v>
      </c>
      <c r="BV46" s="316">
        <v>7.5181820000000004</v>
      </c>
    </row>
    <row r="47" spans="1:74" s="160" customFormat="1" ht="11.1" customHeight="1" x14ac:dyDescent="0.2">
      <c r="A47" s="148" t="s">
        <v>727</v>
      </c>
      <c r="B47" s="204" t="s">
        <v>468</v>
      </c>
      <c r="C47" s="250">
        <v>19.5093</v>
      </c>
      <c r="D47" s="250">
        <v>19.531255556000001</v>
      </c>
      <c r="E47" s="250">
        <v>19.552544443999999</v>
      </c>
      <c r="F47" s="250">
        <v>19.572248148</v>
      </c>
      <c r="G47" s="250">
        <v>19.592892592999998</v>
      </c>
      <c r="H47" s="250">
        <v>19.613559258999999</v>
      </c>
      <c r="I47" s="250">
        <v>19.634806173000001</v>
      </c>
      <c r="J47" s="250">
        <v>19.655098765000002</v>
      </c>
      <c r="K47" s="250">
        <v>19.674995062000001</v>
      </c>
      <c r="L47" s="250">
        <v>19.695892593</v>
      </c>
      <c r="M47" s="250">
        <v>19.713948148</v>
      </c>
      <c r="N47" s="250">
        <v>19.730559259</v>
      </c>
      <c r="O47" s="250">
        <v>19.739508642000001</v>
      </c>
      <c r="P47" s="250">
        <v>19.757893827</v>
      </c>
      <c r="Q47" s="250">
        <v>19.779497531000001</v>
      </c>
      <c r="R47" s="250">
        <v>19.811875309000001</v>
      </c>
      <c r="S47" s="250">
        <v>19.834249383</v>
      </c>
      <c r="T47" s="250">
        <v>19.854175308999999</v>
      </c>
      <c r="U47" s="250">
        <v>19.867554321</v>
      </c>
      <c r="V47" s="250">
        <v>19.885658025000001</v>
      </c>
      <c r="W47" s="250">
        <v>19.904387654000001</v>
      </c>
      <c r="X47" s="250">
        <v>19.924903703999998</v>
      </c>
      <c r="Y47" s="250">
        <v>19.944014814999999</v>
      </c>
      <c r="Z47" s="250">
        <v>19.962881481</v>
      </c>
      <c r="AA47" s="250">
        <v>19.983286419999999</v>
      </c>
      <c r="AB47" s="250">
        <v>20.000327160000001</v>
      </c>
      <c r="AC47" s="250">
        <v>20.015786420000001</v>
      </c>
      <c r="AD47" s="250">
        <v>20.02814321</v>
      </c>
      <c r="AE47" s="250">
        <v>20.041580246999999</v>
      </c>
      <c r="AF47" s="250">
        <v>20.054576543</v>
      </c>
      <c r="AG47" s="250">
        <v>20.070509876999999</v>
      </c>
      <c r="AH47" s="250">
        <v>20.080091358000001</v>
      </c>
      <c r="AI47" s="250">
        <v>20.086698765000001</v>
      </c>
      <c r="AJ47" s="250">
        <v>20.087379012</v>
      </c>
      <c r="AK47" s="250">
        <v>20.090253086000001</v>
      </c>
      <c r="AL47" s="250">
        <v>20.092367900999999</v>
      </c>
      <c r="AM47" s="250">
        <v>20.592024690999999</v>
      </c>
      <c r="AN47" s="250">
        <v>20.218895062000001</v>
      </c>
      <c r="AO47" s="250">
        <v>19.471280246999999</v>
      </c>
      <c r="AP47" s="250">
        <v>17.179377777999999</v>
      </c>
      <c r="AQ47" s="250">
        <v>16.560144443999999</v>
      </c>
      <c r="AR47" s="250">
        <v>16.443777778000001</v>
      </c>
      <c r="AS47" s="250">
        <v>17.621704938000001</v>
      </c>
      <c r="AT47" s="250">
        <v>17.917501235</v>
      </c>
      <c r="AU47" s="250">
        <v>18.122593826999999</v>
      </c>
      <c r="AV47" s="250">
        <v>18.154879005000002</v>
      </c>
      <c r="AW47" s="250">
        <v>18.240141973</v>
      </c>
      <c r="AX47" s="250">
        <v>18.296279021</v>
      </c>
      <c r="AY47" s="250">
        <v>18.267522452000001</v>
      </c>
      <c r="AZ47" s="250">
        <v>18.307233431</v>
      </c>
      <c r="BA47" s="250">
        <v>18.359644263</v>
      </c>
      <c r="BB47" s="250">
        <v>18.417054138000001</v>
      </c>
      <c r="BC47" s="250">
        <v>18.500640280999999</v>
      </c>
      <c r="BD47" s="250">
        <v>18.602701882000002</v>
      </c>
      <c r="BE47" s="250">
        <v>18.757493153999999</v>
      </c>
      <c r="BF47" s="250">
        <v>18.870815014000001</v>
      </c>
      <c r="BG47" s="316">
        <v>18.97692</v>
      </c>
      <c r="BH47" s="316">
        <v>19.072310000000002</v>
      </c>
      <c r="BI47" s="316">
        <v>19.166609999999999</v>
      </c>
      <c r="BJ47" s="316">
        <v>19.256329999999998</v>
      </c>
      <c r="BK47" s="316">
        <v>19.342300000000002</v>
      </c>
      <c r="BL47" s="316">
        <v>19.422190000000001</v>
      </c>
      <c r="BM47" s="316">
        <v>19.496849999999998</v>
      </c>
      <c r="BN47" s="316">
        <v>19.56625</v>
      </c>
      <c r="BO47" s="316">
        <v>19.630469999999999</v>
      </c>
      <c r="BP47" s="316">
        <v>19.68946</v>
      </c>
      <c r="BQ47" s="316">
        <v>19.747409999999999</v>
      </c>
      <c r="BR47" s="316">
        <v>19.792860000000001</v>
      </c>
      <c r="BS47" s="316">
        <v>19.829969999999999</v>
      </c>
      <c r="BT47" s="316">
        <v>19.851800000000001</v>
      </c>
      <c r="BU47" s="316">
        <v>19.87745</v>
      </c>
      <c r="BV47" s="316">
        <v>19.89997</v>
      </c>
    </row>
    <row r="48" spans="1:74" s="160" customFormat="1" ht="11.1" customHeight="1" x14ac:dyDescent="0.2">
      <c r="A48" s="148" t="s">
        <v>728</v>
      </c>
      <c r="B48" s="204" t="s">
        <v>436</v>
      </c>
      <c r="C48" s="250">
        <v>21.936659258999999</v>
      </c>
      <c r="D48" s="250">
        <v>21.952703704000001</v>
      </c>
      <c r="E48" s="250">
        <v>21.969437036999999</v>
      </c>
      <c r="F48" s="250">
        <v>21.991565432000002</v>
      </c>
      <c r="G48" s="250">
        <v>22.006146913999999</v>
      </c>
      <c r="H48" s="250">
        <v>22.017887653999999</v>
      </c>
      <c r="I48" s="250">
        <v>22.019128394999999</v>
      </c>
      <c r="J48" s="250">
        <v>22.030932099000001</v>
      </c>
      <c r="K48" s="250">
        <v>22.045639506000001</v>
      </c>
      <c r="L48" s="250">
        <v>22.063887653999998</v>
      </c>
      <c r="M48" s="250">
        <v>22.083924691</v>
      </c>
      <c r="N48" s="250">
        <v>22.106387653999999</v>
      </c>
      <c r="O48" s="250">
        <v>22.142002469000001</v>
      </c>
      <c r="P48" s="250">
        <v>22.161272839999999</v>
      </c>
      <c r="Q48" s="250">
        <v>22.174924691000001</v>
      </c>
      <c r="R48" s="250">
        <v>22.170661727999999</v>
      </c>
      <c r="S48" s="250">
        <v>22.182298764999999</v>
      </c>
      <c r="T48" s="250">
        <v>22.197539505999998</v>
      </c>
      <c r="U48" s="250">
        <v>22.226230864000001</v>
      </c>
      <c r="V48" s="250">
        <v>22.241293827</v>
      </c>
      <c r="W48" s="250">
        <v>22.252575309000001</v>
      </c>
      <c r="X48" s="250">
        <v>22.253675308999998</v>
      </c>
      <c r="Y48" s="250">
        <v>22.262193827000001</v>
      </c>
      <c r="Z48" s="250">
        <v>22.271730863999998</v>
      </c>
      <c r="AA48" s="250">
        <v>22.287402469</v>
      </c>
      <c r="AB48" s="250">
        <v>22.295139506000002</v>
      </c>
      <c r="AC48" s="250">
        <v>22.300058024999998</v>
      </c>
      <c r="AD48" s="250">
        <v>22.296202469000001</v>
      </c>
      <c r="AE48" s="250">
        <v>22.299950617</v>
      </c>
      <c r="AF48" s="250">
        <v>22.305346914000001</v>
      </c>
      <c r="AG48" s="250">
        <v>22.316988889000001</v>
      </c>
      <c r="AH48" s="250">
        <v>22.322233333</v>
      </c>
      <c r="AI48" s="250">
        <v>22.325677777999999</v>
      </c>
      <c r="AJ48" s="250">
        <v>22.328433333</v>
      </c>
      <c r="AK48" s="250">
        <v>22.327444444000001</v>
      </c>
      <c r="AL48" s="250">
        <v>22.323822222</v>
      </c>
      <c r="AM48" s="250">
        <v>22.755966666999999</v>
      </c>
      <c r="AN48" s="250">
        <v>22.418277778</v>
      </c>
      <c r="AO48" s="250">
        <v>21.749155556000002</v>
      </c>
      <c r="AP48" s="250">
        <v>19.658540740999999</v>
      </c>
      <c r="AQ48" s="250">
        <v>19.144096296000001</v>
      </c>
      <c r="AR48" s="250">
        <v>19.115762963000002</v>
      </c>
      <c r="AS48" s="250">
        <v>20.400390123000001</v>
      </c>
      <c r="AT48" s="250">
        <v>20.724141974999998</v>
      </c>
      <c r="AU48" s="250">
        <v>20.913867901</v>
      </c>
      <c r="AV48" s="250">
        <v>20.800862747</v>
      </c>
      <c r="AW48" s="250">
        <v>20.849065687</v>
      </c>
      <c r="AX48" s="250">
        <v>20.889771566</v>
      </c>
      <c r="AY48" s="250">
        <v>20.906978914</v>
      </c>
      <c r="AZ48" s="250">
        <v>20.944691776999999</v>
      </c>
      <c r="BA48" s="250">
        <v>20.986908682999999</v>
      </c>
      <c r="BB48" s="250">
        <v>21.009870884000001</v>
      </c>
      <c r="BC48" s="250">
        <v>21.078914939000001</v>
      </c>
      <c r="BD48" s="250">
        <v>21.170282099000001</v>
      </c>
      <c r="BE48" s="250">
        <v>21.322997337</v>
      </c>
      <c r="BF48" s="250">
        <v>21.429741977999999</v>
      </c>
      <c r="BG48" s="316">
        <v>21.529540000000001</v>
      </c>
      <c r="BH48" s="316">
        <v>21.62284</v>
      </c>
      <c r="BI48" s="316">
        <v>21.708410000000001</v>
      </c>
      <c r="BJ48" s="316">
        <v>21.7867</v>
      </c>
      <c r="BK48" s="316">
        <v>21.854849999999999</v>
      </c>
      <c r="BL48" s="316">
        <v>21.920719999999999</v>
      </c>
      <c r="BM48" s="316">
        <v>21.981459999999998</v>
      </c>
      <c r="BN48" s="316">
        <v>22.037659999999999</v>
      </c>
      <c r="BO48" s="316">
        <v>22.087679999999999</v>
      </c>
      <c r="BP48" s="316">
        <v>22.13212</v>
      </c>
      <c r="BQ48" s="316">
        <v>22.168569999999999</v>
      </c>
      <c r="BR48" s="316">
        <v>22.20365</v>
      </c>
      <c r="BS48" s="316">
        <v>22.234950000000001</v>
      </c>
      <c r="BT48" s="316">
        <v>22.26202</v>
      </c>
      <c r="BU48" s="316">
        <v>22.286090000000002</v>
      </c>
      <c r="BV48" s="316">
        <v>22.306730000000002</v>
      </c>
    </row>
    <row r="49" spans="1:74" s="160" customFormat="1" ht="11.1" customHeight="1" x14ac:dyDescent="0.2">
      <c r="A49" s="148" t="s">
        <v>729</v>
      </c>
      <c r="B49" s="204" t="s">
        <v>437</v>
      </c>
      <c r="C49" s="250">
        <v>10.661039506</v>
      </c>
      <c r="D49" s="250">
        <v>10.668487654</v>
      </c>
      <c r="E49" s="250">
        <v>10.672672840000001</v>
      </c>
      <c r="F49" s="250">
        <v>10.667965432000001</v>
      </c>
      <c r="G49" s="250">
        <v>10.669846914000001</v>
      </c>
      <c r="H49" s="250">
        <v>10.672687654000001</v>
      </c>
      <c r="I49" s="250">
        <v>10.676897531</v>
      </c>
      <c r="J49" s="250">
        <v>10.681349383000001</v>
      </c>
      <c r="K49" s="250">
        <v>10.686453086</v>
      </c>
      <c r="L49" s="250">
        <v>10.690880247000001</v>
      </c>
      <c r="M49" s="250">
        <v>10.698283951000001</v>
      </c>
      <c r="N49" s="250">
        <v>10.707335801999999</v>
      </c>
      <c r="O49" s="250">
        <v>10.724025925999999</v>
      </c>
      <c r="P49" s="250">
        <v>10.731881481</v>
      </c>
      <c r="Q49" s="250">
        <v>10.736892593</v>
      </c>
      <c r="R49" s="250">
        <v>10.731241975</v>
      </c>
      <c r="S49" s="250">
        <v>10.73642716</v>
      </c>
      <c r="T49" s="250">
        <v>10.744630863999999</v>
      </c>
      <c r="U49" s="250">
        <v>10.764381480999999</v>
      </c>
      <c r="V49" s="250">
        <v>10.772225926000001</v>
      </c>
      <c r="W49" s="250">
        <v>10.776692593</v>
      </c>
      <c r="X49" s="250">
        <v>10.77127284</v>
      </c>
      <c r="Y49" s="250">
        <v>10.773865431999999</v>
      </c>
      <c r="Z49" s="250">
        <v>10.777961727999999</v>
      </c>
      <c r="AA49" s="250">
        <v>10.785082716</v>
      </c>
      <c r="AB49" s="250">
        <v>10.791045679</v>
      </c>
      <c r="AC49" s="250">
        <v>10.797371605</v>
      </c>
      <c r="AD49" s="250">
        <v>10.80552716</v>
      </c>
      <c r="AE49" s="250">
        <v>10.811479011999999</v>
      </c>
      <c r="AF49" s="250">
        <v>10.816693827</v>
      </c>
      <c r="AG49" s="250">
        <v>10.819665432000001</v>
      </c>
      <c r="AH49" s="250">
        <v>10.824535802</v>
      </c>
      <c r="AI49" s="250">
        <v>10.829798765</v>
      </c>
      <c r="AJ49" s="250">
        <v>10.838288888999999</v>
      </c>
      <c r="AK49" s="250">
        <v>10.842211110999999</v>
      </c>
      <c r="AL49" s="250">
        <v>10.8444</v>
      </c>
      <c r="AM49" s="250">
        <v>11.008811111</v>
      </c>
      <c r="AN49" s="250">
        <v>10.884566667</v>
      </c>
      <c r="AO49" s="250">
        <v>10.635622222</v>
      </c>
      <c r="AP49" s="250">
        <v>9.8632913579999997</v>
      </c>
      <c r="AQ49" s="250">
        <v>9.6639617284000003</v>
      </c>
      <c r="AR49" s="250">
        <v>9.6389469135999999</v>
      </c>
      <c r="AS49" s="250">
        <v>10.075190123</v>
      </c>
      <c r="AT49" s="250">
        <v>10.183597531</v>
      </c>
      <c r="AU49" s="250">
        <v>10.251112345999999</v>
      </c>
      <c r="AV49" s="250">
        <v>10.226175703999999</v>
      </c>
      <c r="AW49" s="250">
        <v>10.250574480999999</v>
      </c>
      <c r="AX49" s="250">
        <v>10.272749814999999</v>
      </c>
      <c r="AY49" s="250">
        <v>10.284540096000001</v>
      </c>
      <c r="AZ49" s="250">
        <v>10.308389747</v>
      </c>
      <c r="BA49" s="250">
        <v>10.336137158</v>
      </c>
      <c r="BB49" s="250">
        <v>10.366036469000001</v>
      </c>
      <c r="BC49" s="250">
        <v>10.402888801</v>
      </c>
      <c r="BD49" s="250">
        <v>10.444948290999999</v>
      </c>
      <c r="BE49" s="250">
        <v>10.502456325000001</v>
      </c>
      <c r="BF49" s="250">
        <v>10.547249094</v>
      </c>
      <c r="BG49" s="316">
        <v>10.58957</v>
      </c>
      <c r="BH49" s="316">
        <v>10.6333</v>
      </c>
      <c r="BI49" s="316">
        <v>10.667759999999999</v>
      </c>
      <c r="BJ49" s="316">
        <v>10.696820000000001</v>
      </c>
      <c r="BK49" s="316">
        <v>10.71499</v>
      </c>
      <c r="BL49" s="316">
        <v>10.73739</v>
      </c>
      <c r="BM49" s="316">
        <v>10.758520000000001</v>
      </c>
      <c r="BN49" s="316">
        <v>10.77825</v>
      </c>
      <c r="BO49" s="316">
        <v>10.796950000000001</v>
      </c>
      <c r="BP49" s="316">
        <v>10.81448</v>
      </c>
      <c r="BQ49" s="316">
        <v>10.833069999999999</v>
      </c>
      <c r="BR49" s="316">
        <v>10.846579999999999</v>
      </c>
      <c r="BS49" s="316">
        <v>10.857239999999999</v>
      </c>
      <c r="BT49" s="316">
        <v>10.86228</v>
      </c>
      <c r="BU49" s="316">
        <v>10.869350000000001</v>
      </c>
      <c r="BV49" s="316">
        <v>10.87566</v>
      </c>
    </row>
    <row r="50" spans="1:74" s="160" customFormat="1" ht="11.1" customHeight="1" x14ac:dyDescent="0.2">
      <c r="A50" s="148" t="s">
        <v>730</v>
      </c>
      <c r="B50" s="204" t="s">
        <v>438</v>
      </c>
      <c r="C50" s="250">
        <v>27.998965431999999</v>
      </c>
      <c r="D50" s="250">
        <v>28.035069136000001</v>
      </c>
      <c r="E50" s="250">
        <v>28.069765432000001</v>
      </c>
      <c r="F50" s="250">
        <v>28.110555556000001</v>
      </c>
      <c r="G50" s="250">
        <v>28.136811111</v>
      </c>
      <c r="H50" s="250">
        <v>28.156033333</v>
      </c>
      <c r="I50" s="250">
        <v>28.138207406999999</v>
      </c>
      <c r="J50" s="250">
        <v>28.165874074000001</v>
      </c>
      <c r="K50" s="250">
        <v>28.209018519000001</v>
      </c>
      <c r="L50" s="250">
        <v>28.289882716000001</v>
      </c>
      <c r="M50" s="250">
        <v>28.347301235</v>
      </c>
      <c r="N50" s="250">
        <v>28.403516049</v>
      </c>
      <c r="O50" s="250">
        <v>28.459277778000001</v>
      </c>
      <c r="P50" s="250">
        <v>28.512522222000001</v>
      </c>
      <c r="Q50" s="250">
        <v>28.564</v>
      </c>
      <c r="R50" s="250">
        <v>28.614896296000001</v>
      </c>
      <c r="S50" s="250">
        <v>28.661951852000001</v>
      </c>
      <c r="T50" s="250">
        <v>28.706351852000001</v>
      </c>
      <c r="U50" s="250">
        <v>28.749222222</v>
      </c>
      <c r="V50" s="250">
        <v>28.787466667</v>
      </c>
      <c r="W50" s="250">
        <v>28.822211111000001</v>
      </c>
      <c r="X50" s="250">
        <v>28.841312345999999</v>
      </c>
      <c r="Y50" s="250">
        <v>28.878164198</v>
      </c>
      <c r="Z50" s="250">
        <v>28.920623457000001</v>
      </c>
      <c r="AA50" s="250">
        <v>28.984655556</v>
      </c>
      <c r="AB50" s="250">
        <v>29.026355555999999</v>
      </c>
      <c r="AC50" s="250">
        <v>29.061688888999999</v>
      </c>
      <c r="AD50" s="250">
        <v>29.078571605</v>
      </c>
      <c r="AE50" s="250">
        <v>29.110234567999999</v>
      </c>
      <c r="AF50" s="250">
        <v>29.144593827000001</v>
      </c>
      <c r="AG50" s="250">
        <v>29.185832098999999</v>
      </c>
      <c r="AH50" s="250">
        <v>29.222446913999999</v>
      </c>
      <c r="AI50" s="250">
        <v>29.258620988000001</v>
      </c>
      <c r="AJ50" s="250">
        <v>29.306625925999999</v>
      </c>
      <c r="AK50" s="250">
        <v>29.332714814999999</v>
      </c>
      <c r="AL50" s="250">
        <v>29.349159259</v>
      </c>
      <c r="AM50" s="250">
        <v>29.816453085999999</v>
      </c>
      <c r="AN50" s="250">
        <v>29.468238272000001</v>
      </c>
      <c r="AO50" s="250">
        <v>28.765008642000002</v>
      </c>
      <c r="AP50" s="250">
        <v>26.583825925999999</v>
      </c>
      <c r="AQ50" s="250">
        <v>26.012770369999998</v>
      </c>
      <c r="AR50" s="250">
        <v>25.928903704</v>
      </c>
      <c r="AS50" s="250">
        <v>27.105287654000001</v>
      </c>
      <c r="AT50" s="250">
        <v>27.416002468999999</v>
      </c>
      <c r="AU50" s="250">
        <v>27.634109877</v>
      </c>
      <c r="AV50" s="250">
        <v>27.674723509</v>
      </c>
      <c r="AW50" s="250">
        <v>27.771280876999999</v>
      </c>
      <c r="AX50" s="250">
        <v>27.838895612999998</v>
      </c>
      <c r="AY50" s="250">
        <v>27.816531821000002</v>
      </c>
      <c r="AZ50" s="250">
        <v>27.872038214</v>
      </c>
      <c r="BA50" s="250">
        <v>27.944378898</v>
      </c>
      <c r="BB50" s="250">
        <v>28.023040018</v>
      </c>
      <c r="BC50" s="250">
        <v>28.136934670999999</v>
      </c>
      <c r="BD50" s="250">
        <v>28.275549002999998</v>
      </c>
      <c r="BE50" s="250">
        <v>28.490220531999999</v>
      </c>
      <c r="BF50" s="250">
        <v>28.639771087</v>
      </c>
      <c r="BG50" s="316">
        <v>28.775539999999999</v>
      </c>
      <c r="BH50" s="316">
        <v>28.89059</v>
      </c>
      <c r="BI50" s="316">
        <v>29.003990000000002</v>
      </c>
      <c r="BJ50" s="316">
        <v>29.108799999999999</v>
      </c>
      <c r="BK50" s="316">
        <v>29.20749</v>
      </c>
      <c r="BL50" s="316">
        <v>29.293289999999999</v>
      </c>
      <c r="BM50" s="316">
        <v>29.368649999999999</v>
      </c>
      <c r="BN50" s="316">
        <v>29.426590000000001</v>
      </c>
      <c r="BO50" s="316">
        <v>29.486329999999999</v>
      </c>
      <c r="BP50" s="316">
        <v>29.540890000000001</v>
      </c>
      <c r="BQ50" s="316">
        <v>29.588000000000001</v>
      </c>
      <c r="BR50" s="316">
        <v>29.633890000000001</v>
      </c>
      <c r="BS50" s="316">
        <v>29.676300000000001</v>
      </c>
      <c r="BT50" s="316">
        <v>29.71407</v>
      </c>
      <c r="BU50" s="316">
        <v>29.750389999999999</v>
      </c>
      <c r="BV50" s="316">
        <v>29.784089999999999</v>
      </c>
    </row>
    <row r="51" spans="1:74" s="160" customFormat="1" ht="11.1" customHeight="1" x14ac:dyDescent="0.2">
      <c r="A51" s="148" t="s">
        <v>731</v>
      </c>
      <c r="B51" s="204" t="s">
        <v>439</v>
      </c>
      <c r="C51" s="250">
        <v>8.0746086419999994</v>
      </c>
      <c r="D51" s="250">
        <v>8.0820160494</v>
      </c>
      <c r="E51" s="250">
        <v>8.0877753085999995</v>
      </c>
      <c r="F51" s="250">
        <v>8.0886419752999998</v>
      </c>
      <c r="G51" s="250">
        <v>8.0935382715999999</v>
      </c>
      <c r="H51" s="250">
        <v>8.0992197530999999</v>
      </c>
      <c r="I51" s="250">
        <v>8.1059037036999992</v>
      </c>
      <c r="J51" s="250">
        <v>8.1129925925999995</v>
      </c>
      <c r="K51" s="250">
        <v>8.1207037037000003</v>
      </c>
      <c r="L51" s="250">
        <v>8.1313679012000009</v>
      </c>
      <c r="M51" s="250">
        <v>8.1385753086000001</v>
      </c>
      <c r="N51" s="250">
        <v>8.1446567901000009</v>
      </c>
      <c r="O51" s="250">
        <v>8.1456370370000002</v>
      </c>
      <c r="P51" s="250">
        <v>8.1524481480999995</v>
      </c>
      <c r="Q51" s="250">
        <v>8.1611148147999995</v>
      </c>
      <c r="R51" s="250">
        <v>8.1752617284000006</v>
      </c>
      <c r="S51" s="250">
        <v>8.1849209877</v>
      </c>
      <c r="T51" s="250">
        <v>8.1937172839999999</v>
      </c>
      <c r="U51" s="250">
        <v>8.1997049383</v>
      </c>
      <c r="V51" s="250">
        <v>8.2082345678999999</v>
      </c>
      <c r="W51" s="250">
        <v>8.2173604937999993</v>
      </c>
      <c r="X51" s="250">
        <v>8.2267370369999995</v>
      </c>
      <c r="Y51" s="250">
        <v>8.2373148147999995</v>
      </c>
      <c r="Z51" s="250">
        <v>8.2487481481000007</v>
      </c>
      <c r="AA51" s="250">
        <v>8.2650864197999994</v>
      </c>
      <c r="AB51" s="250">
        <v>8.2751938272000007</v>
      </c>
      <c r="AC51" s="250">
        <v>8.2831197530999994</v>
      </c>
      <c r="AD51" s="250">
        <v>8.2849925926000001</v>
      </c>
      <c r="AE51" s="250">
        <v>8.2914592592999998</v>
      </c>
      <c r="AF51" s="250">
        <v>8.2986481480999998</v>
      </c>
      <c r="AG51" s="250">
        <v>8.3097493826999997</v>
      </c>
      <c r="AH51" s="250">
        <v>8.3159901235000007</v>
      </c>
      <c r="AI51" s="250">
        <v>8.3205604938000004</v>
      </c>
      <c r="AJ51" s="250">
        <v>8.3193469136000004</v>
      </c>
      <c r="AK51" s="250">
        <v>8.3236617283999994</v>
      </c>
      <c r="AL51" s="250">
        <v>8.3293913580000005</v>
      </c>
      <c r="AM51" s="250">
        <v>8.4681061728000007</v>
      </c>
      <c r="AN51" s="250">
        <v>8.3779876543</v>
      </c>
      <c r="AO51" s="250">
        <v>8.1906061728000008</v>
      </c>
      <c r="AP51" s="250">
        <v>7.5930629630000004</v>
      </c>
      <c r="AQ51" s="250">
        <v>7.4458296296000004</v>
      </c>
      <c r="AR51" s="250">
        <v>7.4360074074</v>
      </c>
      <c r="AS51" s="250">
        <v>7.7841839506000001</v>
      </c>
      <c r="AT51" s="250">
        <v>7.8837432099000004</v>
      </c>
      <c r="AU51" s="250">
        <v>7.9552728395000001</v>
      </c>
      <c r="AV51" s="250">
        <v>7.9774183972000001</v>
      </c>
      <c r="AW51" s="250">
        <v>8.0089045992999992</v>
      </c>
      <c r="AX51" s="250">
        <v>8.0283770034999993</v>
      </c>
      <c r="AY51" s="250">
        <v>8.0146612154000003</v>
      </c>
      <c r="AZ51" s="250">
        <v>8.0259868197999999</v>
      </c>
      <c r="BA51" s="250">
        <v>8.0411794221000008</v>
      </c>
      <c r="BB51" s="250">
        <v>8.0572089927999997</v>
      </c>
      <c r="BC51" s="250">
        <v>8.0824081133999996</v>
      </c>
      <c r="BD51" s="250">
        <v>8.1137467542999993</v>
      </c>
      <c r="BE51" s="250">
        <v>8.1640987652000003</v>
      </c>
      <c r="BF51" s="250">
        <v>8.1980610591000005</v>
      </c>
      <c r="BG51" s="316">
        <v>8.2285070000000005</v>
      </c>
      <c r="BH51" s="316">
        <v>8.2561370000000007</v>
      </c>
      <c r="BI51" s="316">
        <v>8.2790280000000003</v>
      </c>
      <c r="BJ51" s="316">
        <v>8.2978769999999997</v>
      </c>
      <c r="BK51" s="316">
        <v>8.3081899999999997</v>
      </c>
      <c r="BL51" s="316">
        <v>8.3223319999999994</v>
      </c>
      <c r="BM51" s="316">
        <v>8.3358059999999998</v>
      </c>
      <c r="BN51" s="316">
        <v>8.3486360000000008</v>
      </c>
      <c r="BO51" s="316">
        <v>8.3607569999999996</v>
      </c>
      <c r="BP51" s="316">
        <v>8.3721910000000008</v>
      </c>
      <c r="BQ51" s="316">
        <v>8.3824749999999995</v>
      </c>
      <c r="BR51" s="316">
        <v>8.392887</v>
      </c>
      <c r="BS51" s="316">
        <v>8.4029620000000005</v>
      </c>
      <c r="BT51" s="316">
        <v>8.4143089999999994</v>
      </c>
      <c r="BU51" s="316">
        <v>8.4225030000000007</v>
      </c>
      <c r="BV51" s="316">
        <v>8.4291549999999997</v>
      </c>
    </row>
    <row r="52" spans="1:74" s="160" customFormat="1" ht="11.1" customHeight="1" x14ac:dyDescent="0.2">
      <c r="A52" s="148" t="s">
        <v>732</v>
      </c>
      <c r="B52" s="204" t="s">
        <v>440</v>
      </c>
      <c r="C52" s="250">
        <v>16.99188642</v>
      </c>
      <c r="D52" s="250">
        <v>17.019582715999999</v>
      </c>
      <c r="E52" s="250">
        <v>17.046930864</v>
      </c>
      <c r="F52" s="250">
        <v>17.080345679000001</v>
      </c>
      <c r="G52" s="250">
        <v>17.102186419999999</v>
      </c>
      <c r="H52" s="250">
        <v>17.118867901000002</v>
      </c>
      <c r="I52" s="250">
        <v>17.116316049000002</v>
      </c>
      <c r="J52" s="250">
        <v>17.133234567999999</v>
      </c>
      <c r="K52" s="250">
        <v>17.155549383</v>
      </c>
      <c r="L52" s="250">
        <v>17.187853086000001</v>
      </c>
      <c r="M52" s="250">
        <v>17.217516049</v>
      </c>
      <c r="N52" s="250">
        <v>17.249130864000001</v>
      </c>
      <c r="O52" s="250">
        <v>17.284628394999999</v>
      </c>
      <c r="P52" s="250">
        <v>17.318698765000001</v>
      </c>
      <c r="Q52" s="250">
        <v>17.353272839999999</v>
      </c>
      <c r="R52" s="250">
        <v>17.389461728000001</v>
      </c>
      <c r="S52" s="250">
        <v>17.424209876999999</v>
      </c>
      <c r="T52" s="250">
        <v>17.458628395000002</v>
      </c>
      <c r="U52" s="250">
        <v>17.495349383000001</v>
      </c>
      <c r="V52" s="250">
        <v>17.527134568000001</v>
      </c>
      <c r="W52" s="250">
        <v>17.556616048999999</v>
      </c>
      <c r="X52" s="250">
        <v>17.581309876999999</v>
      </c>
      <c r="Y52" s="250">
        <v>17.608046913999999</v>
      </c>
      <c r="Z52" s="250">
        <v>17.634343210000001</v>
      </c>
      <c r="AA52" s="250">
        <v>17.661211111</v>
      </c>
      <c r="AB52" s="250">
        <v>17.685866666999999</v>
      </c>
      <c r="AC52" s="250">
        <v>17.709322222000001</v>
      </c>
      <c r="AD52" s="250">
        <v>17.727918518999999</v>
      </c>
      <c r="AE52" s="250">
        <v>17.751718519000001</v>
      </c>
      <c r="AF52" s="250">
        <v>17.777062962999999</v>
      </c>
      <c r="AG52" s="250">
        <v>17.807818519000001</v>
      </c>
      <c r="AH52" s="250">
        <v>17.833351852</v>
      </c>
      <c r="AI52" s="250">
        <v>17.857529629999998</v>
      </c>
      <c r="AJ52" s="250">
        <v>17.885862963000001</v>
      </c>
      <c r="AK52" s="250">
        <v>17.903196296000001</v>
      </c>
      <c r="AL52" s="250">
        <v>17.915040740999999</v>
      </c>
      <c r="AM52" s="250">
        <v>18.165075308999999</v>
      </c>
      <c r="AN52" s="250">
        <v>17.983182716000002</v>
      </c>
      <c r="AO52" s="250">
        <v>17.613041975000002</v>
      </c>
      <c r="AP52" s="250">
        <v>16.485897530999999</v>
      </c>
      <c r="AQ52" s="250">
        <v>16.165827159999999</v>
      </c>
      <c r="AR52" s="250">
        <v>16.084075308999999</v>
      </c>
      <c r="AS52" s="250">
        <v>16.586108641999999</v>
      </c>
      <c r="AT52" s="250">
        <v>16.721893826999999</v>
      </c>
      <c r="AU52" s="250">
        <v>16.836897531000002</v>
      </c>
      <c r="AV52" s="250">
        <v>16.925628598999999</v>
      </c>
      <c r="AW52" s="250">
        <v>17.003187704999998</v>
      </c>
      <c r="AX52" s="250">
        <v>17.064083696000001</v>
      </c>
      <c r="AY52" s="250">
        <v>17.07767634</v>
      </c>
      <c r="AZ52" s="250">
        <v>17.128226271999999</v>
      </c>
      <c r="BA52" s="250">
        <v>17.185093261999999</v>
      </c>
      <c r="BB52" s="250">
        <v>17.250296036000002</v>
      </c>
      <c r="BC52" s="250">
        <v>17.318283095000002</v>
      </c>
      <c r="BD52" s="250">
        <v>17.391073167999998</v>
      </c>
      <c r="BE52" s="250">
        <v>17.482081650000001</v>
      </c>
      <c r="BF52" s="250">
        <v>17.554416200999999</v>
      </c>
      <c r="BG52" s="316">
        <v>17.621490000000001</v>
      </c>
      <c r="BH52" s="316">
        <v>17.68131</v>
      </c>
      <c r="BI52" s="316">
        <v>17.739370000000001</v>
      </c>
      <c r="BJ52" s="316">
        <v>17.793669999999999</v>
      </c>
      <c r="BK52" s="316">
        <v>17.84544</v>
      </c>
      <c r="BL52" s="316">
        <v>17.89132</v>
      </c>
      <c r="BM52" s="316">
        <v>17.93252</v>
      </c>
      <c r="BN52" s="316">
        <v>17.96407</v>
      </c>
      <c r="BO52" s="316">
        <v>17.999659999999999</v>
      </c>
      <c r="BP52" s="316">
        <v>18.034320000000001</v>
      </c>
      <c r="BQ52" s="316">
        <v>18.069459999999999</v>
      </c>
      <c r="BR52" s="316">
        <v>18.10117</v>
      </c>
      <c r="BS52" s="316">
        <v>18.130880000000001</v>
      </c>
      <c r="BT52" s="316">
        <v>18.157720000000001</v>
      </c>
      <c r="BU52" s="316">
        <v>18.184080000000002</v>
      </c>
      <c r="BV52" s="316">
        <v>18.20908</v>
      </c>
    </row>
    <row r="53" spans="1:74" s="160" customFormat="1" ht="11.1" customHeight="1" x14ac:dyDescent="0.2">
      <c r="A53" s="148" t="s">
        <v>733</v>
      </c>
      <c r="B53" s="204" t="s">
        <v>441</v>
      </c>
      <c r="C53" s="250">
        <v>10.426293827</v>
      </c>
      <c r="D53" s="250">
        <v>10.447234568000001</v>
      </c>
      <c r="E53" s="250">
        <v>10.469471605000001</v>
      </c>
      <c r="F53" s="250">
        <v>10.496303704000001</v>
      </c>
      <c r="G53" s="250">
        <v>10.518659259</v>
      </c>
      <c r="H53" s="250">
        <v>10.539837037</v>
      </c>
      <c r="I53" s="250">
        <v>10.558340741</v>
      </c>
      <c r="J53" s="250">
        <v>10.578285185</v>
      </c>
      <c r="K53" s="250">
        <v>10.598174073999999</v>
      </c>
      <c r="L53" s="250">
        <v>10.614441975</v>
      </c>
      <c r="M53" s="250">
        <v>10.636893827</v>
      </c>
      <c r="N53" s="250">
        <v>10.661964198</v>
      </c>
      <c r="O53" s="250">
        <v>10.694704937999999</v>
      </c>
      <c r="P53" s="250">
        <v>10.721223457000001</v>
      </c>
      <c r="Q53" s="250">
        <v>10.746571605</v>
      </c>
      <c r="R53" s="250">
        <v>10.768848148</v>
      </c>
      <c r="S53" s="250">
        <v>10.793281480999999</v>
      </c>
      <c r="T53" s="250">
        <v>10.817970369999999</v>
      </c>
      <c r="U53" s="250">
        <v>10.845166667000001</v>
      </c>
      <c r="V53" s="250">
        <v>10.868677778</v>
      </c>
      <c r="W53" s="250">
        <v>10.890755556</v>
      </c>
      <c r="X53" s="250">
        <v>10.90862963</v>
      </c>
      <c r="Y53" s="250">
        <v>10.929918518999999</v>
      </c>
      <c r="Z53" s="250">
        <v>10.951851852000001</v>
      </c>
      <c r="AA53" s="250">
        <v>10.975032099</v>
      </c>
      <c r="AB53" s="250">
        <v>10.997802469</v>
      </c>
      <c r="AC53" s="250">
        <v>11.020765431999999</v>
      </c>
      <c r="AD53" s="250">
        <v>11.043135802</v>
      </c>
      <c r="AE53" s="250">
        <v>11.06707284</v>
      </c>
      <c r="AF53" s="250">
        <v>11.091791358</v>
      </c>
      <c r="AG53" s="250">
        <v>11.121735802</v>
      </c>
      <c r="AH53" s="250">
        <v>11.144683950999999</v>
      </c>
      <c r="AI53" s="250">
        <v>11.165080247000001</v>
      </c>
      <c r="AJ53" s="250">
        <v>11.183907407</v>
      </c>
      <c r="AK53" s="250">
        <v>11.198462963000001</v>
      </c>
      <c r="AL53" s="250">
        <v>11.20972963</v>
      </c>
      <c r="AM53" s="250">
        <v>11.391144444</v>
      </c>
      <c r="AN53" s="250">
        <v>11.265755556</v>
      </c>
      <c r="AO53" s="250">
        <v>11.007</v>
      </c>
      <c r="AP53" s="250">
        <v>10.195248147999999</v>
      </c>
      <c r="AQ53" s="250">
        <v>9.9844814814999996</v>
      </c>
      <c r="AR53" s="250">
        <v>9.9550703703999996</v>
      </c>
      <c r="AS53" s="250">
        <v>10.396738272</v>
      </c>
      <c r="AT53" s="250">
        <v>10.512745679</v>
      </c>
      <c r="AU53" s="250">
        <v>10.592816049</v>
      </c>
      <c r="AV53" s="250">
        <v>10.595474931</v>
      </c>
      <c r="AW53" s="250">
        <v>10.634777066</v>
      </c>
      <c r="AX53" s="250">
        <v>10.669248003</v>
      </c>
      <c r="AY53" s="250">
        <v>10.681228353</v>
      </c>
      <c r="AZ53" s="250">
        <v>10.719281433000001</v>
      </c>
      <c r="BA53" s="250">
        <v>10.765747856999999</v>
      </c>
      <c r="BB53" s="250">
        <v>10.826241325</v>
      </c>
      <c r="BC53" s="250">
        <v>10.885324155999999</v>
      </c>
      <c r="BD53" s="250">
        <v>10.948610054</v>
      </c>
      <c r="BE53" s="250">
        <v>11.031657923999999</v>
      </c>
      <c r="BF53" s="250">
        <v>11.091680773</v>
      </c>
      <c r="BG53" s="316">
        <v>11.14424</v>
      </c>
      <c r="BH53" s="316">
        <v>11.18403</v>
      </c>
      <c r="BI53" s="316">
        <v>11.225630000000001</v>
      </c>
      <c r="BJ53" s="316">
        <v>11.263730000000001</v>
      </c>
      <c r="BK53" s="316">
        <v>11.297800000000001</v>
      </c>
      <c r="BL53" s="316">
        <v>11.32931</v>
      </c>
      <c r="BM53" s="316">
        <v>11.35772</v>
      </c>
      <c r="BN53" s="316">
        <v>11.381640000000001</v>
      </c>
      <c r="BO53" s="316">
        <v>11.404920000000001</v>
      </c>
      <c r="BP53" s="316">
        <v>11.426170000000001</v>
      </c>
      <c r="BQ53" s="316">
        <v>11.443289999999999</v>
      </c>
      <c r="BR53" s="316">
        <v>11.462009999999999</v>
      </c>
      <c r="BS53" s="316">
        <v>11.48025</v>
      </c>
      <c r="BT53" s="316">
        <v>11.50005</v>
      </c>
      <c r="BU53" s="316">
        <v>11.515779999999999</v>
      </c>
      <c r="BV53" s="316">
        <v>11.529489999999999</v>
      </c>
    </row>
    <row r="54" spans="1:74" s="160" customFormat="1" ht="11.1" customHeight="1" x14ac:dyDescent="0.2">
      <c r="A54" s="149" t="s">
        <v>734</v>
      </c>
      <c r="B54" s="205" t="s">
        <v>442</v>
      </c>
      <c r="C54" s="69">
        <v>22.777112345999999</v>
      </c>
      <c r="D54" s="69">
        <v>22.813864198000001</v>
      </c>
      <c r="E54" s="69">
        <v>22.859623457000001</v>
      </c>
      <c r="F54" s="69">
        <v>22.935614815000001</v>
      </c>
      <c r="G54" s="69">
        <v>22.983470369999999</v>
      </c>
      <c r="H54" s="69">
        <v>23.024414815</v>
      </c>
      <c r="I54" s="69">
        <v>23.047702469000001</v>
      </c>
      <c r="J54" s="69">
        <v>23.082883950999999</v>
      </c>
      <c r="K54" s="69">
        <v>23.11921358</v>
      </c>
      <c r="L54" s="69">
        <v>23.151920988000001</v>
      </c>
      <c r="M54" s="69">
        <v>23.194124690999999</v>
      </c>
      <c r="N54" s="69">
        <v>23.241054321</v>
      </c>
      <c r="O54" s="69">
        <v>23.310196296000001</v>
      </c>
      <c r="P54" s="69">
        <v>23.353462962999998</v>
      </c>
      <c r="Q54" s="69">
        <v>23.388340741</v>
      </c>
      <c r="R54" s="69">
        <v>23.401506173000001</v>
      </c>
      <c r="S54" s="69">
        <v>23.429598765000001</v>
      </c>
      <c r="T54" s="69">
        <v>23.459295061999999</v>
      </c>
      <c r="U54" s="69">
        <v>23.490145679000001</v>
      </c>
      <c r="V54" s="69">
        <v>23.523386420000001</v>
      </c>
      <c r="W54" s="69">
        <v>23.558567901</v>
      </c>
      <c r="X54" s="69">
        <v>23.605235801999999</v>
      </c>
      <c r="Y54" s="69">
        <v>23.637139506</v>
      </c>
      <c r="Z54" s="69">
        <v>23.663824690999999</v>
      </c>
      <c r="AA54" s="69">
        <v>23.674106172999998</v>
      </c>
      <c r="AB54" s="69">
        <v>23.69874321</v>
      </c>
      <c r="AC54" s="69">
        <v>23.726550617000001</v>
      </c>
      <c r="AD54" s="69">
        <v>23.760279012000002</v>
      </c>
      <c r="AE54" s="69">
        <v>23.792364198000001</v>
      </c>
      <c r="AF54" s="69">
        <v>23.82555679</v>
      </c>
      <c r="AG54" s="69">
        <v>23.862582715999999</v>
      </c>
      <c r="AH54" s="69">
        <v>23.895945679</v>
      </c>
      <c r="AI54" s="69">
        <v>23.928371604999999</v>
      </c>
      <c r="AJ54" s="69">
        <v>23.963850616999999</v>
      </c>
      <c r="AK54" s="69">
        <v>23.991409876999999</v>
      </c>
      <c r="AL54" s="69">
        <v>24.015039506000001</v>
      </c>
      <c r="AM54" s="69">
        <v>24.508892592999999</v>
      </c>
      <c r="AN54" s="69">
        <v>24.169048148000002</v>
      </c>
      <c r="AO54" s="69">
        <v>23.469659259</v>
      </c>
      <c r="AP54" s="69">
        <v>21.349046913999999</v>
      </c>
      <c r="AQ54" s="69">
        <v>20.726828394999998</v>
      </c>
      <c r="AR54" s="69">
        <v>20.541324691</v>
      </c>
      <c r="AS54" s="69">
        <v>21.447479011999999</v>
      </c>
      <c r="AT54" s="69">
        <v>21.644197531</v>
      </c>
      <c r="AU54" s="69">
        <v>21.786423457000001</v>
      </c>
      <c r="AV54" s="69">
        <v>21.831528655</v>
      </c>
      <c r="AW54" s="69">
        <v>21.896740497</v>
      </c>
      <c r="AX54" s="69">
        <v>21.939430848000001</v>
      </c>
      <c r="AY54" s="69">
        <v>21.866568011999998</v>
      </c>
      <c r="AZ54" s="69">
        <v>21.933989151999999</v>
      </c>
      <c r="BA54" s="69">
        <v>22.048662573000001</v>
      </c>
      <c r="BB54" s="69">
        <v>22.271202315</v>
      </c>
      <c r="BC54" s="69">
        <v>22.434919767</v>
      </c>
      <c r="BD54" s="69">
        <v>22.600428970999999</v>
      </c>
      <c r="BE54" s="69">
        <v>22.788600342999999</v>
      </c>
      <c r="BF54" s="69">
        <v>22.942040235</v>
      </c>
      <c r="BG54" s="320">
        <v>23.081620000000001</v>
      </c>
      <c r="BH54" s="320">
        <v>23.202390000000001</v>
      </c>
      <c r="BI54" s="320">
        <v>23.317959999999999</v>
      </c>
      <c r="BJ54" s="320">
        <v>23.423369999999998</v>
      </c>
      <c r="BK54" s="320">
        <v>23.51763</v>
      </c>
      <c r="BL54" s="320">
        <v>23.6035</v>
      </c>
      <c r="BM54" s="320">
        <v>23.67998</v>
      </c>
      <c r="BN54" s="320">
        <v>23.743120000000001</v>
      </c>
      <c r="BO54" s="320">
        <v>23.80376</v>
      </c>
      <c r="BP54" s="320">
        <v>23.857959999999999</v>
      </c>
      <c r="BQ54" s="320">
        <v>23.900569999999998</v>
      </c>
      <c r="BR54" s="320">
        <v>23.94575</v>
      </c>
      <c r="BS54" s="320">
        <v>23.98836</v>
      </c>
      <c r="BT54" s="320">
        <v>24.0291</v>
      </c>
      <c r="BU54" s="320">
        <v>24.066020000000002</v>
      </c>
      <c r="BV54" s="320">
        <v>24.099830000000001</v>
      </c>
    </row>
    <row r="55" spans="1:74" s="160" customFormat="1" ht="12" customHeight="1" x14ac:dyDescent="0.25">
      <c r="A55" s="148"/>
      <c r="B55" s="762" t="s">
        <v>815</v>
      </c>
      <c r="C55" s="763"/>
      <c r="D55" s="763"/>
      <c r="E55" s="763"/>
      <c r="F55" s="763"/>
      <c r="G55" s="763"/>
      <c r="H55" s="763"/>
      <c r="I55" s="763"/>
      <c r="J55" s="763"/>
      <c r="K55" s="763"/>
      <c r="L55" s="763"/>
      <c r="M55" s="763"/>
      <c r="N55" s="763"/>
      <c r="O55" s="763"/>
      <c r="P55" s="763"/>
      <c r="Q55" s="763"/>
      <c r="AY55" s="458"/>
      <c r="AZ55" s="458"/>
      <c r="BA55" s="458"/>
      <c r="BB55" s="458"/>
      <c r="BC55" s="458"/>
      <c r="BD55" s="638"/>
      <c r="BE55" s="638"/>
      <c r="BF55" s="638"/>
      <c r="BG55" s="638"/>
      <c r="BH55" s="458"/>
      <c r="BI55" s="458"/>
      <c r="BJ55" s="458"/>
    </row>
    <row r="56" spans="1:74" s="427" customFormat="1" ht="12" customHeight="1" x14ac:dyDescent="0.25">
      <c r="A56" s="426"/>
      <c r="B56" s="783" t="str">
        <f>"Notes: "&amp;"EIA completed modeling and analysis for this report on " &amp;Dates!D2&amp;"."</f>
        <v>Notes: EIA completed modeling and analysis for this report on Thursday September 2, 2021.</v>
      </c>
      <c r="C56" s="805"/>
      <c r="D56" s="805"/>
      <c r="E56" s="805"/>
      <c r="F56" s="805"/>
      <c r="G56" s="805"/>
      <c r="H56" s="805"/>
      <c r="I56" s="805"/>
      <c r="J56" s="805"/>
      <c r="K56" s="805"/>
      <c r="L56" s="805"/>
      <c r="M56" s="805"/>
      <c r="N56" s="805"/>
      <c r="O56" s="805"/>
      <c r="P56" s="805"/>
      <c r="Q56" s="784"/>
      <c r="AY56" s="459"/>
      <c r="AZ56" s="459"/>
      <c r="BA56" s="459"/>
      <c r="BB56" s="459"/>
      <c r="BC56" s="459"/>
      <c r="BD56" s="639"/>
      <c r="BE56" s="639"/>
      <c r="BF56" s="639"/>
      <c r="BG56" s="639"/>
      <c r="BH56" s="459"/>
      <c r="BI56" s="459"/>
      <c r="BJ56" s="459"/>
    </row>
    <row r="57" spans="1:74" s="427" customFormat="1" ht="12" customHeight="1" x14ac:dyDescent="0.25">
      <c r="A57" s="426"/>
      <c r="B57" s="756" t="s">
        <v>353</v>
      </c>
      <c r="C57" s="755"/>
      <c r="D57" s="755"/>
      <c r="E57" s="755"/>
      <c r="F57" s="755"/>
      <c r="G57" s="755"/>
      <c r="H57" s="755"/>
      <c r="I57" s="755"/>
      <c r="J57" s="755"/>
      <c r="K57" s="755"/>
      <c r="L57" s="755"/>
      <c r="M57" s="755"/>
      <c r="N57" s="755"/>
      <c r="O57" s="755"/>
      <c r="P57" s="755"/>
      <c r="Q57" s="755"/>
      <c r="AY57" s="459"/>
      <c r="AZ57" s="459"/>
      <c r="BA57" s="459"/>
      <c r="BB57" s="459"/>
      <c r="BC57" s="459"/>
      <c r="BD57" s="639"/>
      <c r="BE57" s="639"/>
      <c r="BF57" s="639"/>
      <c r="BG57" s="639"/>
      <c r="BH57" s="459"/>
      <c r="BI57" s="459"/>
      <c r="BJ57" s="459"/>
    </row>
    <row r="58" spans="1:74" s="427" customFormat="1" ht="12" customHeight="1" x14ac:dyDescent="0.25">
      <c r="A58" s="426"/>
      <c r="B58" s="751" t="s">
        <v>865</v>
      </c>
      <c r="C58" s="748"/>
      <c r="D58" s="748"/>
      <c r="E58" s="748"/>
      <c r="F58" s="748"/>
      <c r="G58" s="748"/>
      <c r="H58" s="748"/>
      <c r="I58" s="748"/>
      <c r="J58" s="748"/>
      <c r="K58" s="748"/>
      <c r="L58" s="748"/>
      <c r="M58" s="748"/>
      <c r="N58" s="748"/>
      <c r="O58" s="748"/>
      <c r="P58" s="748"/>
      <c r="Q58" s="742"/>
      <c r="AY58" s="459"/>
      <c r="AZ58" s="459"/>
      <c r="BA58" s="459"/>
      <c r="BB58" s="459"/>
      <c r="BC58" s="459"/>
      <c r="BD58" s="639"/>
      <c r="BE58" s="639"/>
      <c r="BF58" s="639"/>
      <c r="BG58" s="639"/>
      <c r="BH58" s="459"/>
      <c r="BI58" s="459"/>
      <c r="BJ58" s="459"/>
    </row>
    <row r="59" spans="1:74" s="428" customFormat="1" ht="12" customHeight="1" x14ac:dyDescent="0.25">
      <c r="A59" s="426"/>
      <c r="B59" s="801" t="s">
        <v>866</v>
      </c>
      <c r="C59" s="742"/>
      <c r="D59" s="742"/>
      <c r="E59" s="742"/>
      <c r="F59" s="742"/>
      <c r="G59" s="742"/>
      <c r="H59" s="742"/>
      <c r="I59" s="742"/>
      <c r="J59" s="742"/>
      <c r="K59" s="742"/>
      <c r="L59" s="742"/>
      <c r="M59" s="742"/>
      <c r="N59" s="742"/>
      <c r="O59" s="742"/>
      <c r="P59" s="742"/>
      <c r="Q59" s="742"/>
      <c r="AY59" s="460"/>
      <c r="AZ59" s="460"/>
      <c r="BA59" s="460"/>
      <c r="BB59" s="460"/>
      <c r="BC59" s="460"/>
      <c r="BD59" s="640"/>
      <c r="BE59" s="640"/>
      <c r="BF59" s="640"/>
      <c r="BG59" s="640"/>
      <c r="BH59" s="460"/>
      <c r="BI59" s="460"/>
      <c r="BJ59" s="460"/>
    </row>
    <row r="60" spans="1:74" s="427" customFormat="1" ht="12" customHeight="1" x14ac:dyDescent="0.25">
      <c r="A60" s="426"/>
      <c r="B60" s="749" t="s">
        <v>2</v>
      </c>
      <c r="C60" s="748"/>
      <c r="D60" s="748"/>
      <c r="E60" s="748"/>
      <c r="F60" s="748"/>
      <c r="G60" s="748"/>
      <c r="H60" s="748"/>
      <c r="I60" s="748"/>
      <c r="J60" s="748"/>
      <c r="K60" s="748"/>
      <c r="L60" s="748"/>
      <c r="M60" s="748"/>
      <c r="N60" s="748"/>
      <c r="O60" s="748"/>
      <c r="P60" s="748"/>
      <c r="Q60" s="742"/>
      <c r="AY60" s="459"/>
      <c r="AZ60" s="459"/>
      <c r="BA60" s="459"/>
      <c r="BB60" s="459"/>
      <c r="BC60" s="459"/>
      <c r="BD60" s="639"/>
      <c r="BE60" s="639"/>
      <c r="BF60" s="639"/>
      <c r="BG60" s="459"/>
      <c r="BH60" s="459"/>
      <c r="BI60" s="459"/>
      <c r="BJ60" s="459"/>
    </row>
    <row r="61" spans="1:74" s="427" customFormat="1" ht="12" customHeight="1" x14ac:dyDescent="0.25">
      <c r="A61" s="426"/>
      <c r="B61" s="751" t="s">
        <v>838</v>
      </c>
      <c r="C61" s="752"/>
      <c r="D61" s="752"/>
      <c r="E61" s="752"/>
      <c r="F61" s="752"/>
      <c r="G61" s="752"/>
      <c r="H61" s="752"/>
      <c r="I61" s="752"/>
      <c r="J61" s="752"/>
      <c r="K61" s="752"/>
      <c r="L61" s="752"/>
      <c r="M61" s="752"/>
      <c r="N61" s="752"/>
      <c r="O61" s="752"/>
      <c r="P61" s="752"/>
      <c r="Q61" s="742"/>
      <c r="AY61" s="459"/>
      <c r="AZ61" s="459"/>
      <c r="BA61" s="459"/>
      <c r="BB61" s="459"/>
      <c r="BC61" s="459"/>
      <c r="BD61" s="639"/>
      <c r="BE61" s="639"/>
      <c r="BF61" s="639"/>
      <c r="BG61" s="459"/>
      <c r="BH61" s="459"/>
      <c r="BI61" s="459"/>
      <c r="BJ61" s="459"/>
    </row>
    <row r="62" spans="1:74" s="427" customFormat="1" ht="12" customHeight="1" x14ac:dyDescent="0.25">
      <c r="A62" s="393"/>
      <c r="B62" s="753" t="s">
        <v>1376</v>
      </c>
      <c r="C62" s="742"/>
      <c r="D62" s="742"/>
      <c r="E62" s="742"/>
      <c r="F62" s="742"/>
      <c r="G62" s="742"/>
      <c r="H62" s="742"/>
      <c r="I62" s="742"/>
      <c r="J62" s="742"/>
      <c r="K62" s="742"/>
      <c r="L62" s="742"/>
      <c r="M62" s="742"/>
      <c r="N62" s="742"/>
      <c r="O62" s="742"/>
      <c r="P62" s="742"/>
      <c r="Q62" s="742"/>
      <c r="AY62" s="459"/>
      <c r="AZ62" s="459"/>
      <c r="BA62" s="459"/>
      <c r="BB62" s="459"/>
      <c r="BC62" s="459"/>
      <c r="BD62" s="639"/>
      <c r="BE62" s="639"/>
      <c r="BF62" s="639"/>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R5" activePane="bottomRight" state="frozen"/>
      <selection activeCell="BI18" sqref="BI18"/>
      <selection pane="topRight" activeCell="BI18" sqref="BI18"/>
      <selection pane="bottomLeft" activeCell="BI18" sqref="BI18"/>
      <selection pane="bottomRight" activeCell="B1" sqref="B1:AL1"/>
    </sheetView>
  </sheetViews>
  <sheetFormatPr defaultColWidth="9.5546875" defaultRowHeight="9.6" x14ac:dyDescent="0.15"/>
  <cols>
    <col min="1" max="1" width="13.44140625" style="188" customWidth="1"/>
    <col min="2" max="2" width="36.44140625" style="188" customWidth="1"/>
    <col min="3" max="50" width="6.5546875" style="188" customWidth="1"/>
    <col min="51" max="55" width="6.5546875" style="314" customWidth="1"/>
    <col min="56" max="58" width="6.5546875" style="642" customWidth="1"/>
    <col min="59" max="62" width="6.5546875" style="314" customWidth="1"/>
    <col min="63" max="74" width="6.5546875" style="188" customWidth="1"/>
    <col min="75" max="16384" width="9.5546875" style="188"/>
  </cols>
  <sheetData>
    <row r="1" spans="1:74" ht="13.35" customHeight="1" x14ac:dyDescent="0.25">
      <c r="A1" s="766" t="s">
        <v>798</v>
      </c>
      <c r="B1" s="841" t="s">
        <v>1364</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5" customHeight="1" x14ac:dyDescent="0.25">
      <c r="A2" s="767"/>
      <c r="B2" s="683" t="str">
        <f>"U.S. Energy Information Administration  |  Short-Term Energy Outlook  - "&amp;Dates!D1</f>
        <v>U.S. Energy Information Administration  |  Short-Term Energy Outlook  - September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66</v>
      </c>
      <c r="B6" s="206" t="s">
        <v>435</v>
      </c>
      <c r="C6" s="266">
        <v>1038.0274667000001</v>
      </c>
      <c r="D6" s="266">
        <v>905.46361142000001</v>
      </c>
      <c r="E6" s="266">
        <v>1036.1836914999999</v>
      </c>
      <c r="F6" s="266">
        <v>450.65716012000001</v>
      </c>
      <c r="G6" s="266">
        <v>302.83402003999998</v>
      </c>
      <c r="H6" s="266">
        <v>44.935197342999999</v>
      </c>
      <c r="I6" s="266">
        <v>9.0408741327000008</v>
      </c>
      <c r="J6" s="266">
        <v>26.344130048</v>
      </c>
      <c r="K6" s="266">
        <v>57.351561674000003</v>
      </c>
      <c r="L6" s="266">
        <v>237.04313495</v>
      </c>
      <c r="M6" s="266">
        <v>742.47547241999996</v>
      </c>
      <c r="N6" s="266">
        <v>1186.2002081000001</v>
      </c>
      <c r="O6" s="266">
        <v>1257.0988691</v>
      </c>
      <c r="P6" s="266">
        <v>868.61149699999999</v>
      </c>
      <c r="Q6" s="266">
        <v>925.73236328999997</v>
      </c>
      <c r="R6" s="266">
        <v>674.06231819000004</v>
      </c>
      <c r="S6" s="266">
        <v>167.84576645999999</v>
      </c>
      <c r="T6" s="266">
        <v>61.247399578</v>
      </c>
      <c r="U6" s="266">
        <v>1.5944124633000001</v>
      </c>
      <c r="V6" s="266">
        <v>3.4192495640999998</v>
      </c>
      <c r="W6" s="266">
        <v>64.478193000999994</v>
      </c>
      <c r="X6" s="266">
        <v>456.65187427000001</v>
      </c>
      <c r="Y6" s="266">
        <v>818.19696045000001</v>
      </c>
      <c r="Z6" s="266">
        <v>1026.2308786000001</v>
      </c>
      <c r="AA6" s="266">
        <v>1220.7805043999999</v>
      </c>
      <c r="AB6" s="266">
        <v>1029.9476861000001</v>
      </c>
      <c r="AC6" s="266">
        <v>976.08163232000004</v>
      </c>
      <c r="AD6" s="266">
        <v>527.28724527999998</v>
      </c>
      <c r="AE6" s="266">
        <v>313.05382328000002</v>
      </c>
      <c r="AF6" s="266">
        <v>55.421070501999999</v>
      </c>
      <c r="AG6" s="266">
        <v>1.6824456936000001</v>
      </c>
      <c r="AH6" s="266">
        <v>15.83532217</v>
      </c>
      <c r="AI6" s="266">
        <v>117.78341981</v>
      </c>
      <c r="AJ6" s="266">
        <v>388.67717768</v>
      </c>
      <c r="AK6" s="266">
        <v>830.72690702</v>
      </c>
      <c r="AL6" s="266">
        <v>1060.4192438</v>
      </c>
      <c r="AM6" s="266">
        <v>1031.5986147000001</v>
      </c>
      <c r="AN6" s="266">
        <v>923.40778680999995</v>
      </c>
      <c r="AO6" s="266">
        <v>777.22200319000001</v>
      </c>
      <c r="AP6" s="266">
        <v>655.51465409000002</v>
      </c>
      <c r="AQ6" s="266">
        <v>288.98416766999998</v>
      </c>
      <c r="AR6" s="266">
        <v>28.760602467999998</v>
      </c>
      <c r="AS6" s="266">
        <v>1.0798587454999999</v>
      </c>
      <c r="AT6" s="266">
        <v>9.5215407247999995</v>
      </c>
      <c r="AU6" s="266">
        <v>103.79846534000001</v>
      </c>
      <c r="AV6" s="266">
        <v>396.1169688</v>
      </c>
      <c r="AW6" s="266">
        <v>612.81853646000002</v>
      </c>
      <c r="AX6" s="266">
        <v>985.87922186000003</v>
      </c>
      <c r="AY6" s="266">
        <v>1121.0067885000001</v>
      </c>
      <c r="AZ6" s="266">
        <v>1050.8572641000001</v>
      </c>
      <c r="BA6" s="266">
        <v>835.87265113000001</v>
      </c>
      <c r="BB6" s="266">
        <v>519.00892629999998</v>
      </c>
      <c r="BC6" s="266">
        <v>245.40756224</v>
      </c>
      <c r="BD6" s="266">
        <v>12.578321625999999</v>
      </c>
      <c r="BE6" s="266">
        <v>12.977069236</v>
      </c>
      <c r="BF6" s="266">
        <v>10.552033512</v>
      </c>
      <c r="BG6" s="309">
        <v>104.94060966000001</v>
      </c>
      <c r="BH6" s="309">
        <v>417.51477483999997</v>
      </c>
      <c r="BI6" s="309">
        <v>683.84826370999997</v>
      </c>
      <c r="BJ6" s="309">
        <v>1025.7739825000001</v>
      </c>
      <c r="BK6" s="309">
        <v>1204.0738606</v>
      </c>
      <c r="BL6" s="309">
        <v>1010.437419</v>
      </c>
      <c r="BM6" s="309">
        <v>898.68111494000004</v>
      </c>
      <c r="BN6" s="309">
        <v>554.03387071999998</v>
      </c>
      <c r="BO6" s="309">
        <v>264.24745644000001</v>
      </c>
      <c r="BP6" s="309">
        <v>49.542749886000003</v>
      </c>
      <c r="BQ6" s="309">
        <v>8.3516139100999993</v>
      </c>
      <c r="BR6" s="309">
        <v>18.911015534000001</v>
      </c>
      <c r="BS6" s="309">
        <v>112.43744518</v>
      </c>
      <c r="BT6" s="309">
        <v>421.26096647000003</v>
      </c>
      <c r="BU6" s="309">
        <v>680.46248910999998</v>
      </c>
      <c r="BV6" s="309">
        <v>1025.8462890000001</v>
      </c>
    </row>
    <row r="7" spans="1:74" ht="11.1" customHeight="1" x14ac:dyDescent="0.2">
      <c r="A7" s="9" t="s">
        <v>68</v>
      </c>
      <c r="B7" s="206" t="s">
        <v>468</v>
      </c>
      <c r="C7" s="266">
        <v>971.28918441999997</v>
      </c>
      <c r="D7" s="266">
        <v>779.75830990999998</v>
      </c>
      <c r="E7" s="266">
        <v>908.69318265000004</v>
      </c>
      <c r="F7" s="266">
        <v>341.39085557999999</v>
      </c>
      <c r="G7" s="266">
        <v>233.06129074</v>
      </c>
      <c r="H7" s="266">
        <v>24.911800529000001</v>
      </c>
      <c r="I7" s="266">
        <v>3.3032115282999999</v>
      </c>
      <c r="J7" s="266">
        <v>17.662252865999999</v>
      </c>
      <c r="K7" s="266">
        <v>52.458172154000003</v>
      </c>
      <c r="L7" s="266">
        <v>214.83200545</v>
      </c>
      <c r="M7" s="266">
        <v>698.72683675999997</v>
      </c>
      <c r="N7" s="266">
        <v>1086.4858673000001</v>
      </c>
      <c r="O7" s="266">
        <v>1215.9992844999999</v>
      </c>
      <c r="P7" s="266">
        <v>812.55321677999996</v>
      </c>
      <c r="Q7" s="266">
        <v>913.26081438999995</v>
      </c>
      <c r="R7" s="266">
        <v>617.91736960000003</v>
      </c>
      <c r="S7" s="266">
        <v>108.11689502999999</v>
      </c>
      <c r="T7" s="266">
        <v>28.758972014000001</v>
      </c>
      <c r="U7" s="266">
        <v>0.78250090970999997</v>
      </c>
      <c r="V7" s="266">
        <v>2.3473312524000001</v>
      </c>
      <c r="W7" s="266">
        <v>33.671165297999998</v>
      </c>
      <c r="X7" s="266">
        <v>354.94407079000001</v>
      </c>
      <c r="Y7" s="266">
        <v>765.92763893999995</v>
      </c>
      <c r="Z7" s="266">
        <v>929.33863971000005</v>
      </c>
      <c r="AA7" s="266">
        <v>1153.2297487999999</v>
      </c>
      <c r="AB7" s="266">
        <v>941.62306245000002</v>
      </c>
      <c r="AC7" s="266">
        <v>890.40953852999996</v>
      </c>
      <c r="AD7" s="266">
        <v>413.59248058999998</v>
      </c>
      <c r="AE7" s="266">
        <v>188.80105139</v>
      </c>
      <c r="AF7" s="266">
        <v>32.136920726</v>
      </c>
      <c r="AG7" s="266">
        <v>0.78181320656999997</v>
      </c>
      <c r="AH7" s="266">
        <v>9.7211759664000006</v>
      </c>
      <c r="AI7" s="266">
        <v>57.594106027000002</v>
      </c>
      <c r="AJ7" s="266">
        <v>302.61335553999999</v>
      </c>
      <c r="AK7" s="266">
        <v>790.19590777999997</v>
      </c>
      <c r="AL7" s="266">
        <v>972.20080576999999</v>
      </c>
      <c r="AM7" s="266">
        <v>958.21233821999999</v>
      </c>
      <c r="AN7" s="266">
        <v>842.20534334000001</v>
      </c>
      <c r="AO7" s="266">
        <v>670.10177087</v>
      </c>
      <c r="AP7" s="266">
        <v>569.26061242000003</v>
      </c>
      <c r="AQ7" s="266">
        <v>251.6981648</v>
      </c>
      <c r="AR7" s="266">
        <v>17.757601559000001</v>
      </c>
      <c r="AS7" s="266">
        <v>0</v>
      </c>
      <c r="AT7" s="266">
        <v>4.0743042592999998</v>
      </c>
      <c r="AU7" s="266">
        <v>81.153376096000002</v>
      </c>
      <c r="AV7" s="266">
        <v>337.54977423999998</v>
      </c>
      <c r="AW7" s="266">
        <v>547.67669103000003</v>
      </c>
      <c r="AX7" s="266">
        <v>944.92196493999995</v>
      </c>
      <c r="AY7" s="266">
        <v>1066.7480449</v>
      </c>
      <c r="AZ7" s="266">
        <v>1015.4309955</v>
      </c>
      <c r="BA7" s="266">
        <v>735.60643851999998</v>
      </c>
      <c r="BB7" s="266">
        <v>442.08546630000001</v>
      </c>
      <c r="BC7" s="266">
        <v>215.07170922</v>
      </c>
      <c r="BD7" s="266">
        <v>9.6052655837999996</v>
      </c>
      <c r="BE7" s="266">
        <v>3.7633540599000002</v>
      </c>
      <c r="BF7" s="266">
        <v>4.1500538347999996</v>
      </c>
      <c r="BG7" s="309">
        <v>71.145962369000003</v>
      </c>
      <c r="BH7" s="309">
        <v>355.99988779</v>
      </c>
      <c r="BI7" s="309">
        <v>631.17788181000003</v>
      </c>
      <c r="BJ7" s="309">
        <v>969.10045416000003</v>
      </c>
      <c r="BK7" s="309">
        <v>1129.8063563999999</v>
      </c>
      <c r="BL7" s="309">
        <v>950.95544658999995</v>
      </c>
      <c r="BM7" s="309">
        <v>822.30994925000005</v>
      </c>
      <c r="BN7" s="309">
        <v>470.7479232</v>
      </c>
      <c r="BO7" s="309">
        <v>201.08014360999999</v>
      </c>
      <c r="BP7" s="309">
        <v>24.452213903000001</v>
      </c>
      <c r="BQ7" s="309">
        <v>2.5602408544999999</v>
      </c>
      <c r="BR7" s="309">
        <v>8.4605152791999991</v>
      </c>
      <c r="BS7" s="309">
        <v>77.718879448999999</v>
      </c>
      <c r="BT7" s="309">
        <v>361.28165942999999</v>
      </c>
      <c r="BU7" s="309">
        <v>629.25252063999994</v>
      </c>
      <c r="BV7" s="309">
        <v>969.04774600999997</v>
      </c>
    </row>
    <row r="8" spans="1:74" ht="11.1" customHeight="1" x14ac:dyDescent="0.2">
      <c r="A8" s="9" t="s">
        <v>69</v>
      </c>
      <c r="B8" s="206" t="s">
        <v>436</v>
      </c>
      <c r="C8" s="266">
        <v>1081.4594365999999</v>
      </c>
      <c r="D8" s="266">
        <v>775.59528823000005</v>
      </c>
      <c r="E8" s="266">
        <v>833.73522659000002</v>
      </c>
      <c r="F8" s="266">
        <v>349.31200989000001</v>
      </c>
      <c r="G8" s="266">
        <v>249.38754012999999</v>
      </c>
      <c r="H8" s="266">
        <v>27.280935164999999</v>
      </c>
      <c r="I8" s="266">
        <v>6.4633515548</v>
      </c>
      <c r="J8" s="266">
        <v>34.055363268000001</v>
      </c>
      <c r="K8" s="266">
        <v>64.322810447999998</v>
      </c>
      <c r="L8" s="266">
        <v>291.14705450999998</v>
      </c>
      <c r="M8" s="266">
        <v>773.47323642000003</v>
      </c>
      <c r="N8" s="266">
        <v>1197.5274257999999</v>
      </c>
      <c r="O8" s="266">
        <v>1307.5978046</v>
      </c>
      <c r="P8" s="266">
        <v>980.59366910000006</v>
      </c>
      <c r="Q8" s="266">
        <v>922.35340819999999</v>
      </c>
      <c r="R8" s="266">
        <v>703.30584381999995</v>
      </c>
      <c r="S8" s="266">
        <v>99.090251718999994</v>
      </c>
      <c r="T8" s="266">
        <v>23.942693989999999</v>
      </c>
      <c r="U8" s="266">
        <v>4.0836133044</v>
      </c>
      <c r="V8" s="266">
        <v>8.0749108790000008</v>
      </c>
      <c r="W8" s="266">
        <v>48.173476205999997</v>
      </c>
      <c r="X8" s="266">
        <v>420.05163053000001</v>
      </c>
      <c r="Y8" s="266">
        <v>913.24995793000005</v>
      </c>
      <c r="Z8" s="266">
        <v>1003.3932265</v>
      </c>
      <c r="AA8" s="266">
        <v>1302.7478378999999</v>
      </c>
      <c r="AB8" s="266">
        <v>1061.8682014000001</v>
      </c>
      <c r="AC8" s="266">
        <v>961.04783554999995</v>
      </c>
      <c r="AD8" s="266">
        <v>475.17013788999998</v>
      </c>
      <c r="AE8" s="266">
        <v>236.32905436999999</v>
      </c>
      <c r="AF8" s="266">
        <v>48.561070901000001</v>
      </c>
      <c r="AG8" s="266">
        <v>1.3836808600999999</v>
      </c>
      <c r="AH8" s="266">
        <v>20.355996880999999</v>
      </c>
      <c r="AI8" s="266">
        <v>42.558049359999998</v>
      </c>
      <c r="AJ8" s="266">
        <v>390.0623602</v>
      </c>
      <c r="AK8" s="266">
        <v>912.71944986000005</v>
      </c>
      <c r="AL8" s="266">
        <v>974.72161189999997</v>
      </c>
      <c r="AM8" s="266">
        <v>1050.6559894</v>
      </c>
      <c r="AN8" s="266">
        <v>1000.8651977</v>
      </c>
      <c r="AO8" s="266">
        <v>733.41480987</v>
      </c>
      <c r="AP8" s="266">
        <v>566.43754636000006</v>
      </c>
      <c r="AQ8" s="266">
        <v>256.56326948999998</v>
      </c>
      <c r="AR8" s="266">
        <v>22.784249425999999</v>
      </c>
      <c r="AS8" s="266">
        <v>0.83578628839000002</v>
      </c>
      <c r="AT8" s="266">
        <v>13.453780199000001</v>
      </c>
      <c r="AU8" s="266">
        <v>112.10356247</v>
      </c>
      <c r="AV8" s="266">
        <v>465.19814063000001</v>
      </c>
      <c r="AW8" s="266">
        <v>599.08217016000003</v>
      </c>
      <c r="AX8" s="266">
        <v>1035.1958451</v>
      </c>
      <c r="AY8" s="266">
        <v>1147.4322363000001</v>
      </c>
      <c r="AZ8" s="266">
        <v>1248.3917102</v>
      </c>
      <c r="BA8" s="266">
        <v>690.08154300000001</v>
      </c>
      <c r="BB8" s="266">
        <v>450.64729023000001</v>
      </c>
      <c r="BC8" s="266">
        <v>243.36362751999999</v>
      </c>
      <c r="BD8" s="266">
        <v>14.195618905</v>
      </c>
      <c r="BE8" s="266">
        <v>6.6717325989000003</v>
      </c>
      <c r="BF8" s="266">
        <v>10.230238173</v>
      </c>
      <c r="BG8" s="309">
        <v>93.855979466999997</v>
      </c>
      <c r="BH8" s="309">
        <v>394.64161906999999</v>
      </c>
      <c r="BI8" s="309">
        <v>724.06771335999997</v>
      </c>
      <c r="BJ8" s="309">
        <v>1127.9622972</v>
      </c>
      <c r="BK8" s="309">
        <v>1264.3776212</v>
      </c>
      <c r="BL8" s="309">
        <v>1041.6873085</v>
      </c>
      <c r="BM8" s="309">
        <v>854.24810491000005</v>
      </c>
      <c r="BN8" s="309">
        <v>475.80864893</v>
      </c>
      <c r="BO8" s="309">
        <v>221.18180630000001</v>
      </c>
      <c r="BP8" s="309">
        <v>37.525746050999999</v>
      </c>
      <c r="BQ8" s="309">
        <v>7.8501455222000001</v>
      </c>
      <c r="BR8" s="309">
        <v>21.160251296999999</v>
      </c>
      <c r="BS8" s="309">
        <v>104.55915358</v>
      </c>
      <c r="BT8" s="309">
        <v>408.09061048000001</v>
      </c>
      <c r="BU8" s="309">
        <v>732.27256949000002</v>
      </c>
      <c r="BV8" s="309">
        <v>1127.9352134000001</v>
      </c>
    </row>
    <row r="9" spans="1:74" ht="11.1" customHeight="1" x14ac:dyDescent="0.2">
      <c r="A9" s="9" t="s">
        <v>70</v>
      </c>
      <c r="B9" s="206" t="s">
        <v>437</v>
      </c>
      <c r="C9" s="266">
        <v>1212.3383521999999</v>
      </c>
      <c r="D9" s="266">
        <v>818.08441367</v>
      </c>
      <c r="E9" s="266">
        <v>783.01504831</v>
      </c>
      <c r="F9" s="266">
        <v>400.87908955</v>
      </c>
      <c r="G9" s="266">
        <v>224.38430409</v>
      </c>
      <c r="H9" s="266">
        <v>36.862121209999998</v>
      </c>
      <c r="I9" s="266">
        <v>10.032399036999999</v>
      </c>
      <c r="J9" s="266">
        <v>49.616494084999999</v>
      </c>
      <c r="K9" s="266">
        <v>77.764476368000004</v>
      </c>
      <c r="L9" s="266">
        <v>362.91760116</v>
      </c>
      <c r="M9" s="266">
        <v>805.7472583</v>
      </c>
      <c r="N9" s="266">
        <v>1218.6890109999999</v>
      </c>
      <c r="O9" s="266">
        <v>1373.6669125999999</v>
      </c>
      <c r="P9" s="266">
        <v>1178.5727603</v>
      </c>
      <c r="Q9" s="266">
        <v>868.91980881999996</v>
      </c>
      <c r="R9" s="266">
        <v>716.06819281000003</v>
      </c>
      <c r="S9" s="266">
        <v>88.890920953999995</v>
      </c>
      <c r="T9" s="266">
        <v>23.191179048999999</v>
      </c>
      <c r="U9" s="266">
        <v>10.972633468</v>
      </c>
      <c r="V9" s="266">
        <v>19.541641921</v>
      </c>
      <c r="W9" s="266">
        <v>90.503639933000002</v>
      </c>
      <c r="X9" s="266">
        <v>494.22076914000002</v>
      </c>
      <c r="Y9" s="266">
        <v>1003.1995236</v>
      </c>
      <c r="Z9" s="266">
        <v>1103.6182652</v>
      </c>
      <c r="AA9" s="266">
        <v>1359.8689836999999</v>
      </c>
      <c r="AB9" s="266">
        <v>1285.043866</v>
      </c>
      <c r="AC9" s="266">
        <v>1002.4503529</v>
      </c>
      <c r="AD9" s="266">
        <v>454.76767237000001</v>
      </c>
      <c r="AE9" s="266">
        <v>272.59469496000003</v>
      </c>
      <c r="AF9" s="266">
        <v>45.548046608</v>
      </c>
      <c r="AG9" s="266">
        <v>8.1611000039999997</v>
      </c>
      <c r="AH9" s="266">
        <v>32.477051080000003</v>
      </c>
      <c r="AI9" s="266">
        <v>67.629956042000003</v>
      </c>
      <c r="AJ9" s="266">
        <v>526.32208797999999</v>
      </c>
      <c r="AK9" s="266">
        <v>924.41511944000001</v>
      </c>
      <c r="AL9" s="266">
        <v>1098.4836088</v>
      </c>
      <c r="AM9" s="266">
        <v>1223.1466478</v>
      </c>
      <c r="AN9" s="266">
        <v>1069.9676181</v>
      </c>
      <c r="AO9" s="266">
        <v>744.10306567999999</v>
      </c>
      <c r="AP9" s="266">
        <v>533.06194912000001</v>
      </c>
      <c r="AQ9" s="266">
        <v>245.73380795</v>
      </c>
      <c r="AR9" s="266">
        <v>21.133325288000002</v>
      </c>
      <c r="AS9" s="266">
        <v>5.9963117917000002</v>
      </c>
      <c r="AT9" s="266">
        <v>18.276013655</v>
      </c>
      <c r="AU9" s="266">
        <v>142.57495075</v>
      </c>
      <c r="AV9" s="266">
        <v>554.64145044999998</v>
      </c>
      <c r="AW9" s="266">
        <v>663.04040350000002</v>
      </c>
      <c r="AX9" s="266">
        <v>1096.5651855999999</v>
      </c>
      <c r="AY9" s="266">
        <v>1180.6317566</v>
      </c>
      <c r="AZ9" s="266">
        <v>1374.5874523</v>
      </c>
      <c r="BA9" s="266">
        <v>672.05421906000004</v>
      </c>
      <c r="BB9" s="266">
        <v>480.02075339999999</v>
      </c>
      <c r="BC9" s="266">
        <v>225.50743592000001</v>
      </c>
      <c r="BD9" s="266">
        <v>13.645149684</v>
      </c>
      <c r="BE9" s="266">
        <v>8.3005334010999992</v>
      </c>
      <c r="BF9" s="266">
        <v>8.4114339190000003</v>
      </c>
      <c r="BG9" s="309">
        <v>117.50055591</v>
      </c>
      <c r="BH9" s="309">
        <v>414.86552105999999</v>
      </c>
      <c r="BI9" s="309">
        <v>800.93475652999996</v>
      </c>
      <c r="BJ9" s="309">
        <v>1235.3675410000001</v>
      </c>
      <c r="BK9" s="309">
        <v>1333.5649526</v>
      </c>
      <c r="BL9" s="309">
        <v>1070.2694435999999</v>
      </c>
      <c r="BM9" s="309">
        <v>849.61330819</v>
      </c>
      <c r="BN9" s="309">
        <v>457.83952361000001</v>
      </c>
      <c r="BO9" s="309">
        <v>202.59798137999999</v>
      </c>
      <c r="BP9" s="309">
        <v>45.321410442000001</v>
      </c>
      <c r="BQ9" s="309">
        <v>14.066705553</v>
      </c>
      <c r="BR9" s="309">
        <v>25.546472167000001</v>
      </c>
      <c r="BS9" s="309">
        <v>125.61858893</v>
      </c>
      <c r="BT9" s="309">
        <v>424.20176477000001</v>
      </c>
      <c r="BU9" s="309">
        <v>811.83587209999996</v>
      </c>
      <c r="BV9" s="309">
        <v>1235.5563205000001</v>
      </c>
    </row>
    <row r="10" spans="1:74" ht="11.1" customHeight="1" x14ac:dyDescent="0.2">
      <c r="A10" s="9" t="s">
        <v>332</v>
      </c>
      <c r="B10" s="206" t="s">
        <v>469</v>
      </c>
      <c r="C10" s="266">
        <v>477.41088477</v>
      </c>
      <c r="D10" s="266">
        <v>323.46418555999998</v>
      </c>
      <c r="E10" s="266">
        <v>347.16898791</v>
      </c>
      <c r="F10" s="266">
        <v>76.337849019000004</v>
      </c>
      <c r="G10" s="266">
        <v>46.977344598000002</v>
      </c>
      <c r="H10" s="266">
        <v>2.3782851806999998</v>
      </c>
      <c r="I10" s="266">
        <v>5.6348845852E-2</v>
      </c>
      <c r="J10" s="266">
        <v>0.56391507085000003</v>
      </c>
      <c r="K10" s="266">
        <v>14.301053923</v>
      </c>
      <c r="L10" s="266">
        <v>89.266316187000001</v>
      </c>
      <c r="M10" s="266">
        <v>322.64644928000001</v>
      </c>
      <c r="N10" s="266">
        <v>536.38862676999997</v>
      </c>
      <c r="O10" s="266">
        <v>700.96011057999999</v>
      </c>
      <c r="P10" s="266">
        <v>308.05455196999998</v>
      </c>
      <c r="Q10" s="266">
        <v>435.67159157999998</v>
      </c>
      <c r="R10" s="266">
        <v>205.61983072000001</v>
      </c>
      <c r="S10" s="266">
        <v>11.984118339</v>
      </c>
      <c r="T10" s="266">
        <v>0.97101665400000003</v>
      </c>
      <c r="U10" s="266">
        <v>5.5476655205000003E-2</v>
      </c>
      <c r="V10" s="266">
        <v>5.5411058093000003E-2</v>
      </c>
      <c r="W10" s="266">
        <v>1.9798334298</v>
      </c>
      <c r="X10" s="266">
        <v>99.143196708000005</v>
      </c>
      <c r="Y10" s="266">
        <v>380.54546388</v>
      </c>
      <c r="Z10" s="266">
        <v>489.11028159</v>
      </c>
      <c r="AA10" s="266">
        <v>583.74469670999997</v>
      </c>
      <c r="AB10" s="266">
        <v>377.8404223</v>
      </c>
      <c r="AC10" s="266">
        <v>376.55773363999998</v>
      </c>
      <c r="AD10" s="266">
        <v>109.74287547</v>
      </c>
      <c r="AE10" s="266">
        <v>16.009816990000001</v>
      </c>
      <c r="AF10" s="266">
        <v>2.1742180841000001</v>
      </c>
      <c r="AG10" s="266">
        <v>2.7349457797000001E-2</v>
      </c>
      <c r="AH10" s="266">
        <v>8.1955328162000005E-2</v>
      </c>
      <c r="AI10" s="266">
        <v>2.0238727435000001</v>
      </c>
      <c r="AJ10" s="266">
        <v>77.960326886000004</v>
      </c>
      <c r="AK10" s="266">
        <v>392.99110518999998</v>
      </c>
      <c r="AL10" s="266">
        <v>450.55289246000001</v>
      </c>
      <c r="AM10" s="266">
        <v>481.84487086000001</v>
      </c>
      <c r="AN10" s="266">
        <v>397.50506049000001</v>
      </c>
      <c r="AO10" s="266">
        <v>231.50821597000001</v>
      </c>
      <c r="AP10" s="266">
        <v>177.67603460000001</v>
      </c>
      <c r="AQ10" s="266">
        <v>73.872889052999994</v>
      </c>
      <c r="AR10" s="266">
        <v>1.7653343727999999</v>
      </c>
      <c r="AS10" s="266">
        <v>0</v>
      </c>
      <c r="AT10" s="266">
        <v>5.3989522909999997E-2</v>
      </c>
      <c r="AU10" s="266">
        <v>17.169147996</v>
      </c>
      <c r="AV10" s="266">
        <v>96.079520833000004</v>
      </c>
      <c r="AW10" s="266">
        <v>226.39124598000001</v>
      </c>
      <c r="AX10" s="266">
        <v>555.94000195000001</v>
      </c>
      <c r="AY10" s="266">
        <v>578.89618198000005</v>
      </c>
      <c r="AZ10" s="266">
        <v>484.04741074999998</v>
      </c>
      <c r="BA10" s="266">
        <v>283.92753190000002</v>
      </c>
      <c r="BB10" s="266">
        <v>153.92918974</v>
      </c>
      <c r="BC10" s="266">
        <v>55.702439407</v>
      </c>
      <c r="BD10" s="266">
        <v>1.4390342043</v>
      </c>
      <c r="BE10" s="266">
        <v>5.3422673970000001E-2</v>
      </c>
      <c r="BF10" s="266">
        <v>6.7842243755999995E-2</v>
      </c>
      <c r="BG10" s="309">
        <v>12.823399703</v>
      </c>
      <c r="BH10" s="309">
        <v>132.02481834</v>
      </c>
      <c r="BI10" s="309">
        <v>305.54600121999999</v>
      </c>
      <c r="BJ10" s="309">
        <v>519.70764112999996</v>
      </c>
      <c r="BK10" s="309">
        <v>586.36011583000004</v>
      </c>
      <c r="BL10" s="309">
        <v>452.96148201</v>
      </c>
      <c r="BM10" s="309">
        <v>337.02679955000002</v>
      </c>
      <c r="BN10" s="309">
        <v>147.79519033</v>
      </c>
      <c r="BO10" s="309">
        <v>45.567367605000001</v>
      </c>
      <c r="BP10" s="309">
        <v>1.2827076421000001</v>
      </c>
      <c r="BQ10" s="309">
        <v>5.2829871682999997E-2</v>
      </c>
      <c r="BR10" s="309">
        <v>0.22415751046999999</v>
      </c>
      <c r="BS10" s="309">
        <v>12.971301308999999</v>
      </c>
      <c r="BT10" s="309">
        <v>127.76786829</v>
      </c>
      <c r="BU10" s="309">
        <v>298.16117207999997</v>
      </c>
      <c r="BV10" s="309">
        <v>518.99903976999997</v>
      </c>
    </row>
    <row r="11" spans="1:74" ht="11.1" customHeight="1" x14ac:dyDescent="0.2">
      <c r="A11" s="9" t="s">
        <v>71</v>
      </c>
      <c r="B11" s="206" t="s">
        <v>439</v>
      </c>
      <c r="C11" s="266">
        <v>578.80189256999995</v>
      </c>
      <c r="D11" s="266">
        <v>408.58647416999997</v>
      </c>
      <c r="E11" s="266">
        <v>387.08250449000002</v>
      </c>
      <c r="F11" s="266">
        <v>93.614967148999995</v>
      </c>
      <c r="G11" s="266">
        <v>56.824035739999999</v>
      </c>
      <c r="H11" s="266">
        <v>3.3929267973999999</v>
      </c>
      <c r="I11" s="266">
        <v>0</v>
      </c>
      <c r="J11" s="266">
        <v>0.70070584825000004</v>
      </c>
      <c r="K11" s="266">
        <v>23.903178658000002</v>
      </c>
      <c r="L11" s="266">
        <v>145.64057019000001</v>
      </c>
      <c r="M11" s="266">
        <v>407.12802011999997</v>
      </c>
      <c r="N11" s="266">
        <v>728.81453538000005</v>
      </c>
      <c r="O11" s="266">
        <v>928.56333076999999</v>
      </c>
      <c r="P11" s="266">
        <v>410.11034422</v>
      </c>
      <c r="Q11" s="266">
        <v>474.15528843999999</v>
      </c>
      <c r="R11" s="266">
        <v>311.61199335999999</v>
      </c>
      <c r="S11" s="266">
        <v>13.056632485</v>
      </c>
      <c r="T11" s="266">
        <v>0</v>
      </c>
      <c r="U11" s="266">
        <v>0</v>
      </c>
      <c r="V11" s="266">
        <v>0</v>
      </c>
      <c r="W11" s="266">
        <v>2.5629416021</v>
      </c>
      <c r="X11" s="266">
        <v>138.07468331999999</v>
      </c>
      <c r="Y11" s="266">
        <v>565.54226625000001</v>
      </c>
      <c r="Z11" s="266">
        <v>633.48602416999995</v>
      </c>
      <c r="AA11" s="266">
        <v>747.77488473000005</v>
      </c>
      <c r="AB11" s="266">
        <v>458.92001039000002</v>
      </c>
      <c r="AC11" s="266">
        <v>505.08511285999998</v>
      </c>
      <c r="AD11" s="266">
        <v>165.47390927000001</v>
      </c>
      <c r="AE11" s="266">
        <v>24.034847767999999</v>
      </c>
      <c r="AF11" s="266">
        <v>3.1589197411000001</v>
      </c>
      <c r="AG11" s="266">
        <v>0</v>
      </c>
      <c r="AH11" s="266">
        <v>0</v>
      </c>
      <c r="AI11" s="266">
        <v>1.3948840825</v>
      </c>
      <c r="AJ11" s="266">
        <v>128.10590142000001</v>
      </c>
      <c r="AK11" s="266">
        <v>572.89894563999997</v>
      </c>
      <c r="AL11" s="266">
        <v>572.76922797999998</v>
      </c>
      <c r="AM11" s="266">
        <v>632.94220557999995</v>
      </c>
      <c r="AN11" s="266">
        <v>553.00608917</v>
      </c>
      <c r="AO11" s="266">
        <v>293.03136460000002</v>
      </c>
      <c r="AP11" s="266">
        <v>248.13126369</v>
      </c>
      <c r="AQ11" s="266">
        <v>85.869984728000006</v>
      </c>
      <c r="AR11" s="266">
        <v>2.6948743505000001</v>
      </c>
      <c r="AS11" s="266">
        <v>0</v>
      </c>
      <c r="AT11" s="266">
        <v>0</v>
      </c>
      <c r="AU11" s="266">
        <v>19.968510518999999</v>
      </c>
      <c r="AV11" s="266">
        <v>155.90170534000001</v>
      </c>
      <c r="AW11" s="266">
        <v>343.18419591000003</v>
      </c>
      <c r="AX11" s="266">
        <v>724.69256160999998</v>
      </c>
      <c r="AY11" s="266">
        <v>735.17816655000001</v>
      </c>
      <c r="AZ11" s="266">
        <v>717.26941146000001</v>
      </c>
      <c r="BA11" s="266">
        <v>337.71216605000001</v>
      </c>
      <c r="BB11" s="266">
        <v>229.84470242</v>
      </c>
      <c r="BC11" s="266">
        <v>82.488187968000005</v>
      </c>
      <c r="BD11" s="266">
        <v>0.92682176182999998</v>
      </c>
      <c r="BE11" s="266">
        <v>0</v>
      </c>
      <c r="BF11" s="266">
        <v>0</v>
      </c>
      <c r="BG11" s="309">
        <v>21.596791769999999</v>
      </c>
      <c r="BH11" s="309">
        <v>184.19809065000001</v>
      </c>
      <c r="BI11" s="309">
        <v>422.79192797000002</v>
      </c>
      <c r="BJ11" s="309">
        <v>702.01173913000002</v>
      </c>
      <c r="BK11" s="309">
        <v>777.72944594000001</v>
      </c>
      <c r="BL11" s="309">
        <v>594.24268674999996</v>
      </c>
      <c r="BM11" s="309">
        <v>433.00051366999998</v>
      </c>
      <c r="BN11" s="309">
        <v>191.46185951000001</v>
      </c>
      <c r="BO11" s="309">
        <v>58.475811937000003</v>
      </c>
      <c r="BP11" s="309">
        <v>2.1077325338000001</v>
      </c>
      <c r="BQ11" s="309">
        <v>0</v>
      </c>
      <c r="BR11" s="309">
        <v>0.23133914579000001</v>
      </c>
      <c r="BS11" s="309">
        <v>20.922688075</v>
      </c>
      <c r="BT11" s="309">
        <v>182.88573944000001</v>
      </c>
      <c r="BU11" s="309">
        <v>424.05399277999999</v>
      </c>
      <c r="BV11" s="309">
        <v>702.21605822000004</v>
      </c>
    </row>
    <row r="12" spans="1:74" ht="11.1" customHeight="1" x14ac:dyDescent="0.2">
      <c r="A12" s="9" t="s">
        <v>72</v>
      </c>
      <c r="B12" s="206" t="s">
        <v>440</v>
      </c>
      <c r="C12" s="266">
        <v>417.45712746999999</v>
      </c>
      <c r="D12" s="266">
        <v>208.45675209000001</v>
      </c>
      <c r="E12" s="266">
        <v>147.23933113999999</v>
      </c>
      <c r="F12" s="266">
        <v>51.546050463</v>
      </c>
      <c r="G12" s="266">
        <v>13.923771383</v>
      </c>
      <c r="H12" s="266">
        <v>0.15024786114999999</v>
      </c>
      <c r="I12" s="266">
        <v>0</v>
      </c>
      <c r="J12" s="266">
        <v>0.49697694190000002</v>
      </c>
      <c r="K12" s="266">
        <v>3.2580874480999999</v>
      </c>
      <c r="L12" s="266">
        <v>58.736642007</v>
      </c>
      <c r="M12" s="266">
        <v>179.71644065999999</v>
      </c>
      <c r="N12" s="266">
        <v>500.81130413</v>
      </c>
      <c r="O12" s="266">
        <v>659.88746988000003</v>
      </c>
      <c r="P12" s="266">
        <v>347.68992462</v>
      </c>
      <c r="Q12" s="266">
        <v>185.97106853</v>
      </c>
      <c r="R12" s="266">
        <v>141.63468709</v>
      </c>
      <c r="S12" s="266">
        <v>0.4947367104</v>
      </c>
      <c r="T12" s="266">
        <v>0</v>
      </c>
      <c r="U12" s="266">
        <v>0</v>
      </c>
      <c r="V12" s="266">
        <v>7.4585373470999999E-2</v>
      </c>
      <c r="W12" s="266">
        <v>2.5791203489000001</v>
      </c>
      <c r="X12" s="266">
        <v>69.554182265999998</v>
      </c>
      <c r="Y12" s="266">
        <v>372.38151850999998</v>
      </c>
      <c r="Z12" s="266">
        <v>471.49404605000001</v>
      </c>
      <c r="AA12" s="266">
        <v>545.16665649000004</v>
      </c>
      <c r="AB12" s="266">
        <v>356.63410884000001</v>
      </c>
      <c r="AC12" s="266">
        <v>305.29707488999998</v>
      </c>
      <c r="AD12" s="266">
        <v>78.219300167</v>
      </c>
      <c r="AE12" s="266">
        <v>11.380533794</v>
      </c>
      <c r="AF12" s="266">
        <v>0.24573960414000001</v>
      </c>
      <c r="AG12" s="266">
        <v>0</v>
      </c>
      <c r="AH12" s="266">
        <v>7.4088678872999997E-2</v>
      </c>
      <c r="AI12" s="266">
        <v>7.4048815815999994E-2</v>
      </c>
      <c r="AJ12" s="266">
        <v>84.320731391999999</v>
      </c>
      <c r="AK12" s="266">
        <v>345.52306192999998</v>
      </c>
      <c r="AL12" s="266">
        <v>418.21199502000002</v>
      </c>
      <c r="AM12" s="266">
        <v>429.98334455000003</v>
      </c>
      <c r="AN12" s="266">
        <v>401.78144329999998</v>
      </c>
      <c r="AO12" s="266">
        <v>139.39490354</v>
      </c>
      <c r="AP12" s="266">
        <v>89.529137965000004</v>
      </c>
      <c r="AQ12" s="266">
        <v>12.601054253999999</v>
      </c>
      <c r="AR12" s="266">
        <v>7.3725758150000001E-2</v>
      </c>
      <c r="AS12" s="266">
        <v>0</v>
      </c>
      <c r="AT12" s="266">
        <v>0.24426908468</v>
      </c>
      <c r="AU12" s="266">
        <v>7.4377286428999998</v>
      </c>
      <c r="AV12" s="266">
        <v>83.214808117999993</v>
      </c>
      <c r="AW12" s="266">
        <v>175.47308877</v>
      </c>
      <c r="AX12" s="266">
        <v>478.84503770999999</v>
      </c>
      <c r="AY12" s="266">
        <v>515.48892260000002</v>
      </c>
      <c r="AZ12" s="266">
        <v>584.40656139999999</v>
      </c>
      <c r="BA12" s="266">
        <v>201.44173051999999</v>
      </c>
      <c r="BB12" s="266">
        <v>103.97290757</v>
      </c>
      <c r="BC12" s="266">
        <v>18.058193138</v>
      </c>
      <c r="BD12" s="266">
        <v>7.3304537035999998E-2</v>
      </c>
      <c r="BE12" s="266">
        <v>0</v>
      </c>
      <c r="BF12" s="266">
        <v>0</v>
      </c>
      <c r="BG12" s="309">
        <v>5.0958812383999996</v>
      </c>
      <c r="BH12" s="309">
        <v>64.466466503000007</v>
      </c>
      <c r="BI12" s="309">
        <v>246.23124199</v>
      </c>
      <c r="BJ12" s="309">
        <v>486.57944836000001</v>
      </c>
      <c r="BK12" s="309">
        <v>525.48657136999998</v>
      </c>
      <c r="BL12" s="309">
        <v>379.06221348000003</v>
      </c>
      <c r="BM12" s="309">
        <v>240.90158545</v>
      </c>
      <c r="BN12" s="309">
        <v>75.187777904000001</v>
      </c>
      <c r="BO12" s="309">
        <v>9.3533685258000006</v>
      </c>
      <c r="BP12" s="309">
        <v>0.24189813986</v>
      </c>
      <c r="BQ12" s="309">
        <v>0</v>
      </c>
      <c r="BR12" s="309">
        <v>0.24167979133</v>
      </c>
      <c r="BS12" s="309">
        <v>4.1197743085000003</v>
      </c>
      <c r="BT12" s="309">
        <v>62.638858839000001</v>
      </c>
      <c r="BU12" s="309">
        <v>247.68155793</v>
      </c>
      <c r="BV12" s="309">
        <v>486.36243187000002</v>
      </c>
    </row>
    <row r="13" spans="1:74" ht="11.1" customHeight="1" x14ac:dyDescent="0.2">
      <c r="A13" s="9" t="s">
        <v>73</v>
      </c>
      <c r="B13" s="206" t="s">
        <v>441</v>
      </c>
      <c r="C13" s="266">
        <v>965.25824151999996</v>
      </c>
      <c r="D13" s="266">
        <v>630.05254596999998</v>
      </c>
      <c r="E13" s="266">
        <v>469.53665396000002</v>
      </c>
      <c r="F13" s="266">
        <v>406.23772831000002</v>
      </c>
      <c r="G13" s="266">
        <v>236.42206013000001</v>
      </c>
      <c r="H13" s="266">
        <v>59.012272992</v>
      </c>
      <c r="I13" s="266">
        <v>6.4734662607000004</v>
      </c>
      <c r="J13" s="266">
        <v>26.714947328000001</v>
      </c>
      <c r="K13" s="266">
        <v>120.87847743</v>
      </c>
      <c r="L13" s="266">
        <v>361.00521165999999</v>
      </c>
      <c r="M13" s="266">
        <v>492.16124478</v>
      </c>
      <c r="N13" s="266">
        <v>818.93454754000004</v>
      </c>
      <c r="O13" s="266">
        <v>774.24874510999996</v>
      </c>
      <c r="P13" s="266">
        <v>750.96824823999998</v>
      </c>
      <c r="Q13" s="266">
        <v>607.01642013000003</v>
      </c>
      <c r="R13" s="266">
        <v>382.59272019999997</v>
      </c>
      <c r="S13" s="266">
        <v>164.28014662999999</v>
      </c>
      <c r="T13" s="266">
        <v>57.013061473</v>
      </c>
      <c r="U13" s="266">
        <v>9.1327144234999995</v>
      </c>
      <c r="V13" s="266">
        <v>24.921923235000001</v>
      </c>
      <c r="W13" s="266">
        <v>90.012841777999995</v>
      </c>
      <c r="X13" s="266">
        <v>386.55816357999998</v>
      </c>
      <c r="Y13" s="266">
        <v>682.04455607</v>
      </c>
      <c r="Z13" s="266">
        <v>901.09684983</v>
      </c>
      <c r="AA13" s="266">
        <v>896.75524044999997</v>
      </c>
      <c r="AB13" s="266">
        <v>870.00803602999997</v>
      </c>
      <c r="AC13" s="266">
        <v>670.59308220000003</v>
      </c>
      <c r="AD13" s="266">
        <v>376.63888391</v>
      </c>
      <c r="AE13" s="266">
        <v>316.59713388</v>
      </c>
      <c r="AF13" s="266">
        <v>97.752421224000003</v>
      </c>
      <c r="AG13" s="266">
        <v>14.798958624999999</v>
      </c>
      <c r="AH13" s="266">
        <v>16.943098410000001</v>
      </c>
      <c r="AI13" s="266">
        <v>96.352852745000007</v>
      </c>
      <c r="AJ13" s="266">
        <v>481.60500230999997</v>
      </c>
      <c r="AK13" s="266">
        <v>620.99912157000006</v>
      </c>
      <c r="AL13" s="266">
        <v>873.85406345000001</v>
      </c>
      <c r="AM13" s="266">
        <v>852.21318243999997</v>
      </c>
      <c r="AN13" s="266">
        <v>766.63766783000005</v>
      </c>
      <c r="AO13" s="266">
        <v>601.29813224999998</v>
      </c>
      <c r="AP13" s="266">
        <v>415.70018964000002</v>
      </c>
      <c r="AQ13" s="266">
        <v>186.62058668</v>
      </c>
      <c r="AR13" s="266">
        <v>74.292744385000006</v>
      </c>
      <c r="AS13" s="266">
        <v>14.511918047</v>
      </c>
      <c r="AT13" s="266">
        <v>9.1486865750999993</v>
      </c>
      <c r="AU13" s="266">
        <v>104.17331699</v>
      </c>
      <c r="AV13" s="266">
        <v>327.21417214000002</v>
      </c>
      <c r="AW13" s="266">
        <v>567.58778716999996</v>
      </c>
      <c r="AX13" s="266">
        <v>885.71803531</v>
      </c>
      <c r="AY13" s="266">
        <v>876.28508379000004</v>
      </c>
      <c r="AZ13" s="266">
        <v>783.33166208</v>
      </c>
      <c r="BA13" s="266">
        <v>643.81573980999997</v>
      </c>
      <c r="BB13" s="266">
        <v>406.62327252</v>
      </c>
      <c r="BC13" s="266">
        <v>223.96345460000001</v>
      </c>
      <c r="BD13" s="266">
        <v>34.523268559000002</v>
      </c>
      <c r="BE13" s="266">
        <v>4.3959553614000004</v>
      </c>
      <c r="BF13" s="266">
        <v>9.4076429568000002</v>
      </c>
      <c r="BG13" s="309">
        <v>112.2594725</v>
      </c>
      <c r="BH13" s="309">
        <v>327.07781647000002</v>
      </c>
      <c r="BI13" s="309">
        <v>616.33329635999996</v>
      </c>
      <c r="BJ13" s="309">
        <v>895.72223323000003</v>
      </c>
      <c r="BK13" s="309">
        <v>888.45150838999996</v>
      </c>
      <c r="BL13" s="309">
        <v>726.81427852000002</v>
      </c>
      <c r="BM13" s="309">
        <v>610.69405074999997</v>
      </c>
      <c r="BN13" s="309">
        <v>406.51384143000001</v>
      </c>
      <c r="BO13" s="309">
        <v>212.96789555000001</v>
      </c>
      <c r="BP13" s="309">
        <v>76.036079526999998</v>
      </c>
      <c r="BQ13" s="309">
        <v>14.228912499</v>
      </c>
      <c r="BR13" s="309">
        <v>19.523475268999999</v>
      </c>
      <c r="BS13" s="309">
        <v>109.79065052</v>
      </c>
      <c r="BT13" s="309">
        <v>322.77307445000002</v>
      </c>
      <c r="BU13" s="309">
        <v>609.13109897000004</v>
      </c>
      <c r="BV13" s="309">
        <v>895.44013459999996</v>
      </c>
    </row>
    <row r="14" spans="1:74" ht="11.1" customHeight="1" x14ac:dyDescent="0.2">
      <c r="A14" s="9" t="s">
        <v>74</v>
      </c>
      <c r="B14" s="206" t="s">
        <v>442</v>
      </c>
      <c r="C14" s="266">
        <v>665.69476751000002</v>
      </c>
      <c r="D14" s="266">
        <v>495.83491602999999</v>
      </c>
      <c r="E14" s="266">
        <v>392.19468432999997</v>
      </c>
      <c r="F14" s="266">
        <v>308.65537760000001</v>
      </c>
      <c r="G14" s="266">
        <v>170.86266892</v>
      </c>
      <c r="H14" s="266">
        <v>49.801071790000002</v>
      </c>
      <c r="I14" s="266">
        <v>14.149329351</v>
      </c>
      <c r="J14" s="266">
        <v>8.5012593823000007</v>
      </c>
      <c r="K14" s="266">
        <v>44.851516078000003</v>
      </c>
      <c r="L14" s="266">
        <v>177.86761494999999</v>
      </c>
      <c r="M14" s="266">
        <v>350.97193637999999</v>
      </c>
      <c r="N14" s="266">
        <v>506.32599213999998</v>
      </c>
      <c r="O14" s="266">
        <v>457.91487887</v>
      </c>
      <c r="P14" s="266">
        <v>495.44676922000002</v>
      </c>
      <c r="Q14" s="266">
        <v>486.2369104</v>
      </c>
      <c r="R14" s="266">
        <v>299.00083009000002</v>
      </c>
      <c r="S14" s="266">
        <v>175.47215532999999</v>
      </c>
      <c r="T14" s="266">
        <v>64.974171948000006</v>
      </c>
      <c r="U14" s="266">
        <v>8.4814615728000007</v>
      </c>
      <c r="V14" s="266">
        <v>13.517087049000001</v>
      </c>
      <c r="W14" s="266">
        <v>62.103899624999997</v>
      </c>
      <c r="X14" s="266">
        <v>186.66122053999999</v>
      </c>
      <c r="Y14" s="266">
        <v>354.06513491999999</v>
      </c>
      <c r="Z14" s="266">
        <v>563.90823747000002</v>
      </c>
      <c r="AA14" s="266">
        <v>541.81368540999995</v>
      </c>
      <c r="AB14" s="266">
        <v>655.05668235999997</v>
      </c>
      <c r="AC14" s="266">
        <v>490.52996013000001</v>
      </c>
      <c r="AD14" s="266">
        <v>275.17113850999999</v>
      </c>
      <c r="AE14" s="266">
        <v>241.14895616000001</v>
      </c>
      <c r="AF14" s="266">
        <v>60.073173554999997</v>
      </c>
      <c r="AG14" s="266">
        <v>20.030492571</v>
      </c>
      <c r="AH14" s="266">
        <v>12.203612273999999</v>
      </c>
      <c r="AI14" s="266">
        <v>64.151809284999999</v>
      </c>
      <c r="AJ14" s="266">
        <v>238.53465738</v>
      </c>
      <c r="AK14" s="266">
        <v>371.39196394999999</v>
      </c>
      <c r="AL14" s="266">
        <v>575.19757036999999</v>
      </c>
      <c r="AM14" s="266">
        <v>563.12901666000005</v>
      </c>
      <c r="AN14" s="266">
        <v>447.86976977</v>
      </c>
      <c r="AO14" s="266">
        <v>527.18442856000001</v>
      </c>
      <c r="AP14" s="266">
        <v>309.44011117999997</v>
      </c>
      <c r="AQ14" s="266">
        <v>148.43923512000001</v>
      </c>
      <c r="AR14" s="266">
        <v>70.395333389000001</v>
      </c>
      <c r="AS14" s="266">
        <v>18.611662325000001</v>
      </c>
      <c r="AT14" s="266">
        <v>15.298914816</v>
      </c>
      <c r="AU14" s="266">
        <v>31.136110097</v>
      </c>
      <c r="AV14" s="266">
        <v>133.48686536</v>
      </c>
      <c r="AW14" s="266">
        <v>411.56950788</v>
      </c>
      <c r="AX14" s="266">
        <v>538.81069159000003</v>
      </c>
      <c r="AY14" s="266">
        <v>547.83581904000005</v>
      </c>
      <c r="AZ14" s="266">
        <v>490.20563542000002</v>
      </c>
      <c r="BA14" s="266">
        <v>519.95592747000001</v>
      </c>
      <c r="BB14" s="266">
        <v>286.69788482000001</v>
      </c>
      <c r="BC14" s="266">
        <v>172.94488469000001</v>
      </c>
      <c r="BD14" s="266">
        <v>27.211900034999999</v>
      </c>
      <c r="BE14" s="266">
        <v>9.2619008680999997</v>
      </c>
      <c r="BF14" s="266">
        <v>16.475971547</v>
      </c>
      <c r="BG14" s="309">
        <v>59.068367571000003</v>
      </c>
      <c r="BH14" s="309">
        <v>206.00159690999999</v>
      </c>
      <c r="BI14" s="309">
        <v>421.45868078000001</v>
      </c>
      <c r="BJ14" s="309">
        <v>607.08564950000005</v>
      </c>
      <c r="BK14" s="309">
        <v>593.26424261</v>
      </c>
      <c r="BL14" s="309">
        <v>497.96012789999997</v>
      </c>
      <c r="BM14" s="309">
        <v>455.75093687999998</v>
      </c>
      <c r="BN14" s="309">
        <v>329.68064156000003</v>
      </c>
      <c r="BO14" s="309">
        <v>179.78146337999999</v>
      </c>
      <c r="BP14" s="309">
        <v>65.395077115999996</v>
      </c>
      <c r="BQ14" s="309">
        <v>20.477622408999999</v>
      </c>
      <c r="BR14" s="309">
        <v>18.381703120000001</v>
      </c>
      <c r="BS14" s="309">
        <v>48.238613538000003</v>
      </c>
      <c r="BT14" s="309">
        <v>187.94926891</v>
      </c>
      <c r="BU14" s="309">
        <v>407.65517505999998</v>
      </c>
      <c r="BV14" s="309">
        <v>607.50957738</v>
      </c>
    </row>
    <row r="15" spans="1:74" ht="11.1" customHeight="1" x14ac:dyDescent="0.2">
      <c r="A15" s="9" t="s">
        <v>565</v>
      </c>
      <c r="B15" s="206" t="s">
        <v>470</v>
      </c>
      <c r="C15" s="266">
        <v>767.99554477000004</v>
      </c>
      <c r="D15" s="266">
        <v>548.80817923999996</v>
      </c>
      <c r="E15" s="266">
        <v>544.87626555999998</v>
      </c>
      <c r="F15" s="266">
        <v>248.70618390000001</v>
      </c>
      <c r="G15" s="266">
        <v>154.38107622000001</v>
      </c>
      <c r="H15" s="266">
        <v>24.789034548</v>
      </c>
      <c r="I15" s="266">
        <v>5.2257020029000003</v>
      </c>
      <c r="J15" s="266">
        <v>15.227203829</v>
      </c>
      <c r="K15" s="266">
        <v>44.640946958999997</v>
      </c>
      <c r="L15" s="266">
        <v>193.39199260999999</v>
      </c>
      <c r="M15" s="266">
        <v>491.83257314999997</v>
      </c>
      <c r="N15" s="266">
        <v>800.20978566999997</v>
      </c>
      <c r="O15" s="266">
        <v>898.66374611000003</v>
      </c>
      <c r="P15" s="266">
        <v>626.88032684999996</v>
      </c>
      <c r="Q15" s="266">
        <v>610.96560586999999</v>
      </c>
      <c r="R15" s="266">
        <v>412.08706251000001</v>
      </c>
      <c r="S15" s="266">
        <v>85.657945312999999</v>
      </c>
      <c r="T15" s="266">
        <v>26.471681568000001</v>
      </c>
      <c r="U15" s="266">
        <v>3.5468552290000002</v>
      </c>
      <c r="V15" s="266">
        <v>6.9667562562000001</v>
      </c>
      <c r="W15" s="266">
        <v>37.777571794000004</v>
      </c>
      <c r="X15" s="266">
        <v>254.67553018999999</v>
      </c>
      <c r="Y15" s="266">
        <v>595.41541946999996</v>
      </c>
      <c r="Z15" s="266">
        <v>733.53041493000001</v>
      </c>
      <c r="AA15" s="266">
        <v>861.54190299000004</v>
      </c>
      <c r="AB15" s="266">
        <v>721.53463144</v>
      </c>
      <c r="AC15" s="266">
        <v>634.07224597000004</v>
      </c>
      <c r="AD15" s="266">
        <v>289.04415945</v>
      </c>
      <c r="AE15" s="266">
        <v>159.04834342000001</v>
      </c>
      <c r="AF15" s="266">
        <v>34.301378491000001</v>
      </c>
      <c r="AG15" s="266">
        <v>5.2700498714000004</v>
      </c>
      <c r="AH15" s="266">
        <v>10.280453423999999</v>
      </c>
      <c r="AI15" s="266">
        <v>41.395192815999998</v>
      </c>
      <c r="AJ15" s="266">
        <v>254.92159839000001</v>
      </c>
      <c r="AK15" s="266">
        <v>591.28723226</v>
      </c>
      <c r="AL15" s="266">
        <v>717.69573176999995</v>
      </c>
      <c r="AM15" s="266">
        <v>741.15894875000004</v>
      </c>
      <c r="AN15" s="266">
        <v>654.12558337999997</v>
      </c>
      <c r="AO15" s="266">
        <v>485.67107537999999</v>
      </c>
      <c r="AP15" s="266">
        <v>360.78258106999999</v>
      </c>
      <c r="AQ15" s="266">
        <v>157.42269676999999</v>
      </c>
      <c r="AR15" s="266">
        <v>25.724284283999999</v>
      </c>
      <c r="AS15" s="266">
        <v>4.6659534308000001</v>
      </c>
      <c r="AT15" s="266">
        <v>7.2715490322000003</v>
      </c>
      <c r="AU15" s="266">
        <v>58.793353189000001</v>
      </c>
      <c r="AV15" s="266">
        <v>248.49497506</v>
      </c>
      <c r="AW15" s="266">
        <v>422.83295891</v>
      </c>
      <c r="AX15" s="266">
        <v>751.15767787000004</v>
      </c>
      <c r="AY15" s="266">
        <v>804.75111928000001</v>
      </c>
      <c r="AZ15" s="266">
        <v>794.13076912999998</v>
      </c>
      <c r="BA15" s="266">
        <v>508.03364217000001</v>
      </c>
      <c r="BB15" s="266">
        <v>309.56961797000002</v>
      </c>
      <c r="BC15" s="266">
        <v>150.98475522000001</v>
      </c>
      <c r="BD15" s="266">
        <v>12.06914061</v>
      </c>
      <c r="BE15" s="266">
        <v>4.3970662933</v>
      </c>
      <c r="BF15" s="266">
        <v>6.3966203758000004</v>
      </c>
      <c r="BG15" s="309">
        <v>57.332420513999999</v>
      </c>
      <c r="BH15" s="309">
        <v>250.61444387</v>
      </c>
      <c r="BI15" s="309">
        <v>497.61845455000002</v>
      </c>
      <c r="BJ15" s="309">
        <v>781.94226934999995</v>
      </c>
      <c r="BK15" s="309">
        <v>855.95868409000002</v>
      </c>
      <c r="BL15" s="309">
        <v>692.31984152999996</v>
      </c>
      <c r="BM15" s="309">
        <v>564.41058396999995</v>
      </c>
      <c r="BN15" s="309">
        <v>316.41386524000001</v>
      </c>
      <c r="BO15" s="309">
        <v>140.95399934</v>
      </c>
      <c r="BP15" s="309">
        <v>30.369692985</v>
      </c>
      <c r="BQ15" s="309">
        <v>7.1279041074</v>
      </c>
      <c r="BR15" s="309">
        <v>11.127902006999999</v>
      </c>
      <c r="BS15" s="309">
        <v>58.409199805999997</v>
      </c>
      <c r="BT15" s="309">
        <v>249.24775768999999</v>
      </c>
      <c r="BU15" s="309">
        <v>494.63554900000003</v>
      </c>
      <c r="BV15" s="309">
        <v>781.21645010999998</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1219.2341663</v>
      </c>
      <c r="D17" s="266">
        <v>1077.3312467999999</v>
      </c>
      <c r="E17" s="266">
        <v>904.14243726999996</v>
      </c>
      <c r="F17" s="266">
        <v>547.21677370999998</v>
      </c>
      <c r="G17" s="266">
        <v>230.18229858000001</v>
      </c>
      <c r="H17" s="266">
        <v>53.289699822000003</v>
      </c>
      <c r="I17" s="266">
        <v>6.4349154295000002</v>
      </c>
      <c r="J17" s="266">
        <v>17.17926817</v>
      </c>
      <c r="K17" s="266">
        <v>98.687632452000003</v>
      </c>
      <c r="L17" s="266">
        <v>404.55916633999999</v>
      </c>
      <c r="M17" s="266">
        <v>707.86544564999997</v>
      </c>
      <c r="N17" s="266">
        <v>1012.5685044000001</v>
      </c>
      <c r="O17" s="266">
        <v>1212.2712974999999</v>
      </c>
      <c r="P17" s="266">
        <v>1047.6376623000001</v>
      </c>
      <c r="Q17" s="266">
        <v>911.39920930000005</v>
      </c>
      <c r="R17" s="266">
        <v>527.12238645000002</v>
      </c>
      <c r="S17" s="266">
        <v>237.42293340000001</v>
      </c>
      <c r="T17" s="266">
        <v>52.853503302</v>
      </c>
      <c r="U17" s="266">
        <v>6.2367151854999996</v>
      </c>
      <c r="V17" s="266">
        <v>17.905387803</v>
      </c>
      <c r="W17" s="266">
        <v>95.110386487</v>
      </c>
      <c r="X17" s="266">
        <v>399.74358102999997</v>
      </c>
      <c r="Y17" s="266">
        <v>703.41816107</v>
      </c>
      <c r="Z17" s="266">
        <v>1017.2940460999999</v>
      </c>
      <c r="AA17" s="266">
        <v>1224.0840975000001</v>
      </c>
      <c r="AB17" s="266">
        <v>1032.1530981000001</v>
      </c>
      <c r="AC17" s="266">
        <v>909.07741486999998</v>
      </c>
      <c r="AD17" s="266">
        <v>542.71359318999998</v>
      </c>
      <c r="AE17" s="266">
        <v>220.94013065999999</v>
      </c>
      <c r="AF17" s="266">
        <v>55.863678810000003</v>
      </c>
      <c r="AG17" s="266">
        <v>6.0432322743000002</v>
      </c>
      <c r="AH17" s="266">
        <v>14.663193144999999</v>
      </c>
      <c r="AI17" s="266">
        <v>90.296578488999998</v>
      </c>
      <c r="AJ17" s="266">
        <v>396.62779234999999</v>
      </c>
      <c r="AK17" s="266">
        <v>709.92122497000003</v>
      </c>
      <c r="AL17" s="266">
        <v>1014.9851535</v>
      </c>
      <c r="AM17" s="266">
        <v>1205.4446544</v>
      </c>
      <c r="AN17" s="266">
        <v>1032.9935954</v>
      </c>
      <c r="AO17" s="266">
        <v>913.81253422999998</v>
      </c>
      <c r="AP17" s="266">
        <v>544.72847434000005</v>
      </c>
      <c r="AQ17" s="266">
        <v>226.02226640999999</v>
      </c>
      <c r="AR17" s="266">
        <v>51.661853129000001</v>
      </c>
      <c r="AS17" s="266">
        <v>3.5499673870000001</v>
      </c>
      <c r="AT17" s="266">
        <v>15.322709324</v>
      </c>
      <c r="AU17" s="266">
        <v>85.681696447999997</v>
      </c>
      <c r="AV17" s="266">
        <v>383.94961770999998</v>
      </c>
      <c r="AW17" s="266">
        <v>733.48522069000001</v>
      </c>
      <c r="AX17" s="266">
        <v>1009.9691855</v>
      </c>
      <c r="AY17" s="266">
        <v>1188.1725885999999</v>
      </c>
      <c r="AZ17" s="266">
        <v>1025.9521299</v>
      </c>
      <c r="BA17" s="266">
        <v>918.68155015000002</v>
      </c>
      <c r="BB17" s="266">
        <v>566.96782086999997</v>
      </c>
      <c r="BC17" s="266">
        <v>237.28818569000001</v>
      </c>
      <c r="BD17" s="266">
        <v>51.381432513</v>
      </c>
      <c r="BE17" s="266">
        <v>3.5140032311999998</v>
      </c>
      <c r="BF17" s="266">
        <v>14.847700557</v>
      </c>
      <c r="BG17" s="309">
        <v>88.797749999999994</v>
      </c>
      <c r="BH17" s="309">
        <v>381.6311</v>
      </c>
      <c r="BI17" s="309">
        <v>722.98779999999999</v>
      </c>
      <c r="BJ17" s="309">
        <v>994.35069999999996</v>
      </c>
      <c r="BK17" s="309">
        <v>1168.546</v>
      </c>
      <c r="BL17" s="309">
        <v>1020.52</v>
      </c>
      <c r="BM17" s="309">
        <v>910.47109999999998</v>
      </c>
      <c r="BN17" s="309">
        <v>565.78369999999995</v>
      </c>
      <c r="BO17" s="309">
        <v>239.41720000000001</v>
      </c>
      <c r="BP17" s="309">
        <v>47.177570000000003</v>
      </c>
      <c r="BQ17" s="309">
        <v>4.5509040000000001</v>
      </c>
      <c r="BR17" s="309">
        <v>14.474830000000001</v>
      </c>
      <c r="BS17" s="309">
        <v>92.787279999999996</v>
      </c>
      <c r="BT17" s="309">
        <v>385.23820000000001</v>
      </c>
      <c r="BU17" s="309">
        <v>732.16020000000003</v>
      </c>
      <c r="BV17" s="309">
        <v>1006.015</v>
      </c>
    </row>
    <row r="18" spans="1:74" ht="11.1" customHeight="1" x14ac:dyDescent="0.2">
      <c r="A18" s="9" t="s">
        <v>138</v>
      </c>
      <c r="B18" s="206" t="s">
        <v>468</v>
      </c>
      <c r="C18" s="266">
        <v>1150.8711069999999</v>
      </c>
      <c r="D18" s="266">
        <v>1018.5719754</v>
      </c>
      <c r="E18" s="266">
        <v>813.35544482</v>
      </c>
      <c r="F18" s="266">
        <v>463.98158907999999</v>
      </c>
      <c r="G18" s="266">
        <v>174.06633424</v>
      </c>
      <c r="H18" s="266">
        <v>22.867858025</v>
      </c>
      <c r="I18" s="266">
        <v>4.2931903473000004</v>
      </c>
      <c r="J18" s="266">
        <v>10.400518005</v>
      </c>
      <c r="K18" s="266">
        <v>66.273772949999994</v>
      </c>
      <c r="L18" s="266">
        <v>345.02516399000001</v>
      </c>
      <c r="M18" s="266">
        <v>658.71854192000001</v>
      </c>
      <c r="N18" s="266">
        <v>937.03471771</v>
      </c>
      <c r="O18" s="266">
        <v>1148.3469261</v>
      </c>
      <c r="P18" s="266">
        <v>979.90653624000004</v>
      </c>
      <c r="Q18" s="266">
        <v>818.95271764999995</v>
      </c>
      <c r="R18" s="266">
        <v>441.38293514999998</v>
      </c>
      <c r="S18" s="266">
        <v>180.85895904</v>
      </c>
      <c r="T18" s="266">
        <v>23.563757615</v>
      </c>
      <c r="U18" s="266">
        <v>3.7599347966000001</v>
      </c>
      <c r="V18" s="266">
        <v>11.441662456</v>
      </c>
      <c r="W18" s="266">
        <v>66.040010578999997</v>
      </c>
      <c r="X18" s="266">
        <v>346.87291119999998</v>
      </c>
      <c r="Y18" s="266">
        <v>656.77066043000002</v>
      </c>
      <c r="Z18" s="266">
        <v>945.14992027000005</v>
      </c>
      <c r="AA18" s="266">
        <v>1165.6056824</v>
      </c>
      <c r="AB18" s="266">
        <v>965.25366154000005</v>
      </c>
      <c r="AC18" s="266">
        <v>825.46065540999996</v>
      </c>
      <c r="AD18" s="266">
        <v>462.79909550999997</v>
      </c>
      <c r="AE18" s="266">
        <v>162.14539930000001</v>
      </c>
      <c r="AF18" s="266">
        <v>25.419025484999999</v>
      </c>
      <c r="AG18" s="266">
        <v>3.5241490746999999</v>
      </c>
      <c r="AH18" s="266">
        <v>9.3899408292000004</v>
      </c>
      <c r="AI18" s="266">
        <v>62.763088826000001</v>
      </c>
      <c r="AJ18" s="266">
        <v>338.86072646999997</v>
      </c>
      <c r="AK18" s="266">
        <v>662.28878855000005</v>
      </c>
      <c r="AL18" s="266">
        <v>939.54288723000002</v>
      </c>
      <c r="AM18" s="266">
        <v>1150.3917788000001</v>
      </c>
      <c r="AN18" s="266">
        <v>965.70251910000002</v>
      </c>
      <c r="AO18" s="266">
        <v>832.33865529000002</v>
      </c>
      <c r="AP18" s="266">
        <v>459.77994604999998</v>
      </c>
      <c r="AQ18" s="266">
        <v>160.62404226000001</v>
      </c>
      <c r="AR18" s="266">
        <v>23.664899862999999</v>
      </c>
      <c r="AS18" s="266">
        <v>1.9152343447</v>
      </c>
      <c r="AT18" s="266">
        <v>9.6866644416999996</v>
      </c>
      <c r="AU18" s="266">
        <v>57.673593808</v>
      </c>
      <c r="AV18" s="266">
        <v>325.03413362999999</v>
      </c>
      <c r="AW18" s="266">
        <v>686.65008279999995</v>
      </c>
      <c r="AX18" s="266">
        <v>932.45798821000005</v>
      </c>
      <c r="AY18" s="266">
        <v>1131.3600458000001</v>
      </c>
      <c r="AZ18" s="266">
        <v>948.55258851999997</v>
      </c>
      <c r="BA18" s="266">
        <v>832.83258077999994</v>
      </c>
      <c r="BB18" s="266">
        <v>481.67041628999999</v>
      </c>
      <c r="BC18" s="266">
        <v>171.98089558999999</v>
      </c>
      <c r="BD18" s="266">
        <v>24.102971882999999</v>
      </c>
      <c r="BE18" s="266">
        <v>1.8367499584</v>
      </c>
      <c r="BF18" s="266">
        <v>9.5282899303999997</v>
      </c>
      <c r="BG18" s="309">
        <v>60.143329999999999</v>
      </c>
      <c r="BH18" s="309">
        <v>322.839</v>
      </c>
      <c r="BI18" s="309">
        <v>674.75689999999997</v>
      </c>
      <c r="BJ18" s="309">
        <v>913.32249999999999</v>
      </c>
      <c r="BK18" s="309">
        <v>1112.1759999999999</v>
      </c>
      <c r="BL18" s="309">
        <v>952.13509999999997</v>
      </c>
      <c r="BM18" s="309">
        <v>822.61199999999997</v>
      </c>
      <c r="BN18" s="309">
        <v>482.47989999999999</v>
      </c>
      <c r="BO18" s="309">
        <v>178.88499999999999</v>
      </c>
      <c r="BP18" s="309">
        <v>23.224989999999998</v>
      </c>
      <c r="BQ18" s="309">
        <v>2.1655540000000002</v>
      </c>
      <c r="BR18" s="309">
        <v>9.1109810000000007</v>
      </c>
      <c r="BS18" s="309">
        <v>62.410820000000001</v>
      </c>
      <c r="BT18" s="309">
        <v>322.52420000000001</v>
      </c>
      <c r="BU18" s="309">
        <v>683.42290000000003</v>
      </c>
      <c r="BV18" s="309">
        <v>925.27710000000002</v>
      </c>
    </row>
    <row r="19" spans="1:74" ht="11.1" customHeight="1" x14ac:dyDescent="0.2">
      <c r="A19" s="9" t="s">
        <v>139</v>
      </c>
      <c r="B19" s="206" t="s">
        <v>436</v>
      </c>
      <c r="C19" s="266">
        <v>1291.2784443999999</v>
      </c>
      <c r="D19" s="266">
        <v>1136.2302046</v>
      </c>
      <c r="E19" s="266">
        <v>827.03710045000003</v>
      </c>
      <c r="F19" s="266">
        <v>476.6451654</v>
      </c>
      <c r="G19" s="266">
        <v>193.02856732999999</v>
      </c>
      <c r="H19" s="266">
        <v>31.190557010999999</v>
      </c>
      <c r="I19" s="266">
        <v>11.024097834999999</v>
      </c>
      <c r="J19" s="266">
        <v>16.81818556</v>
      </c>
      <c r="K19" s="266">
        <v>86.097986489999997</v>
      </c>
      <c r="L19" s="266">
        <v>382.70721047000001</v>
      </c>
      <c r="M19" s="266">
        <v>724.68734277999999</v>
      </c>
      <c r="N19" s="266">
        <v>1090.1466619</v>
      </c>
      <c r="O19" s="266">
        <v>1287.6224745</v>
      </c>
      <c r="P19" s="266">
        <v>1081.9351403000001</v>
      </c>
      <c r="Q19" s="266">
        <v>839.14824295000005</v>
      </c>
      <c r="R19" s="266">
        <v>457.35484303999999</v>
      </c>
      <c r="S19" s="266">
        <v>203.33129822000001</v>
      </c>
      <c r="T19" s="266">
        <v>31.586818128000001</v>
      </c>
      <c r="U19" s="266">
        <v>10.512251378</v>
      </c>
      <c r="V19" s="266">
        <v>19.368436683999999</v>
      </c>
      <c r="W19" s="266">
        <v>86.527185908999996</v>
      </c>
      <c r="X19" s="266">
        <v>388.52164714000003</v>
      </c>
      <c r="Y19" s="266">
        <v>725.42740684</v>
      </c>
      <c r="Z19" s="266">
        <v>1096.4631690000001</v>
      </c>
      <c r="AA19" s="266">
        <v>1295.5812914000001</v>
      </c>
      <c r="AB19" s="266">
        <v>1064.2644714999999</v>
      </c>
      <c r="AC19" s="266">
        <v>835.95537993999994</v>
      </c>
      <c r="AD19" s="266">
        <v>483.36468041000001</v>
      </c>
      <c r="AE19" s="266">
        <v>182.84644972999999</v>
      </c>
      <c r="AF19" s="266">
        <v>31.13578184</v>
      </c>
      <c r="AG19" s="266">
        <v>10.174196932999999</v>
      </c>
      <c r="AH19" s="266">
        <v>17.815826726000001</v>
      </c>
      <c r="AI19" s="266">
        <v>83.806985087000001</v>
      </c>
      <c r="AJ19" s="266">
        <v>386.93974922000001</v>
      </c>
      <c r="AK19" s="266">
        <v>738.06639073999997</v>
      </c>
      <c r="AL19" s="266">
        <v>1073.3751749</v>
      </c>
      <c r="AM19" s="266">
        <v>1276.9333217000001</v>
      </c>
      <c r="AN19" s="266">
        <v>1068.6315898</v>
      </c>
      <c r="AO19" s="266">
        <v>852.03716812000005</v>
      </c>
      <c r="AP19" s="266">
        <v>481.48885374999998</v>
      </c>
      <c r="AQ19" s="266">
        <v>184.8282007</v>
      </c>
      <c r="AR19" s="266">
        <v>31.421194314000001</v>
      </c>
      <c r="AS19" s="266">
        <v>6.5823158933999997</v>
      </c>
      <c r="AT19" s="266">
        <v>16.881005503000001</v>
      </c>
      <c r="AU19" s="266">
        <v>78.610315493000002</v>
      </c>
      <c r="AV19" s="266">
        <v>374.40608170000002</v>
      </c>
      <c r="AW19" s="266">
        <v>768.39865023000004</v>
      </c>
      <c r="AX19" s="266">
        <v>1054.5768860000001</v>
      </c>
      <c r="AY19" s="266">
        <v>1248.8068421999999</v>
      </c>
      <c r="AZ19" s="266">
        <v>1056.5249277999999</v>
      </c>
      <c r="BA19" s="266">
        <v>851.18971310999996</v>
      </c>
      <c r="BB19" s="266">
        <v>505.44064837000002</v>
      </c>
      <c r="BC19" s="266">
        <v>193.85016286000001</v>
      </c>
      <c r="BD19" s="266">
        <v>31.395423102999999</v>
      </c>
      <c r="BE19" s="266">
        <v>6.5498291877000003</v>
      </c>
      <c r="BF19" s="266">
        <v>17.776025205</v>
      </c>
      <c r="BG19" s="309">
        <v>80.264070000000004</v>
      </c>
      <c r="BH19" s="309">
        <v>386.03730000000002</v>
      </c>
      <c r="BI19" s="309">
        <v>756.40920000000006</v>
      </c>
      <c r="BJ19" s="309">
        <v>1027.4680000000001</v>
      </c>
      <c r="BK19" s="309">
        <v>1226.4639999999999</v>
      </c>
      <c r="BL19" s="309">
        <v>1074.1980000000001</v>
      </c>
      <c r="BM19" s="309">
        <v>832.03129999999999</v>
      </c>
      <c r="BN19" s="309">
        <v>501.23160000000001</v>
      </c>
      <c r="BO19" s="309">
        <v>196.66130000000001</v>
      </c>
      <c r="BP19" s="309">
        <v>29.608450000000001</v>
      </c>
      <c r="BQ19" s="309">
        <v>7.1712239999999996</v>
      </c>
      <c r="BR19" s="309">
        <v>17.457080000000001</v>
      </c>
      <c r="BS19" s="309">
        <v>76.836690000000004</v>
      </c>
      <c r="BT19" s="309">
        <v>386.685</v>
      </c>
      <c r="BU19" s="309">
        <v>766.36130000000003</v>
      </c>
      <c r="BV19" s="309">
        <v>1044.8009999999999</v>
      </c>
    </row>
    <row r="20" spans="1:74" ht="11.1" customHeight="1" x14ac:dyDescent="0.2">
      <c r="A20" s="9" t="s">
        <v>140</v>
      </c>
      <c r="B20" s="206" t="s">
        <v>437</v>
      </c>
      <c r="C20" s="266">
        <v>1348.7746801000001</v>
      </c>
      <c r="D20" s="266">
        <v>1145.9282387000001</v>
      </c>
      <c r="E20" s="266">
        <v>808.02963938000005</v>
      </c>
      <c r="F20" s="266">
        <v>466.70826438</v>
      </c>
      <c r="G20" s="266">
        <v>200.50422551</v>
      </c>
      <c r="H20" s="266">
        <v>39.883759241</v>
      </c>
      <c r="I20" s="266">
        <v>14.342014051</v>
      </c>
      <c r="J20" s="266">
        <v>22.217930378999998</v>
      </c>
      <c r="K20" s="266">
        <v>105.20310689</v>
      </c>
      <c r="L20" s="266">
        <v>397.40165979</v>
      </c>
      <c r="M20" s="266">
        <v>757.56543651000004</v>
      </c>
      <c r="N20" s="266">
        <v>1225.0344622</v>
      </c>
      <c r="O20" s="266">
        <v>1342.1665425000001</v>
      </c>
      <c r="P20" s="266">
        <v>1101.6851504000001</v>
      </c>
      <c r="Q20" s="266">
        <v>820.50085233000004</v>
      </c>
      <c r="R20" s="266">
        <v>454.76905848000001</v>
      </c>
      <c r="S20" s="266">
        <v>209.94721641999999</v>
      </c>
      <c r="T20" s="266">
        <v>40.637637634000001</v>
      </c>
      <c r="U20" s="266">
        <v>14.512786699999999</v>
      </c>
      <c r="V20" s="266">
        <v>25.416185161000001</v>
      </c>
      <c r="W20" s="266">
        <v>103.74647720999999</v>
      </c>
      <c r="X20" s="266">
        <v>402.87839151999998</v>
      </c>
      <c r="Y20" s="266">
        <v>759.82273156999997</v>
      </c>
      <c r="Z20" s="266">
        <v>1217.0449085</v>
      </c>
      <c r="AA20" s="266">
        <v>1342.5487633</v>
      </c>
      <c r="AB20" s="266">
        <v>1098.3981977000001</v>
      </c>
      <c r="AC20" s="266">
        <v>814.46913357999995</v>
      </c>
      <c r="AD20" s="266">
        <v>471.50072832000001</v>
      </c>
      <c r="AE20" s="266">
        <v>193.21335686</v>
      </c>
      <c r="AF20" s="266">
        <v>37.889479004000002</v>
      </c>
      <c r="AG20" s="266">
        <v>14.331440168</v>
      </c>
      <c r="AH20" s="266">
        <v>24.735731582</v>
      </c>
      <c r="AI20" s="266">
        <v>100.70735873</v>
      </c>
      <c r="AJ20" s="266">
        <v>410.06254638000001</v>
      </c>
      <c r="AK20" s="266">
        <v>780.73460890000001</v>
      </c>
      <c r="AL20" s="266">
        <v>1189.6632413</v>
      </c>
      <c r="AM20" s="266">
        <v>1331.6461672</v>
      </c>
      <c r="AN20" s="266">
        <v>1126.0927107</v>
      </c>
      <c r="AO20" s="266">
        <v>829.88535528</v>
      </c>
      <c r="AP20" s="266">
        <v>466.47214495999998</v>
      </c>
      <c r="AQ20" s="266">
        <v>199.27604135000001</v>
      </c>
      <c r="AR20" s="266">
        <v>37.033141815999997</v>
      </c>
      <c r="AS20" s="266">
        <v>10.865691453</v>
      </c>
      <c r="AT20" s="266">
        <v>23.629410061000002</v>
      </c>
      <c r="AU20" s="266">
        <v>97.185010325999997</v>
      </c>
      <c r="AV20" s="266">
        <v>402.86811870999998</v>
      </c>
      <c r="AW20" s="266">
        <v>811.39542449999999</v>
      </c>
      <c r="AX20" s="266">
        <v>1165.4748961</v>
      </c>
      <c r="AY20" s="266">
        <v>1307.9749274999999</v>
      </c>
      <c r="AZ20" s="266">
        <v>1110.9746636</v>
      </c>
      <c r="BA20" s="266">
        <v>828.58280164999996</v>
      </c>
      <c r="BB20" s="266">
        <v>489.55540403999998</v>
      </c>
      <c r="BC20" s="266">
        <v>203.61233833</v>
      </c>
      <c r="BD20" s="266">
        <v>35.282601497000002</v>
      </c>
      <c r="BE20" s="266">
        <v>10.670752877</v>
      </c>
      <c r="BF20" s="266">
        <v>24.645752285</v>
      </c>
      <c r="BG20" s="309">
        <v>97.888050000000007</v>
      </c>
      <c r="BH20" s="309">
        <v>424.8854</v>
      </c>
      <c r="BI20" s="309">
        <v>800.40899999999999</v>
      </c>
      <c r="BJ20" s="309">
        <v>1142.6020000000001</v>
      </c>
      <c r="BK20" s="309">
        <v>1279.0119999999999</v>
      </c>
      <c r="BL20" s="309">
        <v>1134.1210000000001</v>
      </c>
      <c r="BM20" s="309">
        <v>805.9873</v>
      </c>
      <c r="BN20" s="309">
        <v>490.87310000000002</v>
      </c>
      <c r="BO20" s="309">
        <v>203.03489999999999</v>
      </c>
      <c r="BP20" s="309">
        <v>32.072989999999997</v>
      </c>
      <c r="BQ20" s="309">
        <v>11.210800000000001</v>
      </c>
      <c r="BR20" s="309">
        <v>23.983180000000001</v>
      </c>
      <c r="BS20" s="309">
        <v>94.308059999999998</v>
      </c>
      <c r="BT20" s="309">
        <v>432.05900000000003</v>
      </c>
      <c r="BU20" s="309">
        <v>807.41390000000001</v>
      </c>
      <c r="BV20" s="309">
        <v>1159.575</v>
      </c>
    </row>
    <row r="21" spans="1:74" ht="11.1" customHeight="1" x14ac:dyDescent="0.2">
      <c r="A21" s="9" t="s">
        <v>141</v>
      </c>
      <c r="B21" s="206" t="s">
        <v>469</v>
      </c>
      <c r="C21" s="266">
        <v>633.97878360000004</v>
      </c>
      <c r="D21" s="266">
        <v>518.44842236</v>
      </c>
      <c r="E21" s="266">
        <v>350.63199616000003</v>
      </c>
      <c r="F21" s="266">
        <v>145.99197903999999</v>
      </c>
      <c r="G21" s="266">
        <v>41.022540652000004</v>
      </c>
      <c r="H21" s="266">
        <v>1.2285095317000001</v>
      </c>
      <c r="I21" s="266">
        <v>0.30056111478000003</v>
      </c>
      <c r="J21" s="266">
        <v>0.43328042522999999</v>
      </c>
      <c r="K21" s="266">
        <v>10.942830585999999</v>
      </c>
      <c r="L21" s="266">
        <v>131.43974001000001</v>
      </c>
      <c r="M21" s="266">
        <v>344.73209881999998</v>
      </c>
      <c r="N21" s="266">
        <v>490.41071208</v>
      </c>
      <c r="O21" s="266">
        <v>630.14876581999999</v>
      </c>
      <c r="P21" s="266">
        <v>491.32254293</v>
      </c>
      <c r="Q21" s="266">
        <v>355.84208008000002</v>
      </c>
      <c r="R21" s="266">
        <v>133.93292786000001</v>
      </c>
      <c r="S21" s="266">
        <v>41.623853390999997</v>
      </c>
      <c r="T21" s="266">
        <v>1.3414642009</v>
      </c>
      <c r="U21" s="266">
        <v>0.24548327094</v>
      </c>
      <c r="V21" s="266">
        <v>0.48967193232</v>
      </c>
      <c r="W21" s="266">
        <v>11.728866999999999</v>
      </c>
      <c r="X21" s="266">
        <v>133.62087462</v>
      </c>
      <c r="Y21" s="266">
        <v>342.02807489000003</v>
      </c>
      <c r="Z21" s="266">
        <v>499.03595653999997</v>
      </c>
      <c r="AA21" s="266">
        <v>639.15897084999995</v>
      </c>
      <c r="AB21" s="266">
        <v>478.20829730999998</v>
      </c>
      <c r="AC21" s="266">
        <v>363.9636764</v>
      </c>
      <c r="AD21" s="266">
        <v>139.42126056999999</v>
      </c>
      <c r="AE21" s="266">
        <v>36.008925333000001</v>
      </c>
      <c r="AF21" s="266">
        <v>1.3490011747999999</v>
      </c>
      <c r="AG21" s="266">
        <v>0.22202038598000001</v>
      </c>
      <c r="AH21" s="266">
        <v>0.40561117882999997</v>
      </c>
      <c r="AI21" s="266">
        <v>10.829677986</v>
      </c>
      <c r="AJ21" s="266">
        <v>126.24630949</v>
      </c>
      <c r="AK21" s="266">
        <v>339.03033436999999</v>
      </c>
      <c r="AL21" s="266">
        <v>499.52525116999999</v>
      </c>
      <c r="AM21" s="266">
        <v>630.66340287000003</v>
      </c>
      <c r="AN21" s="266">
        <v>465.56754991999998</v>
      </c>
      <c r="AO21" s="266">
        <v>364.58733339999998</v>
      </c>
      <c r="AP21" s="266">
        <v>134.44840891000001</v>
      </c>
      <c r="AQ21" s="266">
        <v>33.366974464999998</v>
      </c>
      <c r="AR21" s="266">
        <v>1.3496912802000001</v>
      </c>
      <c r="AS21" s="266">
        <v>9.0575703576000005E-2</v>
      </c>
      <c r="AT21" s="266">
        <v>0.40447533859000001</v>
      </c>
      <c r="AU21" s="266">
        <v>9.2732231572000003</v>
      </c>
      <c r="AV21" s="266">
        <v>117.78236142999999</v>
      </c>
      <c r="AW21" s="266">
        <v>349.47509631000003</v>
      </c>
      <c r="AX21" s="266">
        <v>485.76532046</v>
      </c>
      <c r="AY21" s="266">
        <v>606.54618593999999</v>
      </c>
      <c r="AZ21" s="266">
        <v>440.00595651999998</v>
      </c>
      <c r="BA21" s="266">
        <v>348.47010899999998</v>
      </c>
      <c r="BB21" s="266">
        <v>141.25332323000001</v>
      </c>
      <c r="BC21" s="266">
        <v>38.084995505999998</v>
      </c>
      <c r="BD21" s="266">
        <v>1.5107646341000001</v>
      </c>
      <c r="BE21" s="266">
        <v>8.7485739605000001E-2</v>
      </c>
      <c r="BF21" s="266">
        <v>0.40678632076999999</v>
      </c>
      <c r="BG21" s="309">
        <v>10.38396</v>
      </c>
      <c r="BH21" s="309">
        <v>114.97580000000001</v>
      </c>
      <c r="BI21" s="309">
        <v>338.07940000000002</v>
      </c>
      <c r="BJ21" s="309">
        <v>462.8698</v>
      </c>
      <c r="BK21" s="309">
        <v>592.91920000000005</v>
      </c>
      <c r="BL21" s="309">
        <v>444.60649999999998</v>
      </c>
      <c r="BM21" s="309">
        <v>342.29539999999997</v>
      </c>
      <c r="BN21" s="309">
        <v>145.5718</v>
      </c>
      <c r="BO21" s="309">
        <v>40.146320000000003</v>
      </c>
      <c r="BP21" s="309">
        <v>1.5628379999999999</v>
      </c>
      <c r="BQ21" s="309">
        <v>9.2827999999999994E-2</v>
      </c>
      <c r="BR21" s="309">
        <v>0.4074448</v>
      </c>
      <c r="BS21" s="309">
        <v>10.448840000000001</v>
      </c>
      <c r="BT21" s="309">
        <v>111.19589999999999</v>
      </c>
      <c r="BU21" s="309">
        <v>339.82830000000001</v>
      </c>
      <c r="BV21" s="309">
        <v>470.2722</v>
      </c>
    </row>
    <row r="22" spans="1:74" ht="11.1" customHeight="1" x14ac:dyDescent="0.2">
      <c r="A22" s="9" t="s">
        <v>142</v>
      </c>
      <c r="B22" s="206" t="s">
        <v>439</v>
      </c>
      <c r="C22" s="266">
        <v>824.10595388000002</v>
      </c>
      <c r="D22" s="266">
        <v>658.95618890000003</v>
      </c>
      <c r="E22" s="266">
        <v>422.46899373000002</v>
      </c>
      <c r="F22" s="266">
        <v>179.03268335999999</v>
      </c>
      <c r="G22" s="266">
        <v>51.214309985</v>
      </c>
      <c r="H22" s="266">
        <v>0.82192769692000001</v>
      </c>
      <c r="I22" s="266">
        <v>0.23519901905999999</v>
      </c>
      <c r="J22" s="266">
        <v>0.16426968441000001</v>
      </c>
      <c r="K22" s="266">
        <v>15.39463999</v>
      </c>
      <c r="L22" s="266">
        <v>178.41175189000001</v>
      </c>
      <c r="M22" s="266">
        <v>453.50341200999998</v>
      </c>
      <c r="N22" s="266">
        <v>654.90347921</v>
      </c>
      <c r="O22" s="266">
        <v>810.68444736000004</v>
      </c>
      <c r="P22" s="266">
        <v>624.61320766999995</v>
      </c>
      <c r="Q22" s="266">
        <v>432.60695092999998</v>
      </c>
      <c r="R22" s="266">
        <v>162.71728732</v>
      </c>
      <c r="S22" s="266">
        <v>53.432426302000003</v>
      </c>
      <c r="T22" s="266">
        <v>1.0904180577</v>
      </c>
      <c r="U22" s="266">
        <v>0.23519901905999999</v>
      </c>
      <c r="V22" s="266">
        <v>0.23434026924000001</v>
      </c>
      <c r="W22" s="266">
        <v>17.131005388999998</v>
      </c>
      <c r="X22" s="266">
        <v>182.10996710000001</v>
      </c>
      <c r="Y22" s="266">
        <v>449.16122094000002</v>
      </c>
      <c r="Z22" s="266">
        <v>669.88262111999995</v>
      </c>
      <c r="AA22" s="266">
        <v>820.78067089000001</v>
      </c>
      <c r="AB22" s="266">
        <v>606.44676962000005</v>
      </c>
      <c r="AC22" s="266">
        <v>433.99406310000001</v>
      </c>
      <c r="AD22" s="266">
        <v>173.58073580999999</v>
      </c>
      <c r="AE22" s="266">
        <v>46.858276535000002</v>
      </c>
      <c r="AF22" s="266">
        <v>1.0197265390000001</v>
      </c>
      <c r="AG22" s="266">
        <v>0.23519901905999999</v>
      </c>
      <c r="AH22" s="266">
        <v>0.23434026924000001</v>
      </c>
      <c r="AI22" s="266">
        <v>16.256179969000002</v>
      </c>
      <c r="AJ22" s="266">
        <v>175.16070521</v>
      </c>
      <c r="AK22" s="266">
        <v>452.18934199</v>
      </c>
      <c r="AL22" s="266">
        <v>664.72742555000002</v>
      </c>
      <c r="AM22" s="266">
        <v>811.43600759000003</v>
      </c>
      <c r="AN22" s="266">
        <v>593.78341211999998</v>
      </c>
      <c r="AO22" s="266">
        <v>443.98466522000001</v>
      </c>
      <c r="AP22" s="266">
        <v>169.27106391000001</v>
      </c>
      <c r="AQ22" s="266">
        <v>43.758565757</v>
      </c>
      <c r="AR22" s="266">
        <v>1.2650032834</v>
      </c>
      <c r="AS22" s="266">
        <v>7.0422463121000006E-2</v>
      </c>
      <c r="AT22" s="266">
        <v>0.18726111246999999</v>
      </c>
      <c r="AU22" s="266">
        <v>14.782124997</v>
      </c>
      <c r="AV22" s="266">
        <v>163.75410406</v>
      </c>
      <c r="AW22" s="266">
        <v>468.78933841999998</v>
      </c>
      <c r="AX22" s="266">
        <v>644.60986874000002</v>
      </c>
      <c r="AY22" s="266">
        <v>781.68872940999995</v>
      </c>
      <c r="AZ22" s="266">
        <v>567.00086583999996</v>
      </c>
      <c r="BA22" s="266">
        <v>422.19827745999999</v>
      </c>
      <c r="BB22" s="266">
        <v>180.67651448999999</v>
      </c>
      <c r="BC22" s="266">
        <v>49.160103951000004</v>
      </c>
      <c r="BD22" s="266">
        <v>1.5344907185000001</v>
      </c>
      <c r="BE22" s="266">
        <v>7.0422463121000006E-2</v>
      </c>
      <c r="BF22" s="266">
        <v>0.18726111246999999</v>
      </c>
      <c r="BG22" s="309">
        <v>15.65316</v>
      </c>
      <c r="BH22" s="309">
        <v>162.06559999999999</v>
      </c>
      <c r="BI22" s="309">
        <v>461.72120000000001</v>
      </c>
      <c r="BJ22" s="309">
        <v>624.73289999999997</v>
      </c>
      <c r="BK22" s="309">
        <v>765.29880000000003</v>
      </c>
      <c r="BL22" s="309">
        <v>581.60479999999995</v>
      </c>
      <c r="BM22" s="309">
        <v>415.82810000000001</v>
      </c>
      <c r="BN22" s="309">
        <v>190.5746</v>
      </c>
      <c r="BO22" s="309">
        <v>51.064619999999998</v>
      </c>
      <c r="BP22" s="309">
        <v>1.5565070000000001</v>
      </c>
      <c r="BQ22" s="309">
        <v>7.0422499999999999E-2</v>
      </c>
      <c r="BR22" s="309">
        <v>0.18726110000000001</v>
      </c>
      <c r="BS22" s="309">
        <v>14.66619</v>
      </c>
      <c r="BT22" s="309">
        <v>156.64529999999999</v>
      </c>
      <c r="BU22" s="309">
        <v>466.05970000000002</v>
      </c>
      <c r="BV22" s="309">
        <v>632.10789999999997</v>
      </c>
    </row>
    <row r="23" spans="1:74" ht="11.1" customHeight="1" x14ac:dyDescent="0.2">
      <c r="A23" s="9" t="s">
        <v>143</v>
      </c>
      <c r="B23" s="206" t="s">
        <v>440</v>
      </c>
      <c r="C23" s="266">
        <v>577.49221575000001</v>
      </c>
      <c r="D23" s="266">
        <v>411.38701522000002</v>
      </c>
      <c r="E23" s="266">
        <v>238.62676414000001</v>
      </c>
      <c r="F23" s="266">
        <v>76.845141101999999</v>
      </c>
      <c r="G23" s="266">
        <v>11.106105616000001</v>
      </c>
      <c r="H23" s="266">
        <v>5.0521795042000002E-2</v>
      </c>
      <c r="I23" s="266">
        <v>7.6979676671000002E-3</v>
      </c>
      <c r="J23" s="266">
        <v>0.14276946218</v>
      </c>
      <c r="K23" s="266">
        <v>3.8905954571999999</v>
      </c>
      <c r="L23" s="266">
        <v>62.170615918999999</v>
      </c>
      <c r="M23" s="266">
        <v>254.13285299</v>
      </c>
      <c r="N23" s="266">
        <v>482.91818602000001</v>
      </c>
      <c r="O23" s="266">
        <v>555.68731877000005</v>
      </c>
      <c r="P23" s="266">
        <v>387.51181678</v>
      </c>
      <c r="Q23" s="266">
        <v>238.06068716999999</v>
      </c>
      <c r="R23" s="266">
        <v>68.631710342000005</v>
      </c>
      <c r="S23" s="266">
        <v>11.572759595000001</v>
      </c>
      <c r="T23" s="266">
        <v>3.8664347513999997E-2</v>
      </c>
      <c r="U23" s="266">
        <v>7.6979676671000002E-3</v>
      </c>
      <c r="V23" s="266">
        <v>0.19246715637</v>
      </c>
      <c r="W23" s="266">
        <v>3.9986628554000001</v>
      </c>
      <c r="X23" s="266">
        <v>63.611149421</v>
      </c>
      <c r="Y23" s="266">
        <v>249.30506335000001</v>
      </c>
      <c r="Z23" s="266">
        <v>487.78345788000001</v>
      </c>
      <c r="AA23" s="266">
        <v>564.31535898000004</v>
      </c>
      <c r="AB23" s="266">
        <v>386.92397747000001</v>
      </c>
      <c r="AC23" s="266">
        <v>232.00090446999999</v>
      </c>
      <c r="AD23" s="266">
        <v>74.010508449</v>
      </c>
      <c r="AE23" s="266">
        <v>10.745925756</v>
      </c>
      <c r="AF23" s="266">
        <v>3.0524481571999999E-2</v>
      </c>
      <c r="AG23" s="266">
        <v>7.6979676671000002E-3</v>
      </c>
      <c r="AH23" s="266">
        <v>0.18367356844999999</v>
      </c>
      <c r="AI23" s="266">
        <v>3.3247928081000002</v>
      </c>
      <c r="AJ23" s="266">
        <v>62.271383110999999</v>
      </c>
      <c r="AK23" s="266">
        <v>260.50326525999998</v>
      </c>
      <c r="AL23" s="266">
        <v>484.67991590999998</v>
      </c>
      <c r="AM23" s="266">
        <v>565.04819984999995</v>
      </c>
      <c r="AN23" s="266">
        <v>393.59125072000001</v>
      </c>
      <c r="AO23" s="266">
        <v>240.10744647000001</v>
      </c>
      <c r="AP23" s="266">
        <v>72.737272666999999</v>
      </c>
      <c r="AQ23" s="266">
        <v>10.438237706000001</v>
      </c>
      <c r="AR23" s="266">
        <v>5.5098441986000002E-2</v>
      </c>
      <c r="AS23" s="266">
        <v>7.6979676671000002E-3</v>
      </c>
      <c r="AT23" s="266">
        <v>0.13818782229000001</v>
      </c>
      <c r="AU23" s="266">
        <v>2.4765696257999998</v>
      </c>
      <c r="AV23" s="266">
        <v>58.998600570999997</v>
      </c>
      <c r="AW23" s="266">
        <v>272.19556415</v>
      </c>
      <c r="AX23" s="266">
        <v>462.35645885000002</v>
      </c>
      <c r="AY23" s="266">
        <v>543.94639054000004</v>
      </c>
      <c r="AZ23" s="266">
        <v>374.37224405000001</v>
      </c>
      <c r="BA23" s="266">
        <v>221.40467896000001</v>
      </c>
      <c r="BB23" s="266">
        <v>74.997325243999995</v>
      </c>
      <c r="BC23" s="266">
        <v>10.935254507</v>
      </c>
      <c r="BD23" s="266">
        <v>6.2471017800999999E-2</v>
      </c>
      <c r="BE23" s="266">
        <v>7.6979676671000002E-3</v>
      </c>
      <c r="BF23" s="266">
        <v>0.16261473075999999</v>
      </c>
      <c r="BG23" s="309">
        <v>3.027209</v>
      </c>
      <c r="BH23" s="309">
        <v>61.41113</v>
      </c>
      <c r="BI23" s="309">
        <v>265.0625</v>
      </c>
      <c r="BJ23" s="309">
        <v>459.62959999999998</v>
      </c>
      <c r="BK23" s="309">
        <v>533.42439999999999</v>
      </c>
      <c r="BL23" s="309">
        <v>389.74400000000003</v>
      </c>
      <c r="BM23" s="309">
        <v>222.1412</v>
      </c>
      <c r="BN23" s="309">
        <v>81.766210000000001</v>
      </c>
      <c r="BO23" s="309">
        <v>11.538449999999999</v>
      </c>
      <c r="BP23" s="309">
        <v>6.9801500000000002E-2</v>
      </c>
      <c r="BQ23" s="309">
        <v>7.6979700000000002E-3</v>
      </c>
      <c r="BR23" s="309">
        <v>0.1626147</v>
      </c>
      <c r="BS23" s="309">
        <v>2.8702100000000002</v>
      </c>
      <c r="BT23" s="309">
        <v>61.117130000000003</v>
      </c>
      <c r="BU23" s="309">
        <v>265.83519999999999</v>
      </c>
      <c r="BV23" s="309">
        <v>457.47250000000003</v>
      </c>
    </row>
    <row r="24" spans="1:74" ht="11.1" customHeight="1" x14ac:dyDescent="0.2">
      <c r="A24" s="9" t="s">
        <v>144</v>
      </c>
      <c r="B24" s="206" t="s">
        <v>441</v>
      </c>
      <c r="C24" s="266">
        <v>914.68264244</v>
      </c>
      <c r="D24" s="266">
        <v>728.01876959000003</v>
      </c>
      <c r="E24" s="266">
        <v>575.76499535000005</v>
      </c>
      <c r="F24" s="266">
        <v>418.50593615999998</v>
      </c>
      <c r="G24" s="266">
        <v>243.45213559999999</v>
      </c>
      <c r="H24" s="266">
        <v>73.016714386000004</v>
      </c>
      <c r="I24" s="266">
        <v>14.231040957999999</v>
      </c>
      <c r="J24" s="266">
        <v>23.952299631999999</v>
      </c>
      <c r="K24" s="266">
        <v>104.31963444</v>
      </c>
      <c r="L24" s="266">
        <v>330.02193396000001</v>
      </c>
      <c r="M24" s="266">
        <v>603.45623464000005</v>
      </c>
      <c r="N24" s="266">
        <v>931.30924539</v>
      </c>
      <c r="O24" s="266">
        <v>906.51832198</v>
      </c>
      <c r="P24" s="266">
        <v>719.07606018000001</v>
      </c>
      <c r="Q24" s="266">
        <v>572.05832580000003</v>
      </c>
      <c r="R24" s="266">
        <v>419.03712521</v>
      </c>
      <c r="S24" s="266">
        <v>247.18147006000001</v>
      </c>
      <c r="T24" s="266">
        <v>72.419580961999998</v>
      </c>
      <c r="U24" s="266">
        <v>14.451550538999999</v>
      </c>
      <c r="V24" s="266">
        <v>25.059823486999999</v>
      </c>
      <c r="W24" s="266">
        <v>105.06435689</v>
      </c>
      <c r="X24" s="266">
        <v>333.13849492999998</v>
      </c>
      <c r="Y24" s="266">
        <v>597.65045644999998</v>
      </c>
      <c r="Z24" s="266">
        <v>914.29304692999995</v>
      </c>
      <c r="AA24" s="266">
        <v>882.36708811000005</v>
      </c>
      <c r="AB24" s="266">
        <v>719.04127174999996</v>
      </c>
      <c r="AC24" s="266">
        <v>567.38604984999995</v>
      </c>
      <c r="AD24" s="266">
        <v>410.122366</v>
      </c>
      <c r="AE24" s="266">
        <v>237.57409233000001</v>
      </c>
      <c r="AF24" s="266">
        <v>68.919787552000003</v>
      </c>
      <c r="AG24" s="266">
        <v>14.128359728</v>
      </c>
      <c r="AH24" s="266">
        <v>24.942696139999999</v>
      </c>
      <c r="AI24" s="266">
        <v>100.5728117</v>
      </c>
      <c r="AJ24" s="266">
        <v>338.35943238999999</v>
      </c>
      <c r="AK24" s="266">
        <v>611.59859305999998</v>
      </c>
      <c r="AL24" s="266">
        <v>910.58528847000002</v>
      </c>
      <c r="AM24" s="266">
        <v>888.05196028</v>
      </c>
      <c r="AN24" s="266">
        <v>736.87340009000002</v>
      </c>
      <c r="AO24" s="266">
        <v>572.83651267000005</v>
      </c>
      <c r="AP24" s="266">
        <v>403.22905055000001</v>
      </c>
      <c r="AQ24" s="266">
        <v>250.00196976999999</v>
      </c>
      <c r="AR24" s="266">
        <v>67.687988012000005</v>
      </c>
      <c r="AS24" s="266">
        <v>13.368035186</v>
      </c>
      <c r="AT24" s="266">
        <v>23.050314011000001</v>
      </c>
      <c r="AU24" s="266">
        <v>99.738517861999995</v>
      </c>
      <c r="AV24" s="266">
        <v>340.60634870000001</v>
      </c>
      <c r="AW24" s="266">
        <v>616.21937763999995</v>
      </c>
      <c r="AX24" s="266">
        <v>893.21962759999997</v>
      </c>
      <c r="AY24" s="266">
        <v>884.19091447999995</v>
      </c>
      <c r="AZ24" s="266">
        <v>735.50583715000005</v>
      </c>
      <c r="BA24" s="266">
        <v>568.15044131000002</v>
      </c>
      <c r="BB24" s="266">
        <v>400.20642031</v>
      </c>
      <c r="BC24" s="266">
        <v>237.43149323</v>
      </c>
      <c r="BD24" s="266">
        <v>66.807925745000006</v>
      </c>
      <c r="BE24" s="266">
        <v>12.995223346</v>
      </c>
      <c r="BF24" s="266">
        <v>21.124046196999998</v>
      </c>
      <c r="BG24" s="309">
        <v>100.4693</v>
      </c>
      <c r="BH24" s="309">
        <v>343.77050000000003</v>
      </c>
      <c r="BI24" s="309">
        <v>604.00490000000002</v>
      </c>
      <c r="BJ24" s="309">
        <v>902.27970000000005</v>
      </c>
      <c r="BK24" s="309">
        <v>877.78120000000001</v>
      </c>
      <c r="BL24" s="309">
        <v>729.11879999999996</v>
      </c>
      <c r="BM24" s="309">
        <v>573.52779999999996</v>
      </c>
      <c r="BN24" s="309">
        <v>396.4479</v>
      </c>
      <c r="BO24" s="309">
        <v>228.7938</v>
      </c>
      <c r="BP24" s="309">
        <v>60.36336</v>
      </c>
      <c r="BQ24" s="309">
        <v>11.776669999999999</v>
      </c>
      <c r="BR24" s="309">
        <v>20.663309999999999</v>
      </c>
      <c r="BS24" s="309">
        <v>101.3805</v>
      </c>
      <c r="BT24" s="309">
        <v>343.34629999999999</v>
      </c>
      <c r="BU24" s="309">
        <v>599.01110000000006</v>
      </c>
      <c r="BV24" s="309">
        <v>895.36220000000003</v>
      </c>
    </row>
    <row r="25" spans="1:74" ht="11.1" customHeight="1" x14ac:dyDescent="0.2">
      <c r="A25" s="9" t="s">
        <v>145</v>
      </c>
      <c r="B25" s="206" t="s">
        <v>442</v>
      </c>
      <c r="C25" s="266">
        <v>564.10203926999998</v>
      </c>
      <c r="D25" s="266">
        <v>471.64244186000002</v>
      </c>
      <c r="E25" s="266">
        <v>426.51819003999998</v>
      </c>
      <c r="F25" s="266">
        <v>327.03381217999998</v>
      </c>
      <c r="G25" s="266">
        <v>196.62834217</v>
      </c>
      <c r="H25" s="266">
        <v>73.969869126999996</v>
      </c>
      <c r="I25" s="266">
        <v>17.685491533</v>
      </c>
      <c r="J25" s="266">
        <v>17.610178566999998</v>
      </c>
      <c r="K25" s="266">
        <v>53.400272084000001</v>
      </c>
      <c r="L25" s="266">
        <v>192.85073202000001</v>
      </c>
      <c r="M25" s="266">
        <v>397.28794112999998</v>
      </c>
      <c r="N25" s="266">
        <v>615.37398504999999</v>
      </c>
      <c r="O25" s="266">
        <v>563.41272627000001</v>
      </c>
      <c r="P25" s="266">
        <v>472.46498101999998</v>
      </c>
      <c r="Q25" s="266">
        <v>428.50626541999998</v>
      </c>
      <c r="R25" s="266">
        <v>325.42142962999998</v>
      </c>
      <c r="S25" s="266">
        <v>195.71810268999999</v>
      </c>
      <c r="T25" s="266">
        <v>71.221274078999997</v>
      </c>
      <c r="U25" s="266">
        <v>17.798023141000002</v>
      </c>
      <c r="V25" s="266">
        <v>16.278270412000001</v>
      </c>
      <c r="W25" s="266">
        <v>49.645559962999997</v>
      </c>
      <c r="X25" s="266">
        <v>186.53369389</v>
      </c>
      <c r="Y25" s="266">
        <v>394.95477892999997</v>
      </c>
      <c r="Z25" s="266">
        <v>600.05375630000003</v>
      </c>
      <c r="AA25" s="266">
        <v>541.82588804</v>
      </c>
      <c r="AB25" s="266">
        <v>471.20990175999998</v>
      </c>
      <c r="AC25" s="266">
        <v>430.61396228000001</v>
      </c>
      <c r="AD25" s="266">
        <v>318.85370863999998</v>
      </c>
      <c r="AE25" s="266">
        <v>192.72860441</v>
      </c>
      <c r="AF25" s="266">
        <v>69.872891721000002</v>
      </c>
      <c r="AG25" s="266">
        <v>16.450913062000001</v>
      </c>
      <c r="AH25" s="266">
        <v>15.580633242999999</v>
      </c>
      <c r="AI25" s="266">
        <v>50.533327206999999</v>
      </c>
      <c r="AJ25" s="266">
        <v>186.70818444</v>
      </c>
      <c r="AK25" s="266">
        <v>397.63326030000002</v>
      </c>
      <c r="AL25" s="266">
        <v>590.03244643000005</v>
      </c>
      <c r="AM25" s="266">
        <v>542.60541387000001</v>
      </c>
      <c r="AN25" s="266">
        <v>483.90018357999998</v>
      </c>
      <c r="AO25" s="266">
        <v>429.17124869000003</v>
      </c>
      <c r="AP25" s="266">
        <v>310.58554808000002</v>
      </c>
      <c r="AQ25" s="266">
        <v>202.3264739</v>
      </c>
      <c r="AR25" s="266">
        <v>67.264649418000005</v>
      </c>
      <c r="AS25" s="266">
        <v>17.579590738</v>
      </c>
      <c r="AT25" s="266">
        <v>14.80065999</v>
      </c>
      <c r="AU25" s="266">
        <v>52.949026490999998</v>
      </c>
      <c r="AV25" s="266">
        <v>185.90276333</v>
      </c>
      <c r="AW25" s="266">
        <v>394.02604673000002</v>
      </c>
      <c r="AX25" s="266">
        <v>581.60702788000003</v>
      </c>
      <c r="AY25" s="266">
        <v>545.13448785000003</v>
      </c>
      <c r="AZ25" s="266">
        <v>481.44550071999998</v>
      </c>
      <c r="BA25" s="266">
        <v>435.10507751</v>
      </c>
      <c r="BB25" s="266">
        <v>299.76516588999999</v>
      </c>
      <c r="BC25" s="266">
        <v>188.57590453</v>
      </c>
      <c r="BD25" s="266">
        <v>64.44621884</v>
      </c>
      <c r="BE25" s="266">
        <v>16.896517386999999</v>
      </c>
      <c r="BF25" s="266">
        <v>13.550286982999999</v>
      </c>
      <c r="BG25" s="309">
        <v>50.102939999999997</v>
      </c>
      <c r="BH25" s="309">
        <v>178.59729999999999</v>
      </c>
      <c r="BI25" s="309">
        <v>388.48020000000002</v>
      </c>
      <c r="BJ25" s="309">
        <v>579.69119999999998</v>
      </c>
      <c r="BK25" s="309">
        <v>544.27880000000005</v>
      </c>
      <c r="BL25" s="309">
        <v>472.4554</v>
      </c>
      <c r="BM25" s="309">
        <v>437.69740000000002</v>
      </c>
      <c r="BN25" s="309">
        <v>290.1139</v>
      </c>
      <c r="BO25" s="309">
        <v>177.3854</v>
      </c>
      <c r="BP25" s="309">
        <v>55.524059999999999</v>
      </c>
      <c r="BQ25" s="309">
        <v>14.53215</v>
      </c>
      <c r="BR25" s="309">
        <v>13.00657</v>
      </c>
      <c r="BS25" s="309">
        <v>52.061639999999997</v>
      </c>
      <c r="BT25" s="309">
        <v>179.67830000000001</v>
      </c>
      <c r="BU25" s="309">
        <v>382.73540000000003</v>
      </c>
      <c r="BV25" s="309">
        <v>576.65959999999995</v>
      </c>
    </row>
    <row r="26" spans="1:74" ht="11.1" customHeight="1" x14ac:dyDescent="0.2">
      <c r="A26" s="9" t="s">
        <v>146</v>
      </c>
      <c r="B26" s="206" t="s">
        <v>470</v>
      </c>
      <c r="C26" s="266">
        <v>888.47322864</v>
      </c>
      <c r="D26" s="266">
        <v>747.56810277</v>
      </c>
      <c r="E26" s="266">
        <v>558.38346730000001</v>
      </c>
      <c r="F26" s="266">
        <v>319.82164080000001</v>
      </c>
      <c r="G26" s="266">
        <v>137.45257007999999</v>
      </c>
      <c r="H26" s="266">
        <v>30.275465110999999</v>
      </c>
      <c r="I26" s="266">
        <v>7.4232772214000002</v>
      </c>
      <c r="J26" s="266">
        <v>10.833214103</v>
      </c>
      <c r="K26" s="266">
        <v>52.783119837000001</v>
      </c>
      <c r="L26" s="266">
        <v>246.01707428</v>
      </c>
      <c r="M26" s="266">
        <v>509.71363368999999</v>
      </c>
      <c r="N26" s="266">
        <v>772.27648432000001</v>
      </c>
      <c r="O26" s="266">
        <v>881.28152464000004</v>
      </c>
      <c r="P26" s="266">
        <v>718.45398196999997</v>
      </c>
      <c r="Q26" s="266">
        <v>562.83887016999995</v>
      </c>
      <c r="R26" s="266">
        <v>307.30124819999997</v>
      </c>
      <c r="S26" s="266">
        <v>141.07883733</v>
      </c>
      <c r="T26" s="266">
        <v>29.996360848999998</v>
      </c>
      <c r="U26" s="266">
        <v>7.2939383793000001</v>
      </c>
      <c r="V26" s="266">
        <v>11.458961407</v>
      </c>
      <c r="W26" s="266">
        <v>52.226520993000001</v>
      </c>
      <c r="X26" s="266">
        <v>247.09970317</v>
      </c>
      <c r="Y26" s="266">
        <v>506.67674625000001</v>
      </c>
      <c r="Z26" s="266">
        <v>772.54056254</v>
      </c>
      <c r="AA26" s="266">
        <v>882.57750096999996</v>
      </c>
      <c r="AB26" s="266">
        <v>708.19426734000001</v>
      </c>
      <c r="AC26" s="266">
        <v>562.84539676999998</v>
      </c>
      <c r="AD26" s="266">
        <v>315.92375011000001</v>
      </c>
      <c r="AE26" s="266">
        <v>130.76889143</v>
      </c>
      <c r="AF26" s="266">
        <v>29.652383779000001</v>
      </c>
      <c r="AG26" s="266">
        <v>6.9447522453000001</v>
      </c>
      <c r="AH26" s="266">
        <v>10.61399215</v>
      </c>
      <c r="AI26" s="266">
        <v>50.437153592000001</v>
      </c>
      <c r="AJ26" s="266">
        <v>244.15598156999999</v>
      </c>
      <c r="AK26" s="266">
        <v>512.70768353000005</v>
      </c>
      <c r="AL26" s="266">
        <v>763.29767990000005</v>
      </c>
      <c r="AM26" s="266">
        <v>873.62389020000001</v>
      </c>
      <c r="AN26" s="266">
        <v>710.90526199999999</v>
      </c>
      <c r="AO26" s="266">
        <v>568.49726652000004</v>
      </c>
      <c r="AP26" s="266">
        <v>311.38841864</v>
      </c>
      <c r="AQ26" s="266">
        <v>133.02272235999999</v>
      </c>
      <c r="AR26" s="266">
        <v>28.695253489999999</v>
      </c>
      <c r="AS26" s="266">
        <v>5.9388097576999996</v>
      </c>
      <c r="AT26" s="266">
        <v>10.182199926999999</v>
      </c>
      <c r="AU26" s="266">
        <v>48.331449749000001</v>
      </c>
      <c r="AV26" s="266">
        <v>236.42225783999999</v>
      </c>
      <c r="AW26" s="266">
        <v>527.14073683000004</v>
      </c>
      <c r="AX26" s="266">
        <v>747.96661611000002</v>
      </c>
      <c r="AY26" s="266">
        <v>855.01640784000006</v>
      </c>
      <c r="AZ26" s="266">
        <v>695.52263373000005</v>
      </c>
      <c r="BA26" s="266">
        <v>561.98481133999996</v>
      </c>
      <c r="BB26" s="266">
        <v>320.23835343000002</v>
      </c>
      <c r="BC26" s="266">
        <v>134.62105671</v>
      </c>
      <c r="BD26" s="266">
        <v>28.150795837</v>
      </c>
      <c r="BE26" s="266">
        <v>5.7759549354999997</v>
      </c>
      <c r="BF26" s="266">
        <v>9.9932217998000006</v>
      </c>
      <c r="BG26" s="309">
        <v>48.928780000000003</v>
      </c>
      <c r="BH26" s="309">
        <v>237.52070000000001</v>
      </c>
      <c r="BI26" s="309">
        <v>516.88789999999995</v>
      </c>
      <c r="BJ26" s="309">
        <v>732.952</v>
      </c>
      <c r="BK26" s="309">
        <v>840.13120000000004</v>
      </c>
      <c r="BL26" s="309">
        <v>700.76610000000005</v>
      </c>
      <c r="BM26" s="309">
        <v>554.67539999999997</v>
      </c>
      <c r="BN26" s="309">
        <v>319.7801</v>
      </c>
      <c r="BO26" s="309">
        <v>133.96129999999999</v>
      </c>
      <c r="BP26" s="309">
        <v>25.46274</v>
      </c>
      <c r="BQ26" s="309">
        <v>5.5198520000000002</v>
      </c>
      <c r="BR26" s="309">
        <v>9.7001519999999992</v>
      </c>
      <c r="BS26" s="309">
        <v>48.911299999999997</v>
      </c>
      <c r="BT26" s="309">
        <v>236.9478</v>
      </c>
      <c r="BU26" s="309">
        <v>519.33630000000005</v>
      </c>
      <c r="BV26" s="309">
        <v>738.74289999999996</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3.0764707703999998</v>
      </c>
      <c r="H28" s="266">
        <v>72.292618915000006</v>
      </c>
      <c r="I28" s="266">
        <v>169.79754259000001</v>
      </c>
      <c r="J28" s="266">
        <v>128.26538889</v>
      </c>
      <c r="K28" s="266">
        <v>66.381214311999997</v>
      </c>
      <c r="L28" s="266">
        <v>10.664153381</v>
      </c>
      <c r="M28" s="266">
        <v>0</v>
      </c>
      <c r="N28" s="266">
        <v>0</v>
      </c>
      <c r="O28" s="266">
        <v>0</v>
      </c>
      <c r="P28" s="266">
        <v>0</v>
      </c>
      <c r="Q28" s="266">
        <v>0</v>
      </c>
      <c r="R28" s="266">
        <v>0</v>
      </c>
      <c r="S28" s="266">
        <v>25.202652165</v>
      </c>
      <c r="T28" s="266">
        <v>57.372208254</v>
      </c>
      <c r="U28" s="266">
        <v>254.33360062</v>
      </c>
      <c r="V28" s="266">
        <v>265.81850141000001</v>
      </c>
      <c r="W28" s="266">
        <v>64.413343307000005</v>
      </c>
      <c r="X28" s="266">
        <v>0</v>
      </c>
      <c r="Y28" s="266">
        <v>0</v>
      </c>
      <c r="Z28" s="266">
        <v>0</v>
      </c>
      <c r="AA28" s="266">
        <v>0</v>
      </c>
      <c r="AB28" s="266">
        <v>0</v>
      </c>
      <c r="AC28" s="266">
        <v>0</v>
      </c>
      <c r="AD28" s="266">
        <v>0</v>
      </c>
      <c r="AE28" s="266">
        <v>3.3074315517000001</v>
      </c>
      <c r="AF28" s="266">
        <v>63.174556784000004</v>
      </c>
      <c r="AG28" s="266">
        <v>274.50493295000001</v>
      </c>
      <c r="AH28" s="266">
        <v>165.87560121000001</v>
      </c>
      <c r="AI28" s="266">
        <v>28.220838617999998</v>
      </c>
      <c r="AJ28" s="266">
        <v>0</v>
      </c>
      <c r="AK28" s="266">
        <v>0</v>
      </c>
      <c r="AL28" s="266">
        <v>0</v>
      </c>
      <c r="AM28" s="266">
        <v>0</v>
      </c>
      <c r="AN28" s="266">
        <v>0</v>
      </c>
      <c r="AO28" s="266">
        <v>0</v>
      </c>
      <c r="AP28" s="266">
        <v>0</v>
      </c>
      <c r="AQ28" s="266">
        <v>3.2894736651000001</v>
      </c>
      <c r="AR28" s="266">
        <v>99.637609901000005</v>
      </c>
      <c r="AS28" s="266">
        <v>292.96908904999998</v>
      </c>
      <c r="AT28" s="266">
        <v>215.61927972999999</v>
      </c>
      <c r="AU28" s="266">
        <v>35.158256381999998</v>
      </c>
      <c r="AV28" s="266">
        <v>0</v>
      </c>
      <c r="AW28" s="266">
        <v>0</v>
      </c>
      <c r="AX28" s="266">
        <v>0</v>
      </c>
      <c r="AY28" s="266">
        <v>0</v>
      </c>
      <c r="AZ28" s="266">
        <v>0</v>
      </c>
      <c r="BA28" s="266">
        <v>0</v>
      </c>
      <c r="BB28" s="266">
        <v>0</v>
      </c>
      <c r="BC28" s="266">
        <v>8.1483772292999994</v>
      </c>
      <c r="BD28" s="266">
        <v>140.47931417000001</v>
      </c>
      <c r="BE28" s="266">
        <v>160.52578983000001</v>
      </c>
      <c r="BF28" s="266">
        <v>237.92942103999999</v>
      </c>
      <c r="BG28" s="309">
        <v>31.951247287000001</v>
      </c>
      <c r="BH28" s="309">
        <v>2.1701695564999999</v>
      </c>
      <c r="BI28" s="309">
        <v>0</v>
      </c>
      <c r="BJ28" s="309">
        <v>0</v>
      </c>
      <c r="BK28" s="309">
        <v>0</v>
      </c>
      <c r="BL28" s="309">
        <v>0</v>
      </c>
      <c r="BM28" s="309">
        <v>0</v>
      </c>
      <c r="BN28" s="309">
        <v>0</v>
      </c>
      <c r="BO28" s="309">
        <v>7.7685986341</v>
      </c>
      <c r="BP28" s="309">
        <v>73.614712217000005</v>
      </c>
      <c r="BQ28" s="309">
        <v>198.89924708000001</v>
      </c>
      <c r="BR28" s="309">
        <v>167.89667753000001</v>
      </c>
      <c r="BS28" s="309">
        <v>30.625563435</v>
      </c>
      <c r="BT28" s="309">
        <v>2.1684170172999999</v>
      </c>
      <c r="BU28" s="309">
        <v>0</v>
      </c>
      <c r="BV28" s="309">
        <v>0</v>
      </c>
    </row>
    <row r="29" spans="1:74" ht="11.1" customHeight="1" x14ac:dyDescent="0.2">
      <c r="A29" s="9" t="s">
        <v>38</v>
      </c>
      <c r="B29" s="206" t="s">
        <v>468</v>
      </c>
      <c r="C29" s="266">
        <v>0</v>
      </c>
      <c r="D29" s="266">
        <v>0</v>
      </c>
      <c r="E29" s="266">
        <v>0</v>
      </c>
      <c r="F29" s="266">
        <v>2.1801697831000002</v>
      </c>
      <c r="G29" s="266">
        <v>14.317178283000001</v>
      </c>
      <c r="H29" s="266">
        <v>122.46397346000001</v>
      </c>
      <c r="I29" s="266">
        <v>250.90325973</v>
      </c>
      <c r="J29" s="266">
        <v>162.19100370999999</v>
      </c>
      <c r="K29" s="266">
        <v>87.021948076000001</v>
      </c>
      <c r="L29" s="266">
        <v>21.602016340999999</v>
      </c>
      <c r="M29" s="266">
        <v>0</v>
      </c>
      <c r="N29" s="266">
        <v>0</v>
      </c>
      <c r="O29" s="266">
        <v>0</v>
      </c>
      <c r="P29" s="266">
        <v>0</v>
      </c>
      <c r="Q29" s="266">
        <v>0</v>
      </c>
      <c r="R29" s="266">
        <v>0</v>
      </c>
      <c r="S29" s="266">
        <v>64.894435766000001</v>
      </c>
      <c r="T29" s="266">
        <v>110.58818805</v>
      </c>
      <c r="U29" s="266">
        <v>287.02607788</v>
      </c>
      <c r="V29" s="266">
        <v>297.65241377000001</v>
      </c>
      <c r="W29" s="266">
        <v>121.39880339</v>
      </c>
      <c r="X29" s="266">
        <v>3.7001496805</v>
      </c>
      <c r="Y29" s="266">
        <v>0</v>
      </c>
      <c r="Z29" s="266">
        <v>0</v>
      </c>
      <c r="AA29" s="266">
        <v>0</v>
      </c>
      <c r="AB29" s="266">
        <v>0</v>
      </c>
      <c r="AC29" s="266">
        <v>0</v>
      </c>
      <c r="AD29" s="266">
        <v>0.43602779416999998</v>
      </c>
      <c r="AE29" s="266">
        <v>31.217036007000001</v>
      </c>
      <c r="AF29" s="266">
        <v>112.05352386</v>
      </c>
      <c r="AG29" s="266">
        <v>325.34651485000001</v>
      </c>
      <c r="AH29" s="266">
        <v>218.11305254000001</v>
      </c>
      <c r="AI29" s="266">
        <v>87.739035960999999</v>
      </c>
      <c r="AJ29" s="266">
        <v>7.9313056091999998</v>
      </c>
      <c r="AK29" s="266">
        <v>0</v>
      </c>
      <c r="AL29" s="266">
        <v>0</v>
      </c>
      <c r="AM29" s="266">
        <v>0</v>
      </c>
      <c r="AN29" s="266">
        <v>0</v>
      </c>
      <c r="AO29" s="266">
        <v>0</v>
      </c>
      <c r="AP29" s="266">
        <v>0</v>
      </c>
      <c r="AQ29" s="266">
        <v>11.150393982000001</v>
      </c>
      <c r="AR29" s="266">
        <v>143.84812362</v>
      </c>
      <c r="AS29" s="266">
        <v>362.44654310999999</v>
      </c>
      <c r="AT29" s="266">
        <v>260.55193157000002</v>
      </c>
      <c r="AU29" s="266">
        <v>58.746243821999997</v>
      </c>
      <c r="AV29" s="266">
        <v>4.4008839958000001</v>
      </c>
      <c r="AW29" s="266">
        <v>0</v>
      </c>
      <c r="AX29" s="266">
        <v>0</v>
      </c>
      <c r="AY29" s="266">
        <v>0</v>
      </c>
      <c r="AZ29" s="266">
        <v>0</v>
      </c>
      <c r="BA29" s="266">
        <v>0</v>
      </c>
      <c r="BB29" s="266">
        <v>0</v>
      </c>
      <c r="BC29" s="266">
        <v>17.830705065</v>
      </c>
      <c r="BD29" s="266">
        <v>165.83069535000001</v>
      </c>
      <c r="BE29" s="266">
        <v>248.57615263</v>
      </c>
      <c r="BF29" s="266">
        <v>292.29837061000001</v>
      </c>
      <c r="BG29" s="309">
        <v>62.451357727000001</v>
      </c>
      <c r="BH29" s="309">
        <v>4.8431596026000001</v>
      </c>
      <c r="BI29" s="309">
        <v>0</v>
      </c>
      <c r="BJ29" s="309">
        <v>0</v>
      </c>
      <c r="BK29" s="309">
        <v>0</v>
      </c>
      <c r="BL29" s="309">
        <v>0</v>
      </c>
      <c r="BM29" s="309">
        <v>0</v>
      </c>
      <c r="BN29" s="309">
        <v>0</v>
      </c>
      <c r="BO29" s="309">
        <v>25.267339887999999</v>
      </c>
      <c r="BP29" s="309">
        <v>123.96944809999999</v>
      </c>
      <c r="BQ29" s="309">
        <v>251.62817810000001</v>
      </c>
      <c r="BR29" s="309">
        <v>214.51081988000001</v>
      </c>
      <c r="BS29" s="309">
        <v>60.038023164999998</v>
      </c>
      <c r="BT29" s="309">
        <v>4.8475416251999999</v>
      </c>
      <c r="BU29" s="309">
        <v>0</v>
      </c>
      <c r="BV29" s="309">
        <v>0</v>
      </c>
    </row>
    <row r="30" spans="1:74" ht="11.1" customHeight="1" x14ac:dyDescent="0.2">
      <c r="A30" s="9" t="s">
        <v>39</v>
      </c>
      <c r="B30" s="206" t="s">
        <v>436</v>
      </c>
      <c r="C30" s="266">
        <v>0</v>
      </c>
      <c r="D30" s="266">
        <v>0</v>
      </c>
      <c r="E30" s="266">
        <v>0.55680891003999999</v>
      </c>
      <c r="F30" s="266">
        <v>6.5799189332000001</v>
      </c>
      <c r="G30" s="266">
        <v>36.779197621000002</v>
      </c>
      <c r="H30" s="266">
        <v>167.11369876000001</v>
      </c>
      <c r="I30" s="266">
        <v>242.04074374000001</v>
      </c>
      <c r="J30" s="266">
        <v>147.73329398999999</v>
      </c>
      <c r="K30" s="266">
        <v>92.302285707999999</v>
      </c>
      <c r="L30" s="266">
        <v>15.670839280999999</v>
      </c>
      <c r="M30" s="266">
        <v>0</v>
      </c>
      <c r="N30" s="266">
        <v>0</v>
      </c>
      <c r="O30" s="266">
        <v>0</v>
      </c>
      <c r="P30" s="266">
        <v>0</v>
      </c>
      <c r="Q30" s="266">
        <v>0</v>
      </c>
      <c r="R30" s="266">
        <v>0</v>
      </c>
      <c r="S30" s="266">
        <v>139.8731875</v>
      </c>
      <c r="T30" s="266">
        <v>192.05152853999999</v>
      </c>
      <c r="U30" s="266">
        <v>257.38327391000001</v>
      </c>
      <c r="V30" s="266">
        <v>256.58129063000001</v>
      </c>
      <c r="W30" s="266">
        <v>122.42884099</v>
      </c>
      <c r="X30" s="266">
        <v>3.8751931989999999</v>
      </c>
      <c r="Y30" s="266">
        <v>0</v>
      </c>
      <c r="Z30" s="266">
        <v>0</v>
      </c>
      <c r="AA30" s="266">
        <v>0</v>
      </c>
      <c r="AB30" s="266">
        <v>0</v>
      </c>
      <c r="AC30" s="266">
        <v>0</v>
      </c>
      <c r="AD30" s="266">
        <v>0.80578199972999998</v>
      </c>
      <c r="AE30" s="266">
        <v>47.280694549000003</v>
      </c>
      <c r="AF30" s="266">
        <v>127.07979687</v>
      </c>
      <c r="AG30" s="266">
        <v>319.93813139000002</v>
      </c>
      <c r="AH30" s="266">
        <v>194.61946725999999</v>
      </c>
      <c r="AI30" s="266">
        <v>134.99414783</v>
      </c>
      <c r="AJ30" s="266">
        <v>6.6535563474000003</v>
      </c>
      <c r="AK30" s="266">
        <v>0</v>
      </c>
      <c r="AL30" s="266">
        <v>0</v>
      </c>
      <c r="AM30" s="266">
        <v>0</v>
      </c>
      <c r="AN30" s="266">
        <v>0</v>
      </c>
      <c r="AO30" s="266">
        <v>2.0046513578999998</v>
      </c>
      <c r="AP30" s="266">
        <v>0</v>
      </c>
      <c r="AQ30" s="266">
        <v>31.844999813000001</v>
      </c>
      <c r="AR30" s="266">
        <v>185.75920166</v>
      </c>
      <c r="AS30" s="266">
        <v>333.43950087000002</v>
      </c>
      <c r="AT30" s="266">
        <v>217.85832108</v>
      </c>
      <c r="AU30" s="266">
        <v>54.072871886000001</v>
      </c>
      <c r="AV30" s="266">
        <v>1.9848117997000001</v>
      </c>
      <c r="AW30" s="266">
        <v>0</v>
      </c>
      <c r="AX30" s="266">
        <v>0</v>
      </c>
      <c r="AY30" s="266">
        <v>0</v>
      </c>
      <c r="AZ30" s="266">
        <v>0</v>
      </c>
      <c r="BA30" s="266">
        <v>2.1695177010000002</v>
      </c>
      <c r="BB30" s="266">
        <v>0.41310626221000002</v>
      </c>
      <c r="BC30" s="266">
        <v>35.063091454000002</v>
      </c>
      <c r="BD30" s="266">
        <v>217.16257364000001</v>
      </c>
      <c r="BE30" s="266">
        <v>239.77968580999999</v>
      </c>
      <c r="BF30" s="266">
        <v>277.59380369000002</v>
      </c>
      <c r="BG30" s="309">
        <v>69.733010230999994</v>
      </c>
      <c r="BH30" s="309">
        <v>6.8181007105000004</v>
      </c>
      <c r="BI30" s="309">
        <v>0</v>
      </c>
      <c r="BJ30" s="309">
        <v>0</v>
      </c>
      <c r="BK30" s="309">
        <v>0</v>
      </c>
      <c r="BL30" s="309">
        <v>0</v>
      </c>
      <c r="BM30" s="309">
        <v>0.41267002806999997</v>
      </c>
      <c r="BN30" s="309">
        <v>1.4873517322000001</v>
      </c>
      <c r="BO30" s="309">
        <v>55.119445405999997</v>
      </c>
      <c r="BP30" s="309">
        <v>156.64728226</v>
      </c>
      <c r="BQ30" s="309">
        <v>248.24911026999999</v>
      </c>
      <c r="BR30" s="309">
        <v>208.02441673000001</v>
      </c>
      <c r="BS30" s="309">
        <v>63.573810967999997</v>
      </c>
      <c r="BT30" s="309">
        <v>5.8864526881000003</v>
      </c>
      <c r="BU30" s="309">
        <v>0</v>
      </c>
      <c r="BV30" s="309">
        <v>0</v>
      </c>
    </row>
    <row r="31" spans="1:74" ht="11.1" customHeight="1" x14ac:dyDescent="0.2">
      <c r="A31" s="9" t="s">
        <v>40</v>
      </c>
      <c r="B31" s="206" t="s">
        <v>437</v>
      </c>
      <c r="C31" s="266">
        <v>0</v>
      </c>
      <c r="D31" s="266">
        <v>2.9625507467999999</v>
      </c>
      <c r="E31" s="266">
        <v>5.7162094622000001</v>
      </c>
      <c r="F31" s="266">
        <v>8.7082144193000008</v>
      </c>
      <c r="G31" s="266">
        <v>50.548965088999999</v>
      </c>
      <c r="H31" s="266">
        <v>205.45683693000001</v>
      </c>
      <c r="I31" s="266">
        <v>330.33633021999998</v>
      </c>
      <c r="J31" s="266">
        <v>165.59992763</v>
      </c>
      <c r="K31" s="266">
        <v>126.8303188</v>
      </c>
      <c r="L31" s="266">
        <v>13.978194071000001</v>
      </c>
      <c r="M31" s="266">
        <v>0</v>
      </c>
      <c r="N31" s="266">
        <v>0</v>
      </c>
      <c r="O31" s="266">
        <v>0</v>
      </c>
      <c r="P31" s="266">
        <v>0</v>
      </c>
      <c r="Q31" s="266">
        <v>1.8129181698000001</v>
      </c>
      <c r="R31" s="266">
        <v>0</v>
      </c>
      <c r="S31" s="266">
        <v>167.82649803999999</v>
      </c>
      <c r="T31" s="266">
        <v>272.23799817000003</v>
      </c>
      <c r="U31" s="266">
        <v>304.14762089999999</v>
      </c>
      <c r="V31" s="266">
        <v>257.88130036000001</v>
      </c>
      <c r="W31" s="266">
        <v>123.86198335</v>
      </c>
      <c r="X31" s="266">
        <v>5.6422089839999998</v>
      </c>
      <c r="Y31" s="266">
        <v>0</v>
      </c>
      <c r="Z31" s="266">
        <v>0</v>
      </c>
      <c r="AA31" s="266">
        <v>0</v>
      </c>
      <c r="AB31" s="266">
        <v>0</v>
      </c>
      <c r="AC31" s="266">
        <v>0</v>
      </c>
      <c r="AD31" s="266">
        <v>6.0641705213000003</v>
      </c>
      <c r="AE31" s="266">
        <v>41.783894005999997</v>
      </c>
      <c r="AF31" s="266">
        <v>174.56505711</v>
      </c>
      <c r="AG31" s="266">
        <v>319.77073121000001</v>
      </c>
      <c r="AH31" s="266">
        <v>224.19147953999999</v>
      </c>
      <c r="AI31" s="266">
        <v>182.30566081000001</v>
      </c>
      <c r="AJ31" s="266">
        <v>2.4016404088000001</v>
      </c>
      <c r="AK31" s="266">
        <v>0</v>
      </c>
      <c r="AL31" s="266">
        <v>0</v>
      </c>
      <c r="AM31" s="266">
        <v>0</v>
      </c>
      <c r="AN31" s="266">
        <v>0</v>
      </c>
      <c r="AO31" s="266">
        <v>6.0691428683000002</v>
      </c>
      <c r="AP31" s="266">
        <v>1.3847399306999999</v>
      </c>
      <c r="AQ31" s="266">
        <v>37.168190228999997</v>
      </c>
      <c r="AR31" s="266">
        <v>256.28946908</v>
      </c>
      <c r="AS31" s="266">
        <v>343.39305009999998</v>
      </c>
      <c r="AT31" s="266">
        <v>246.92451826000001</v>
      </c>
      <c r="AU31" s="266">
        <v>71.851860298999995</v>
      </c>
      <c r="AV31" s="266">
        <v>2.5220497040000001</v>
      </c>
      <c r="AW31" s="266">
        <v>0.28451869267000002</v>
      </c>
      <c r="AX31" s="266">
        <v>0</v>
      </c>
      <c r="AY31" s="266">
        <v>0</v>
      </c>
      <c r="AZ31" s="266">
        <v>0</v>
      </c>
      <c r="BA31" s="266">
        <v>8.2641804259999994</v>
      </c>
      <c r="BB31" s="266">
        <v>2.8047483228000001</v>
      </c>
      <c r="BC31" s="266">
        <v>43.186226093999998</v>
      </c>
      <c r="BD31" s="266">
        <v>265.66133030999998</v>
      </c>
      <c r="BE31" s="266">
        <v>301.42640322</v>
      </c>
      <c r="BF31" s="266">
        <v>303.10339419000002</v>
      </c>
      <c r="BG31" s="309">
        <v>95.450941714999999</v>
      </c>
      <c r="BH31" s="309">
        <v>9.5294309443999996</v>
      </c>
      <c r="BI31" s="309">
        <v>0.28427574904000003</v>
      </c>
      <c r="BJ31" s="309">
        <v>0</v>
      </c>
      <c r="BK31" s="309">
        <v>0</v>
      </c>
      <c r="BL31" s="309">
        <v>0</v>
      </c>
      <c r="BM31" s="309">
        <v>2.9828935726000001</v>
      </c>
      <c r="BN31" s="309">
        <v>6.9155954636999999</v>
      </c>
      <c r="BO31" s="309">
        <v>65.594496915999997</v>
      </c>
      <c r="BP31" s="309">
        <v>190.22992486000001</v>
      </c>
      <c r="BQ31" s="309">
        <v>305.81520234999999</v>
      </c>
      <c r="BR31" s="309">
        <v>261.04389591</v>
      </c>
      <c r="BS31" s="309">
        <v>90.392787073999997</v>
      </c>
      <c r="BT31" s="309">
        <v>8.5795161309000001</v>
      </c>
      <c r="BU31" s="309">
        <v>0.28407337619</v>
      </c>
      <c r="BV31" s="309">
        <v>0</v>
      </c>
    </row>
    <row r="32" spans="1:74" ht="11.1" customHeight="1" x14ac:dyDescent="0.2">
      <c r="A32" s="9" t="s">
        <v>331</v>
      </c>
      <c r="B32" s="206" t="s">
        <v>469</v>
      </c>
      <c r="C32" s="266">
        <v>50.102239001000001</v>
      </c>
      <c r="D32" s="266">
        <v>54.394502785</v>
      </c>
      <c r="E32" s="266">
        <v>55.85748092</v>
      </c>
      <c r="F32" s="266">
        <v>123.62011604999999</v>
      </c>
      <c r="G32" s="266">
        <v>211.99871155</v>
      </c>
      <c r="H32" s="266">
        <v>336.64591236000001</v>
      </c>
      <c r="I32" s="266">
        <v>468.22100611000002</v>
      </c>
      <c r="J32" s="266">
        <v>405.61976742000002</v>
      </c>
      <c r="K32" s="266">
        <v>281.23459661999999</v>
      </c>
      <c r="L32" s="266">
        <v>158.32523388000001</v>
      </c>
      <c r="M32" s="266">
        <v>66.192029876999996</v>
      </c>
      <c r="N32" s="266">
        <v>38.071786826999997</v>
      </c>
      <c r="O32" s="266">
        <v>20.828233770000001</v>
      </c>
      <c r="P32" s="266">
        <v>80.537674062999997</v>
      </c>
      <c r="Q32" s="266">
        <v>34.662985450999997</v>
      </c>
      <c r="R32" s="266">
        <v>79.122107936000006</v>
      </c>
      <c r="S32" s="266">
        <v>264.55496729999999</v>
      </c>
      <c r="T32" s="266">
        <v>383.95551609</v>
      </c>
      <c r="U32" s="266">
        <v>440.60964236000001</v>
      </c>
      <c r="V32" s="266">
        <v>438.35718817999998</v>
      </c>
      <c r="W32" s="266">
        <v>390.38809040000001</v>
      </c>
      <c r="X32" s="266">
        <v>175.51604139</v>
      </c>
      <c r="Y32" s="266">
        <v>65.882587293</v>
      </c>
      <c r="Z32" s="266">
        <v>39.531928348000001</v>
      </c>
      <c r="AA32" s="266">
        <v>29.3595282</v>
      </c>
      <c r="AB32" s="266">
        <v>66.569889864000004</v>
      </c>
      <c r="AC32" s="266">
        <v>55.934777793000002</v>
      </c>
      <c r="AD32" s="266">
        <v>101.04028445</v>
      </c>
      <c r="AE32" s="266">
        <v>292.83735113</v>
      </c>
      <c r="AF32" s="266">
        <v>360.21490657999999</v>
      </c>
      <c r="AG32" s="266">
        <v>480.43112137000003</v>
      </c>
      <c r="AH32" s="266">
        <v>440.97307038999998</v>
      </c>
      <c r="AI32" s="266">
        <v>373.95768837000003</v>
      </c>
      <c r="AJ32" s="266">
        <v>203.32506003</v>
      </c>
      <c r="AK32" s="266">
        <v>52.992259930000003</v>
      </c>
      <c r="AL32" s="266">
        <v>50.597072140999998</v>
      </c>
      <c r="AM32" s="266">
        <v>46.301375819999997</v>
      </c>
      <c r="AN32" s="266">
        <v>45.500344435999999</v>
      </c>
      <c r="AO32" s="266">
        <v>100.56196615</v>
      </c>
      <c r="AP32" s="266">
        <v>107.92255046</v>
      </c>
      <c r="AQ32" s="266">
        <v>165.93237998999999</v>
      </c>
      <c r="AR32" s="266">
        <v>341.88808553000001</v>
      </c>
      <c r="AS32" s="266">
        <v>501.81215053</v>
      </c>
      <c r="AT32" s="266">
        <v>453.79883890999997</v>
      </c>
      <c r="AU32" s="266">
        <v>272.13814366000003</v>
      </c>
      <c r="AV32" s="266">
        <v>183.80812358</v>
      </c>
      <c r="AW32" s="266">
        <v>93.068953464000003</v>
      </c>
      <c r="AX32" s="266">
        <v>21.135972864999999</v>
      </c>
      <c r="AY32" s="266">
        <v>29.672625205999999</v>
      </c>
      <c r="AZ32" s="266">
        <v>49.233510817000003</v>
      </c>
      <c r="BA32" s="266">
        <v>71.275616878999998</v>
      </c>
      <c r="BB32" s="266">
        <v>80.019995246999997</v>
      </c>
      <c r="BC32" s="266">
        <v>189.83271618000001</v>
      </c>
      <c r="BD32" s="266">
        <v>352.51933568999999</v>
      </c>
      <c r="BE32" s="266">
        <v>440.55517122999998</v>
      </c>
      <c r="BF32" s="266">
        <v>447.68012487999999</v>
      </c>
      <c r="BG32" s="309">
        <v>273.05549294000002</v>
      </c>
      <c r="BH32" s="309">
        <v>132.49375000000001</v>
      </c>
      <c r="BI32" s="309">
        <v>59.659586912999998</v>
      </c>
      <c r="BJ32" s="309">
        <v>37.12595863</v>
      </c>
      <c r="BK32" s="309">
        <v>35.958604430999998</v>
      </c>
      <c r="BL32" s="309">
        <v>37.636161170000001</v>
      </c>
      <c r="BM32" s="309">
        <v>57.628146991000001</v>
      </c>
      <c r="BN32" s="309">
        <v>83.708826008000003</v>
      </c>
      <c r="BO32" s="309">
        <v>208.04812432</v>
      </c>
      <c r="BP32" s="309">
        <v>357.64972508</v>
      </c>
      <c r="BQ32" s="309">
        <v>451.09863947999997</v>
      </c>
      <c r="BR32" s="309">
        <v>427.79861417000001</v>
      </c>
      <c r="BS32" s="309">
        <v>280.85572610000003</v>
      </c>
      <c r="BT32" s="309">
        <v>142.97734369</v>
      </c>
      <c r="BU32" s="309">
        <v>65.069303786000006</v>
      </c>
      <c r="BV32" s="309">
        <v>37.229466191</v>
      </c>
    </row>
    <row r="33" spans="1:74" ht="11.1" customHeight="1" x14ac:dyDescent="0.2">
      <c r="A33" s="9" t="s">
        <v>41</v>
      </c>
      <c r="B33" s="206" t="s">
        <v>439</v>
      </c>
      <c r="C33" s="266">
        <v>20.087214819</v>
      </c>
      <c r="D33" s="266">
        <v>17.702120374</v>
      </c>
      <c r="E33" s="266">
        <v>27.522071593</v>
      </c>
      <c r="F33" s="266">
        <v>74.292050880999994</v>
      </c>
      <c r="G33" s="266">
        <v>135.08366022000001</v>
      </c>
      <c r="H33" s="266">
        <v>272.43849675000001</v>
      </c>
      <c r="I33" s="266">
        <v>429.79004519</v>
      </c>
      <c r="J33" s="266">
        <v>340.81518934000002</v>
      </c>
      <c r="K33" s="266">
        <v>194.20414327</v>
      </c>
      <c r="L33" s="266">
        <v>65.950964063000001</v>
      </c>
      <c r="M33" s="266">
        <v>6.2058906155000004</v>
      </c>
      <c r="N33" s="266">
        <v>1.3959270401999999</v>
      </c>
      <c r="O33" s="266">
        <v>0.67212353613999998</v>
      </c>
      <c r="P33" s="266">
        <v>21.758847181</v>
      </c>
      <c r="Q33" s="266">
        <v>14.527907484</v>
      </c>
      <c r="R33" s="266">
        <v>7.3337404528999999</v>
      </c>
      <c r="S33" s="266">
        <v>267.59994103999998</v>
      </c>
      <c r="T33" s="266">
        <v>376.21663373000001</v>
      </c>
      <c r="U33" s="266">
        <v>430.29094464999997</v>
      </c>
      <c r="V33" s="266">
        <v>391.66976520999998</v>
      </c>
      <c r="W33" s="266">
        <v>338.05113666</v>
      </c>
      <c r="X33" s="266">
        <v>77.167623007000003</v>
      </c>
      <c r="Y33" s="266">
        <v>0.97948084612999997</v>
      </c>
      <c r="Z33" s="266">
        <v>2.3711960246000001</v>
      </c>
      <c r="AA33" s="266">
        <v>4.9511611544000003</v>
      </c>
      <c r="AB33" s="266">
        <v>13.939398155999999</v>
      </c>
      <c r="AC33" s="266">
        <v>9.8707890613</v>
      </c>
      <c r="AD33" s="266">
        <v>31.283185257</v>
      </c>
      <c r="AE33" s="266">
        <v>220.44138674999999</v>
      </c>
      <c r="AF33" s="266">
        <v>300.12136095</v>
      </c>
      <c r="AG33" s="266">
        <v>428.55958256999998</v>
      </c>
      <c r="AH33" s="266">
        <v>408.33434504000002</v>
      </c>
      <c r="AI33" s="266">
        <v>382.10964388999997</v>
      </c>
      <c r="AJ33" s="266">
        <v>80.441541985000001</v>
      </c>
      <c r="AK33" s="266">
        <v>0.82371550005000005</v>
      </c>
      <c r="AL33" s="266">
        <v>5.5001703657999998</v>
      </c>
      <c r="AM33" s="266">
        <v>13.292589068</v>
      </c>
      <c r="AN33" s="266">
        <v>4.4673608122999999</v>
      </c>
      <c r="AO33" s="266">
        <v>56.024212216000002</v>
      </c>
      <c r="AP33" s="266">
        <v>20.999322276000001</v>
      </c>
      <c r="AQ33" s="266">
        <v>106.69340237999999</v>
      </c>
      <c r="AR33" s="266">
        <v>297.81933838999998</v>
      </c>
      <c r="AS33" s="266">
        <v>463.16892455999999</v>
      </c>
      <c r="AT33" s="266">
        <v>388.09191973999998</v>
      </c>
      <c r="AU33" s="266">
        <v>210.71443081999999</v>
      </c>
      <c r="AV33" s="266">
        <v>66.792914159999995</v>
      </c>
      <c r="AW33" s="266">
        <v>12.561130701</v>
      </c>
      <c r="AX33" s="266">
        <v>1.1242635535000001</v>
      </c>
      <c r="AY33" s="266">
        <v>5.6385286346000001</v>
      </c>
      <c r="AZ33" s="266">
        <v>0.82064485023</v>
      </c>
      <c r="BA33" s="266">
        <v>34.108728671000001</v>
      </c>
      <c r="BB33" s="266">
        <v>18.264135827</v>
      </c>
      <c r="BC33" s="266">
        <v>108.25169424000001</v>
      </c>
      <c r="BD33" s="266">
        <v>308.57458840999999</v>
      </c>
      <c r="BE33" s="266">
        <v>401.07719809000002</v>
      </c>
      <c r="BF33" s="266">
        <v>409.61616362000001</v>
      </c>
      <c r="BG33" s="309">
        <v>209.56554729000001</v>
      </c>
      <c r="BH33" s="309">
        <v>52.448035539000003</v>
      </c>
      <c r="BI33" s="309">
        <v>6.4931168290999999</v>
      </c>
      <c r="BJ33" s="309">
        <v>2.6069707828999999</v>
      </c>
      <c r="BK33" s="309">
        <v>5.6028392305999999</v>
      </c>
      <c r="BL33" s="309">
        <v>4.3430737189000004</v>
      </c>
      <c r="BM33" s="309">
        <v>18.958674313</v>
      </c>
      <c r="BN33" s="309">
        <v>34.737557260999999</v>
      </c>
      <c r="BO33" s="309">
        <v>155.34386151000001</v>
      </c>
      <c r="BP33" s="309">
        <v>314.99908189000001</v>
      </c>
      <c r="BQ33" s="309">
        <v>419.96092542999997</v>
      </c>
      <c r="BR33" s="309">
        <v>400.22391443999999</v>
      </c>
      <c r="BS33" s="309">
        <v>215.67105165000001</v>
      </c>
      <c r="BT33" s="309">
        <v>54.707495641000001</v>
      </c>
      <c r="BU33" s="309">
        <v>6.9972350286999996</v>
      </c>
      <c r="BV33" s="309">
        <v>2.5998988566999999</v>
      </c>
    </row>
    <row r="34" spans="1:74" ht="11.1" customHeight="1" x14ac:dyDescent="0.2">
      <c r="A34" s="9" t="s">
        <v>42</v>
      </c>
      <c r="B34" s="206" t="s">
        <v>440</v>
      </c>
      <c r="C34" s="266">
        <v>35.663322643000001</v>
      </c>
      <c r="D34" s="266">
        <v>66.886114180000007</v>
      </c>
      <c r="E34" s="266">
        <v>111.4219774</v>
      </c>
      <c r="F34" s="266">
        <v>141.30231351</v>
      </c>
      <c r="G34" s="266">
        <v>239.73486326</v>
      </c>
      <c r="H34" s="266">
        <v>445.28668105999998</v>
      </c>
      <c r="I34" s="266">
        <v>582.11174335999999</v>
      </c>
      <c r="J34" s="266">
        <v>508.01721430999999</v>
      </c>
      <c r="K34" s="266">
        <v>368.34003361999999</v>
      </c>
      <c r="L34" s="266">
        <v>145.50938936</v>
      </c>
      <c r="M34" s="266">
        <v>67.405314067000006</v>
      </c>
      <c r="N34" s="266">
        <v>6.1389995129999999</v>
      </c>
      <c r="O34" s="266">
        <v>4.4853242211</v>
      </c>
      <c r="P34" s="266">
        <v>33.425811778000003</v>
      </c>
      <c r="Q34" s="266">
        <v>87.326390416999999</v>
      </c>
      <c r="R34" s="266">
        <v>57.92372769</v>
      </c>
      <c r="S34" s="266">
        <v>395.42945164000002</v>
      </c>
      <c r="T34" s="266">
        <v>550.00033682000003</v>
      </c>
      <c r="U34" s="266">
        <v>607.46747045999996</v>
      </c>
      <c r="V34" s="266">
        <v>564.65567608000003</v>
      </c>
      <c r="W34" s="266">
        <v>391.77002742000002</v>
      </c>
      <c r="X34" s="266">
        <v>142.32869782</v>
      </c>
      <c r="Y34" s="266">
        <v>12.649317499</v>
      </c>
      <c r="Z34" s="266">
        <v>8.9735033404000006</v>
      </c>
      <c r="AA34" s="266">
        <v>11.920186997</v>
      </c>
      <c r="AB34" s="266">
        <v>24.357305926999999</v>
      </c>
      <c r="AC34" s="266">
        <v>36.101486231999999</v>
      </c>
      <c r="AD34" s="266">
        <v>90.986119196999994</v>
      </c>
      <c r="AE34" s="266">
        <v>291.23122244000001</v>
      </c>
      <c r="AF34" s="266">
        <v>439.00594476999999</v>
      </c>
      <c r="AG34" s="266">
        <v>548.55818934000001</v>
      </c>
      <c r="AH34" s="266">
        <v>624.56185287999995</v>
      </c>
      <c r="AI34" s="266">
        <v>523.48977014000002</v>
      </c>
      <c r="AJ34" s="266">
        <v>139.22978316999999</v>
      </c>
      <c r="AK34" s="266">
        <v>15.774359704</v>
      </c>
      <c r="AL34" s="266">
        <v>13.19413688</v>
      </c>
      <c r="AM34" s="266">
        <v>28.802101892</v>
      </c>
      <c r="AN34" s="266">
        <v>12.863110417</v>
      </c>
      <c r="AO34" s="266">
        <v>130.91471204999999</v>
      </c>
      <c r="AP34" s="266">
        <v>103.71224872000001</v>
      </c>
      <c r="AQ34" s="266">
        <v>277.17036629</v>
      </c>
      <c r="AR34" s="266">
        <v>456.95181468999999</v>
      </c>
      <c r="AS34" s="266">
        <v>600.73741947999997</v>
      </c>
      <c r="AT34" s="266">
        <v>577.62708334000001</v>
      </c>
      <c r="AU34" s="266">
        <v>324.99907594000001</v>
      </c>
      <c r="AV34" s="266">
        <v>132.63702211</v>
      </c>
      <c r="AW34" s="266">
        <v>69.568514218999994</v>
      </c>
      <c r="AX34" s="266">
        <v>7.4676030198000003</v>
      </c>
      <c r="AY34" s="266">
        <v>15.123720008999999</v>
      </c>
      <c r="AZ34" s="266">
        <v>4.2621794331</v>
      </c>
      <c r="BA34" s="266">
        <v>69.662372789000003</v>
      </c>
      <c r="BB34" s="266">
        <v>82.735049592999999</v>
      </c>
      <c r="BC34" s="266">
        <v>228.20761636</v>
      </c>
      <c r="BD34" s="266">
        <v>455.26605859</v>
      </c>
      <c r="BE34" s="266">
        <v>514.64973350000002</v>
      </c>
      <c r="BF34" s="266">
        <v>552.44110556999999</v>
      </c>
      <c r="BG34" s="309">
        <v>358.07467200999997</v>
      </c>
      <c r="BH34" s="309">
        <v>143.68618647</v>
      </c>
      <c r="BI34" s="309">
        <v>41.034668142999998</v>
      </c>
      <c r="BJ34" s="309">
        <v>10.526178534</v>
      </c>
      <c r="BK34" s="309">
        <v>15.423756603999999</v>
      </c>
      <c r="BL34" s="309">
        <v>18.837064340000001</v>
      </c>
      <c r="BM34" s="309">
        <v>55.893877633000002</v>
      </c>
      <c r="BN34" s="309">
        <v>112.72755383000001</v>
      </c>
      <c r="BO34" s="309">
        <v>283.81854456000002</v>
      </c>
      <c r="BP34" s="309">
        <v>454.23176343</v>
      </c>
      <c r="BQ34" s="309">
        <v>562.63267244999997</v>
      </c>
      <c r="BR34" s="309">
        <v>565.97308467000005</v>
      </c>
      <c r="BS34" s="309">
        <v>368.82492838000002</v>
      </c>
      <c r="BT34" s="309">
        <v>148.44539055000001</v>
      </c>
      <c r="BU34" s="309">
        <v>41.202817257</v>
      </c>
      <c r="BV34" s="309">
        <v>10.530806058</v>
      </c>
    </row>
    <row r="35" spans="1:74" ht="11.1" customHeight="1" x14ac:dyDescent="0.2">
      <c r="A35" s="9" t="s">
        <v>45</v>
      </c>
      <c r="B35" s="206" t="s">
        <v>441</v>
      </c>
      <c r="C35" s="266">
        <v>0</v>
      </c>
      <c r="D35" s="266">
        <v>5.1981671710999997</v>
      </c>
      <c r="E35" s="266">
        <v>31.093481549</v>
      </c>
      <c r="F35" s="266">
        <v>49.992562984000003</v>
      </c>
      <c r="G35" s="266">
        <v>107.84931582</v>
      </c>
      <c r="H35" s="266">
        <v>305.08317396000001</v>
      </c>
      <c r="I35" s="266">
        <v>412.15473422000002</v>
      </c>
      <c r="J35" s="266">
        <v>326.80003842999997</v>
      </c>
      <c r="K35" s="266">
        <v>175.66245753000001</v>
      </c>
      <c r="L35" s="266">
        <v>90.407020372000005</v>
      </c>
      <c r="M35" s="266">
        <v>28.615300901000001</v>
      </c>
      <c r="N35" s="266">
        <v>1.1454523375000001</v>
      </c>
      <c r="O35" s="266">
        <v>4.1764991217</v>
      </c>
      <c r="P35" s="266">
        <v>2.5771440034999999</v>
      </c>
      <c r="Q35" s="266">
        <v>13.634100437000001</v>
      </c>
      <c r="R35" s="266">
        <v>69.383598962999997</v>
      </c>
      <c r="S35" s="266">
        <v>134.95422488</v>
      </c>
      <c r="T35" s="266">
        <v>295.96021035000001</v>
      </c>
      <c r="U35" s="266">
        <v>412.38228072999999</v>
      </c>
      <c r="V35" s="266">
        <v>340.87026401000003</v>
      </c>
      <c r="W35" s="266">
        <v>235.27677199999999</v>
      </c>
      <c r="X35" s="266">
        <v>44.325719925000001</v>
      </c>
      <c r="Y35" s="266">
        <v>4.7931201493</v>
      </c>
      <c r="Z35" s="266">
        <v>0</v>
      </c>
      <c r="AA35" s="266">
        <v>4.3669113156999999E-2</v>
      </c>
      <c r="AB35" s="266">
        <v>0</v>
      </c>
      <c r="AC35" s="266">
        <v>10.001970528999999</v>
      </c>
      <c r="AD35" s="266">
        <v>49.733823602000001</v>
      </c>
      <c r="AE35" s="266">
        <v>56.003592898999997</v>
      </c>
      <c r="AF35" s="266">
        <v>230.28990844</v>
      </c>
      <c r="AG35" s="266">
        <v>392.08293677</v>
      </c>
      <c r="AH35" s="266">
        <v>382.15007032</v>
      </c>
      <c r="AI35" s="266">
        <v>204.50440599999999</v>
      </c>
      <c r="AJ35" s="266">
        <v>47.800670646999997</v>
      </c>
      <c r="AK35" s="266">
        <v>10.500643088</v>
      </c>
      <c r="AL35" s="266">
        <v>0</v>
      </c>
      <c r="AM35" s="266">
        <v>0</v>
      </c>
      <c r="AN35" s="266">
        <v>1.721940917</v>
      </c>
      <c r="AO35" s="266">
        <v>8.1326444093999992</v>
      </c>
      <c r="AP35" s="266">
        <v>42.242078255000003</v>
      </c>
      <c r="AQ35" s="266">
        <v>157.80437782999999</v>
      </c>
      <c r="AR35" s="266">
        <v>261.58658572000002</v>
      </c>
      <c r="AS35" s="266">
        <v>412.67439888000001</v>
      </c>
      <c r="AT35" s="266">
        <v>437.56556638000001</v>
      </c>
      <c r="AU35" s="266">
        <v>226.17110830999999</v>
      </c>
      <c r="AV35" s="266">
        <v>101.44831714</v>
      </c>
      <c r="AW35" s="266">
        <v>14.245556130000001</v>
      </c>
      <c r="AX35" s="266">
        <v>0</v>
      </c>
      <c r="AY35" s="266">
        <v>4.3435065154000002E-2</v>
      </c>
      <c r="AZ35" s="266">
        <v>3.1588637249999998</v>
      </c>
      <c r="BA35" s="266">
        <v>7.0669559539</v>
      </c>
      <c r="BB35" s="266">
        <v>58.736657700000002</v>
      </c>
      <c r="BC35" s="266">
        <v>124.09662754</v>
      </c>
      <c r="BD35" s="266">
        <v>345.22123329999999</v>
      </c>
      <c r="BE35" s="266">
        <v>411.76798301000002</v>
      </c>
      <c r="BF35" s="266">
        <v>319.80687194000001</v>
      </c>
      <c r="BG35" s="309">
        <v>198.71853687000001</v>
      </c>
      <c r="BH35" s="309">
        <v>66.731754697</v>
      </c>
      <c r="BI35" s="309">
        <v>8.5506623351000002</v>
      </c>
      <c r="BJ35" s="309">
        <v>0.57517340607</v>
      </c>
      <c r="BK35" s="309">
        <v>1.3187594539</v>
      </c>
      <c r="BL35" s="309">
        <v>3.7019659424000002</v>
      </c>
      <c r="BM35" s="309">
        <v>13.094986386</v>
      </c>
      <c r="BN35" s="309">
        <v>40.897154833999998</v>
      </c>
      <c r="BO35" s="309">
        <v>121.76443996</v>
      </c>
      <c r="BP35" s="309">
        <v>260.89102387999998</v>
      </c>
      <c r="BQ35" s="309">
        <v>387.03261008999999</v>
      </c>
      <c r="BR35" s="309">
        <v>342.62883354000002</v>
      </c>
      <c r="BS35" s="309">
        <v>201.5480718</v>
      </c>
      <c r="BT35" s="309">
        <v>67.671566143999996</v>
      </c>
      <c r="BU35" s="309">
        <v>8.9789116206999999</v>
      </c>
      <c r="BV35" s="309">
        <v>0.57623506687000003</v>
      </c>
    </row>
    <row r="36" spans="1:74" ht="11.1" customHeight="1" x14ac:dyDescent="0.2">
      <c r="A36" s="9" t="s">
        <v>46</v>
      </c>
      <c r="B36" s="206" t="s">
        <v>442</v>
      </c>
      <c r="C36" s="266">
        <v>7.1410821956000001</v>
      </c>
      <c r="D36" s="266">
        <v>6.7255414096999999</v>
      </c>
      <c r="E36" s="266">
        <v>16.903721707999999</v>
      </c>
      <c r="F36" s="266">
        <v>25.073197947000001</v>
      </c>
      <c r="G36" s="266">
        <v>45.853035304000002</v>
      </c>
      <c r="H36" s="266">
        <v>149.87149769000001</v>
      </c>
      <c r="I36" s="266">
        <v>283.44775012999997</v>
      </c>
      <c r="J36" s="266">
        <v>281.45463054999999</v>
      </c>
      <c r="K36" s="266">
        <v>139.34951154999999</v>
      </c>
      <c r="L36" s="266">
        <v>68.683623921000006</v>
      </c>
      <c r="M36" s="266">
        <v>20.841085081999999</v>
      </c>
      <c r="N36" s="266">
        <v>9.8789817591000002</v>
      </c>
      <c r="O36" s="266">
        <v>15.216738188000001</v>
      </c>
      <c r="P36" s="266">
        <v>7.7366040958999998</v>
      </c>
      <c r="Q36" s="266">
        <v>9.0480254643000002</v>
      </c>
      <c r="R36" s="266">
        <v>24.764694234</v>
      </c>
      <c r="S36" s="266">
        <v>39.455959057000001</v>
      </c>
      <c r="T36" s="266">
        <v>117.69564269</v>
      </c>
      <c r="U36" s="266">
        <v>320.48794449000002</v>
      </c>
      <c r="V36" s="266">
        <v>256.72470743000002</v>
      </c>
      <c r="W36" s="266">
        <v>141.97728584000001</v>
      </c>
      <c r="X36" s="266">
        <v>46.114574138999998</v>
      </c>
      <c r="Y36" s="266">
        <v>16.129023646</v>
      </c>
      <c r="Z36" s="266">
        <v>9.5618314541</v>
      </c>
      <c r="AA36" s="266">
        <v>8.4961540535999998</v>
      </c>
      <c r="AB36" s="266">
        <v>5.6347136483</v>
      </c>
      <c r="AC36" s="266">
        <v>8.4387160148000007</v>
      </c>
      <c r="AD36" s="266">
        <v>26.001505766000001</v>
      </c>
      <c r="AE36" s="266">
        <v>23.872489044000002</v>
      </c>
      <c r="AF36" s="266">
        <v>115.935894</v>
      </c>
      <c r="AG36" s="266">
        <v>209.62196723</v>
      </c>
      <c r="AH36" s="266">
        <v>246.25451645000001</v>
      </c>
      <c r="AI36" s="266">
        <v>131.83299514999999</v>
      </c>
      <c r="AJ36" s="266">
        <v>40.629383093000001</v>
      </c>
      <c r="AK36" s="266">
        <v>16.281730247999999</v>
      </c>
      <c r="AL36" s="266">
        <v>10.309317449</v>
      </c>
      <c r="AM36" s="266">
        <v>9.0590656025000005</v>
      </c>
      <c r="AN36" s="266">
        <v>7.7550308663000003</v>
      </c>
      <c r="AO36" s="266">
        <v>8.2408091341999992</v>
      </c>
      <c r="AP36" s="266">
        <v>19.221265306999999</v>
      </c>
      <c r="AQ36" s="266">
        <v>64.979112509999993</v>
      </c>
      <c r="AR36" s="266">
        <v>110.67202412</v>
      </c>
      <c r="AS36" s="266">
        <v>211.57119218</v>
      </c>
      <c r="AT36" s="266">
        <v>292.99544462</v>
      </c>
      <c r="AU36" s="266">
        <v>211.91998444000001</v>
      </c>
      <c r="AV36" s="266">
        <v>98.952132902000002</v>
      </c>
      <c r="AW36" s="266">
        <v>15.500343094</v>
      </c>
      <c r="AX36" s="266">
        <v>10.197939375000001</v>
      </c>
      <c r="AY36" s="266">
        <v>9.5483198532000007</v>
      </c>
      <c r="AZ36" s="266">
        <v>7.0587040692</v>
      </c>
      <c r="BA36" s="266">
        <v>7.5440940328000003</v>
      </c>
      <c r="BB36" s="266">
        <v>23.562663331</v>
      </c>
      <c r="BC36" s="266">
        <v>51.019420750000002</v>
      </c>
      <c r="BD36" s="266">
        <v>181.68678166999999</v>
      </c>
      <c r="BE36" s="266">
        <v>298.46899626999999</v>
      </c>
      <c r="BF36" s="266">
        <v>254.06711376999999</v>
      </c>
      <c r="BG36" s="309">
        <v>131.68056240999999</v>
      </c>
      <c r="BH36" s="309">
        <v>39.106632466999997</v>
      </c>
      <c r="BI36" s="309">
        <v>12.265861981</v>
      </c>
      <c r="BJ36" s="309">
        <v>8.3432971829000007</v>
      </c>
      <c r="BK36" s="309">
        <v>8.5443517719000006</v>
      </c>
      <c r="BL36" s="309">
        <v>7.6561877054999998</v>
      </c>
      <c r="BM36" s="309">
        <v>11.276393950999999</v>
      </c>
      <c r="BN36" s="309">
        <v>18.265193964000002</v>
      </c>
      <c r="BO36" s="309">
        <v>45.959337099000003</v>
      </c>
      <c r="BP36" s="309">
        <v>107.03985848000001</v>
      </c>
      <c r="BQ36" s="309">
        <v>228.98356910999999</v>
      </c>
      <c r="BR36" s="309">
        <v>225.18409163000001</v>
      </c>
      <c r="BS36" s="309">
        <v>138.48659319999999</v>
      </c>
      <c r="BT36" s="309">
        <v>39.758441136999998</v>
      </c>
      <c r="BU36" s="309">
        <v>12.226956361999999</v>
      </c>
      <c r="BV36" s="309">
        <v>8.3122523840000007</v>
      </c>
    </row>
    <row r="37" spans="1:74" ht="11.1" customHeight="1" x14ac:dyDescent="0.2">
      <c r="A37" s="9" t="s">
        <v>572</v>
      </c>
      <c r="B37" s="206" t="s">
        <v>470</v>
      </c>
      <c r="C37" s="266">
        <v>16.567552364000001</v>
      </c>
      <c r="D37" s="266">
        <v>21.588470802</v>
      </c>
      <c r="E37" s="266">
        <v>31.704334195000001</v>
      </c>
      <c r="F37" s="266">
        <v>55.546050190000003</v>
      </c>
      <c r="G37" s="266">
        <v>105.03370280999999</v>
      </c>
      <c r="H37" s="266">
        <v>240.40715718999999</v>
      </c>
      <c r="I37" s="266">
        <v>362.08499614999999</v>
      </c>
      <c r="J37" s="266">
        <v>291.08180955</v>
      </c>
      <c r="K37" s="266">
        <v>183.4908476</v>
      </c>
      <c r="L37" s="266">
        <v>77.245885833000003</v>
      </c>
      <c r="M37" s="266">
        <v>27.189342700000001</v>
      </c>
      <c r="N37" s="266">
        <v>10.059064834000001</v>
      </c>
      <c r="O37" s="266">
        <v>7.4961456951000001</v>
      </c>
      <c r="P37" s="266">
        <v>22.753325462999999</v>
      </c>
      <c r="Q37" s="266">
        <v>20.977489721000001</v>
      </c>
      <c r="R37" s="266">
        <v>32.348679269000002</v>
      </c>
      <c r="S37" s="266">
        <v>173.4582498</v>
      </c>
      <c r="T37" s="266">
        <v>268.76992404999999</v>
      </c>
      <c r="U37" s="266">
        <v>375.13392470000002</v>
      </c>
      <c r="V37" s="266">
        <v>350.29853157000002</v>
      </c>
      <c r="W37" s="266">
        <v>230.03030709999999</v>
      </c>
      <c r="X37" s="266">
        <v>68.959078864999995</v>
      </c>
      <c r="Y37" s="266">
        <v>17.662973363999999</v>
      </c>
      <c r="Z37" s="266">
        <v>10.641427438999999</v>
      </c>
      <c r="AA37" s="266">
        <v>8.9648960169999992</v>
      </c>
      <c r="AB37" s="266">
        <v>17.942291274999999</v>
      </c>
      <c r="AC37" s="266">
        <v>18.235214188</v>
      </c>
      <c r="AD37" s="266">
        <v>41.573089688000003</v>
      </c>
      <c r="AE37" s="266">
        <v>128.57937989999999</v>
      </c>
      <c r="AF37" s="266">
        <v>226.00017907</v>
      </c>
      <c r="AG37" s="266">
        <v>372.39535433999998</v>
      </c>
      <c r="AH37" s="266">
        <v>334.98275599999999</v>
      </c>
      <c r="AI37" s="266">
        <v>241.57435902</v>
      </c>
      <c r="AJ37" s="266">
        <v>74.600894253000007</v>
      </c>
      <c r="AK37" s="266">
        <v>15.969872038</v>
      </c>
      <c r="AL37" s="266">
        <v>13.696916286</v>
      </c>
      <c r="AM37" s="266">
        <v>15.016355813000001</v>
      </c>
      <c r="AN37" s="266">
        <v>12.301614358</v>
      </c>
      <c r="AO37" s="266">
        <v>42.077897638000003</v>
      </c>
      <c r="AP37" s="266">
        <v>41.918559061000003</v>
      </c>
      <c r="AQ37" s="266">
        <v>104.47002712</v>
      </c>
      <c r="AR37" s="266">
        <v>245.80102893</v>
      </c>
      <c r="AS37" s="266">
        <v>396.37742281999999</v>
      </c>
      <c r="AT37" s="266">
        <v>355.30217417</v>
      </c>
      <c r="AU37" s="266">
        <v>179.65537670000001</v>
      </c>
      <c r="AV37" s="266">
        <v>81.691697422999994</v>
      </c>
      <c r="AW37" s="266">
        <v>31.529844813</v>
      </c>
      <c r="AX37" s="266">
        <v>6.8625525069000002</v>
      </c>
      <c r="AY37" s="266">
        <v>9.6789377835000003</v>
      </c>
      <c r="AZ37" s="266">
        <v>11.802587733999999</v>
      </c>
      <c r="BA37" s="266">
        <v>27.472355532000002</v>
      </c>
      <c r="BB37" s="266">
        <v>35.820757217000001</v>
      </c>
      <c r="BC37" s="266">
        <v>100.67686190000001</v>
      </c>
      <c r="BD37" s="266">
        <v>276.23557724</v>
      </c>
      <c r="BE37" s="266">
        <v>347.55792043000002</v>
      </c>
      <c r="BF37" s="266">
        <v>354.5890321</v>
      </c>
      <c r="BG37" s="309">
        <v>173.24484016</v>
      </c>
      <c r="BH37" s="309">
        <v>61.134623845999997</v>
      </c>
      <c r="BI37" s="309">
        <v>20.078785951</v>
      </c>
      <c r="BJ37" s="309">
        <v>10.293120299</v>
      </c>
      <c r="BK37" s="309">
        <v>10.933669036</v>
      </c>
      <c r="BL37" s="309">
        <v>11.661500699999999</v>
      </c>
      <c r="BM37" s="309">
        <v>22.689178130999998</v>
      </c>
      <c r="BN37" s="309">
        <v>39.576728418999998</v>
      </c>
      <c r="BO37" s="309">
        <v>118.5005711</v>
      </c>
      <c r="BP37" s="309">
        <v>237.56778585000001</v>
      </c>
      <c r="BQ37" s="309">
        <v>347.62902295999999</v>
      </c>
      <c r="BR37" s="309">
        <v>323.52100200000001</v>
      </c>
      <c r="BS37" s="309">
        <v>176.60667296</v>
      </c>
      <c r="BT37" s="309">
        <v>64.132610796999998</v>
      </c>
      <c r="BU37" s="309">
        <v>21.305784404000001</v>
      </c>
      <c r="BV37" s="309">
        <v>10.336485548000001</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12.298909817</v>
      </c>
      <c r="H39" s="249">
        <v>68.626837180999999</v>
      </c>
      <c r="I39" s="249">
        <v>222.14798343000001</v>
      </c>
      <c r="J39" s="249">
        <v>168.30357029000001</v>
      </c>
      <c r="K39" s="249">
        <v>42.566708517999999</v>
      </c>
      <c r="L39" s="249">
        <v>0.76335934787000004</v>
      </c>
      <c r="M39" s="249">
        <v>0</v>
      </c>
      <c r="N39" s="249">
        <v>0</v>
      </c>
      <c r="O39" s="249">
        <v>0</v>
      </c>
      <c r="P39" s="249">
        <v>0</v>
      </c>
      <c r="Q39" s="249">
        <v>0</v>
      </c>
      <c r="R39" s="249">
        <v>0</v>
      </c>
      <c r="S39" s="249">
        <v>11.512399017</v>
      </c>
      <c r="T39" s="249">
        <v>69.350690904999993</v>
      </c>
      <c r="U39" s="249">
        <v>222.40288851</v>
      </c>
      <c r="V39" s="249">
        <v>165.71853002</v>
      </c>
      <c r="W39" s="249">
        <v>45.133226301000001</v>
      </c>
      <c r="X39" s="249">
        <v>1.1642532468</v>
      </c>
      <c r="Y39" s="249">
        <v>0</v>
      </c>
      <c r="Z39" s="249">
        <v>0</v>
      </c>
      <c r="AA39" s="249">
        <v>0</v>
      </c>
      <c r="AB39" s="249">
        <v>0</v>
      </c>
      <c r="AC39" s="249">
        <v>0</v>
      </c>
      <c r="AD39" s="249">
        <v>0</v>
      </c>
      <c r="AE39" s="249">
        <v>14.032664234</v>
      </c>
      <c r="AF39" s="249">
        <v>65.188146007</v>
      </c>
      <c r="AG39" s="249">
        <v>224.75524544999999</v>
      </c>
      <c r="AH39" s="249">
        <v>182.03135305000001</v>
      </c>
      <c r="AI39" s="249">
        <v>48.636846796999997</v>
      </c>
      <c r="AJ39" s="249">
        <v>1.1642532468</v>
      </c>
      <c r="AK39" s="249">
        <v>0</v>
      </c>
      <c r="AL39" s="249">
        <v>0</v>
      </c>
      <c r="AM39" s="249">
        <v>0</v>
      </c>
      <c r="AN39" s="249">
        <v>0</v>
      </c>
      <c r="AO39" s="249">
        <v>0</v>
      </c>
      <c r="AP39" s="249">
        <v>0</v>
      </c>
      <c r="AQ39" s="249">
        <v>13.838665269</v>
      </c>
      <c r="AR39" s="249">
        <v>68.756218704999995</v>
      </c>
      <c r="AS39" s="249">
        <v>241.37079055999999</v>
      </c>
      <c r="AT39" s="249">
        <v>178.96077518999999</v>
      </c>
      <c r="AU39" s="249">
        <v>50.282051275000001</v>
      </c>
      <c r="AV39" s="249">
        <v>1.1642532468</v>
      </c>
      <c r="AW39" s="249">
        <v>0</v>
      </c>
      <c r="AX39" s="249">
        <v>0</v>
      </c>
      <c r="AY39" s="249">
        <v>0</v>
      </c>
      <c r="AZ39" s="249">
        <v>0</v>
      </c>
      <c r="BA39" s="249">
        <v>0</v>
      </c>
      <c r="BB39" s="249">
        <v>0</v>
      </c>
      <c r="BC39" s="249">
        <v>12.127752345999999</v>
      </c>
      <c r="BD39" s="249">
        <v>68.401478978</v>
      </c>
      <c r="BE39" s="249">
        <v>242.37320388000001</v>
      </c>
      <c r="BF39" s="249">
        <v>183.44222868</v>
      </c>
      <c r="BG39" s="312">
        <v>48.111649999999997</v>
      </c>
      <c r="BH39" s="312">
        <v>1.164253</v>
      </c>
      <c r="BI39" s="312">
        <v>0</v>
      </c>
      <c r="BJ39" s="312">
        <v>0</v>
      </c>
      <c r="BK39" s="312">
        <v>0</v>
      </c>
      <c r="BL39" s="312">
        <v>0</v>
      </c>
      <c r="BM39" s="312">
        <v>0</v>
      </c>
      <c r="BN39" s="312">
        <v>0</v>
      </c>
      <c r="BO39" s="312">
        <v>11.77284</v>
      </c>
      <c r="BP39" s="312">
        <v>76.166899999999998</v>
      </c>
      <c r="BQ39" s="312">
        <v>233.69739999999999</v>
      </c>
      <c r="BR39" s="312">
        <v>190.32660000000001</v>
      </c>
      <c r="BS39" s="312">
        <v>45.056649999999998</v>
      </c>
      <c r="BT39" s="312">
        <v>1.38127</v>
      </c>
      <c r="BU39" s="312">
        <v>0</v>
      </c>
      <c r="BV39" s="312">
        <v>0</v>
      </c>
    </row>
    <row r="40" spans="1:74" ht="11.1" customHeight="1" x14ac:dyDescent="0.2">
      <c r="A40" s="9" t="s">
        <v>148</v>
      </c>
      <c r="B40" s="206" t="s">
        <v>468</v>
      </c>
      <c r="C40" s="249">
        <v>0</v>
      </c>
      <c r="D40" s="249">
        <v>0</v>
      </c>
      <c r="E40" s="249">
        <v>0.19748724655</v>
      </c>
      <c r="F40" s="249">
        <v>4.3026925034999997E-2</v>
      </c>
      <c r="G40" s="249">
        <v>34.812863237000002</v>
      </c>
      <c r="H40" s="249">
        <v>133.82358757</v>
      </c>
      <c r="I40" s="249">
        <v>273.65970550999998</v>
      </c>
      <c r="J40" s="249">
        <v>213.90490903</v>
      </c>
      <c r="K40" s="249">
        <v>78.795688049999995</v>
      </c>
      <c r="L40" s="249">
        <v>5.6636490866999996</v>
      </c>
      <c r="M40" s="249">
        <v>0</v>
      </c>
      <c r="N40" s="249">
        <v>8.6426902882000001E-2</v>
      </c>
      <c r="O40" s="249">
        <v>0</v>
      </c>
      <c r="P40" s="249">
        <v>0</v>
      </c>
      <c r="Q40" s="249">
        <v>0.19748724655</v>
      </c>
      <c r="R40" s="249">
        <v>0.26104390335</v>
      </c>
      <c r="S40" s="249">
        <v>32.888512949999999</v>
      </c>
      <c r="T40" s="249">
        <v>132.66370696000001</v>
      </c>
      <c r="U40" s="249">
        <v>278.62022880000001</v>
      </c>
      <c r="V40" s="249">
        <v>208.62086239999999</v>
      </c>
      <c r="W40" s="249">
        <v>79.246961377999995</v>
      </c>
      <c r="X40" s="249">
        <v>5.1279902163999997</v>
      </c>
      <c r="Y40" s="249">
        <v>0</v>
      </c>
      <c r="Z40" s="249">
        <v>8.6426902882000001E-2</v>
      </c>
      <c r="AA40" s="249">
        <v>0</v>
      </c>
      <c r="AB40" s="249">
        <v>0</v>
      </c>
      <c r="AC40" s="249">
        <v>0.19748724655</v>
      </c>
      <c r="AD40" s="249">
        <v>0.26104390335</v>
      </c>
      <c r="AE40" s="249">
        <v>38.809730066999997</v>
      </c>
      <c r="AF40" s="249">
        <v>126.14402173000001</v>
      </c>
      <c r="AG40" s="249">
        <v>280.53986971</v>
      </c>
      <c r="AH40" s="249">
        <v>223.86921373999999</v>
      </c>
      <c r="AI40" s="249">
        <v>84.259044469000003</v>
      </c>
      <c r="AJ40" s="249">
        <v>5.4335267250000001</v>
      </c>
      <c r="AK40" s="249">
        <v>0</v>
      </c>
      <c r="AL40" s="249">
        <v>8.6426902882000001E-2</v>
      </c>
      <c r="AM40" s="249">
        <v>0</v>
      </c>
      <c r="AN40" s="249">
        <v>0</v>
      </c>
      <c r="AO40" s="249">
        <v>0.19748724655</v>
      </c>
      <c r="AP40" s="249">
        <v>0.30464668276000001</v>
      </c>
      <c r="AQ40" s="249">
        <v>39.827682981000002</v>
      </c>
      <c r="AR40" s="249">
        <v>130.04993537999999</v>
      </c>
      <c r="AS40" s="249">
        <v>297.67854817</v>
      </c>
      <c r="AT40" s="249">
        <v>221.95831845999999</v>
      </c>
      <c r="AU40" s="249">
        <v>89.274880568</v>
      </c>
      <c r="AV40" s="249">
        <v>6.1621439137999996</v>
      </c>
      <c r="AW40" s="249">
        <v>0</v>
      </c>
      <c r="AX40" s="249">
        <v>8.6426902882000001E-2</v>
      </c>
      <c r="AY40" s="249">
        <v>0</v>
      </c>
      <c r="AZ40" s="249">
        <v>0</v>
      </c>
      <c r="BA40" s="249">
        <v>0.19748724655</v>
      </c>
      <c r="BB40" s="249">
        <v>0.26161975773000001</v>
      </c>
      <c r="BC40" s="249">
        <v>36.514781792000001</v>
      </c>
      <c r="BD40" s="249">
        <v>125.73004172</v>
      </c>
      <c r="BE40" s="249">
        <v>300.00088847000001</v>
      </c>
      <c r="BF40" s="249">
        <v>223.79885439</v>
      </c>
      <c r="BG40" s="312">
        <v>85.93432</v>
      </c>
      <c r="BH40" s="312">
        <v>6.2851460000000001</v>
      </c>
      <c r="BI40" s="312">
        <v>0</v>
      </c>
      <c r="BJ40" s="312">
        <v>8.6426900000000001E-2</v>
      </c>
      <c r="BK40" s="312">
        <v>0</v>
      </c>
      <c r="BL40" s="312">
        <v>0</v>
      </c>
      <c r="BM40" s="312">
        <v>0.1974872</v>
      </c>
      <c r="BN40" s="312">
        <v>0.26161980000000001</v>
      </c>
      <c r="BO40" s="312">
        <v>34.166409999999999</v>
      </c>
      <c r="BP40" s="312">
        <v>127.60339999999999</v>
      </c>
      <c r="BQ40" s="312">
        <v>290.93119999999999</v>
      </c>
      <c r="BR40" s="312">
        <v>231.89519999999999</v>
      </c>
      <c r="BS40" s="312">
        <v>82.832449999999994</v>
      </c>
      <c r="BT40" s="312">
        <v>6.504893</v>
      </c>
      <c r="BU40" s="312">
        <v>0</v>
      </c>
      <c r="BV40" s="312">
        <v>8.6426900000000001E-2</v>
      </c>
    </row>
    <row r="41" spans="1:74" ht="11.1" customHeight="1" x14ac:dyDescent="0.2">
      <c r="A41" s="9" t="s">
        <v>149</v>
      </c>
      <c r="B41" s="206" t="s">
        <v>436</v>
      </c>
      <c r="C41" s="249">
        <v>0</v>
      </c>
      <c r="D41" s="249">
        <v>0</v>
      </c>
      <c r="E41" s="249">
        <v>3.0558809948999999</v>
      </c>
      <c r="F41" s="249">
        <v>1.3652509301</v>
      </c>
      <c r="G41" s="249">
        <v>64.189198390000001</v>
      </c>
      <c r="H41" s="249">
        <v>168.73921856000001</v>
      </c>
      <c r="I41" s="249">
        <v>247.01816632000001</v>
      </c>
      <c r="J41" s="249">
        <v>217.00550047999999</v>
      </c>
      <c r="K41" s="249">
        <v>78.443074723999999</v>
      </c>
      <c r="L41" s="249">
        <v>7.8176448615999998</v>
      </c>
      <c r="M41" s="249">
        <v>0</v>
      </c>
      <c r="N41" s="249">
        <v>0.15500339077</v>
      </c>
      <c r="O41" s="249">
        <v>0</v>
      </c>
      <c r="P41" s="249">
        <v>0</v>
      </c>
      <c r="Q41" s="249">
        <v>2.8139465361</v>
      </c>
      <c r="R41" s="249">
        <v>2.0232428233999999</v>
      </c>
      <c r="S41" s="249">
        <v>58.712183852999999</v>
      </c>
      <c r="T41" s="249">
        <v>167.50152073000001</v>
      </c>
      <c r="U41" s="249">
        <v>251.66789032</v>
      </c>
      <c r="V41" s="249">
        <v>203.68161185</v>
      </c>
      <c r="W41" s="249">
        <v>77.378149249000003</v>
      </c>
      <c r="X41" s="249">
        <v>6.6282385995000004</v>
      </c>
      <c r="Y41" s="249">
        <v>0</v>
      </c>
      <c r="Z41" s="249">
        <v>0.15500339077</v>
      </c>
      <c r="AA41" s="249">
        <v>0</v>
      </c>
      <c r="AB41" s="249">
        <v>0</v>
      </c>
      <c r="AC41" s="249">
        <v>2.8139465361</v>
      </c>
      <c r="AD41" s="249">
        <v>2.0093640707999998</v>
      </c>
      <c r="AE41" s="249">
        <v>70.543087417999999</v>
      </c>
      <c r="AF41" s="249">
        <v>169.25732601999999</v>
      </c>
      <c r="AG41" s="249">
        <v>254.7595302</v>
      </c>
      <c r="AH41" s="249">
        <v>211.86367129000001</v>
      </c>
      <c r="AI41" s="249">
        <v>81.271179971999999</v>
      </c>
      <c r="AJ41" s="249">
        <v>6.7998582484999996</v>
      </c>
      <c r="AK41" s="249">
        <v>0</v>
      </c>
      <c r="AL41" s="249">
        <v>0.15500339077</v>
      </c>
      <c r="AM41" s="249">
        <v>0</v>
      </c>
      <c r="AN41" s="249">
        <v>0</v>
      </c>
      <c r="AO41" s="249">
        <v>2.7060307470999998</v>
      </c>
      <c r="AP41" s="249">
        <v>2.0484109285000001</v>
      </c>
      <c r="AQ41" s="249">
        <v>70.485168181999995</v>
      </c>
      <c r="AR41" s="249">
        <v>167.85632418</v>
      </c>
      <c r="AS41" s="249">
        <v>274.77475132000001</v>
      </c>
      <c r="AT41" s="249">
        <v>215.16757898</v>
      </c>
      <c r="AU41" s="249">
        <v>88.585560810999993</v>
      </c>
      <c r="AV41" s="249">
        <v>7.4652138831999997</v>
      </c>
      <c r="AW41" s="249">
        <v>0</v>
      </c>
      <c r="AX41" s="249">
        <v>0.15500339077</v>
      </c>
      <c r="AY41" s="249">
        <v>0</v>
      </c>
      <c r="AZ41" s="249">
        <v>0</v>
      </c>
      <c r="BA41" s="249">
        <v>2.8648813912</v>
      </c>
      <c r="BB41" s="249">
        <v>1.2183132167999999</v>
      </c>
      <c r="BC41" s="249">
        <v>66.420516708999997</v>
      </c>
      <c r="BD41" s="249">
        <v>166.40998292</v>
      </c>
      <c r="BE41" s="249">
        <v>276.73199712000002</v>
      </c>
      <c r="BF41" s="249">
        <v>208.15497819000001</v>
      </c>
      <c r="BG41" s="312">
        <v>86.871870000000001</v>
      </c>
      <c r="BH41" s="312">
        <v>6.7930919999999997</v>
      </c>
      <c r="BI41" s="312">
        <v>0</v>
      </c>
      <c r="BJ41" s="312">
        <v>0.15500340000000001</v>
      </c>
      <c r="BK41" s="312">
        <v>0</v>
      </c>
      <c r="BL41" s="312">
        <v>0</v>
      </c>
      <c r="BM41" s="312">
        <v>3.0401630000000002</v>
      </c>
      <c r="BN41" s="312">
        <v>1.1266419999999999</v>
      </c>
      <c r="BO41" s="312">
        <v>65.086569999999995</v>
      </c>
      <c r="BP41" s="312">
        <v>171.50640000000001</v>
      </c>
      <c r="BQ41" s="312">
        <v>263.21030000000002</v>
      </c>
      <c r="BR41" s="312">
        <v>213.9169</v>
      </c>
      <c r="BS41" s="312">
        <v>89.640510000000006</v>
      </c>
      <c r="BT41" s="312">
        <v>7.0147849999999998</v>
      </c>
      <c r="BU41" s="312">
        <v>0</v>
      </c>
      <c r="BV41" s="312">
        <v>0.15500340000000001</v>
      </c>
    </row>
    <row r="42" spans="1:74" ht="11.1" customHeight="1" x14ac:dyDescent="0.2">
      <c r="A42" s="9" t="s">
        <v>150</v>
      </c>
      <c r="B42" s="206" t="s">
        <v>437</v>
      </c>
      <c r="C42" s="249">
        <v>0</v>
      </c>
      <c r="D42" s="249">
        <v>7.6363571575999998E-3</v>
      </c>
      <c r="E42" s="249">
        <v>7.2715678113999997</v>
      </c>
      <c r="F42" s="249">
        <v>6.3230380706</v>
      </c>
      <c r="G42" s="249">
        <v>64.645563099</v>
      </c>
      <c r="H42" s="249">
        <v>209.89362198000001</v>
      </c>
      <c r="I42" s="249">
        <v>307.93111329999999</v>
      </c>
      <c r="J42" s="249">
        <v>260.73317116999999</v>
      </c>
      <c r="K42" s="249">
        <v>103.68214799</v>
      </c>
      <c r="L42" s="249">
        <v>11.670882390999999</v>
      </c>
      <c r="M42" s="249">
        <v>0.27036156216000001</v>
      </c>
      <c r="N42" s="249">
        <v>0</v>
      </c>
      <c r="O42" s="249">
        <v>0</v>
      </c>
      <c r="P42" s="249">
        <v>0.30389143184</v>
      </c>
      <c r="Q42" s="249">
        <v>6.4383458415000003</v>
      </c>
      <c r="R42" s="249">
        <v>7.1661697790999996</v>
      </c>
      <c r="S42" s="249">
        <v>58.963891271000001</v>
      </c>
      <c r="T42" s="249">
        <v>210.38916738</v>
      </c>
      <c r="U42" s="249">
        <v>310.79791750999999</v>
      </c>
      <c r="V42" s="249">
        <v>243.25174179000001</v>
      </c>
      <c r="W42" s="249">
        <v>104.55760531</v>
      </c>
      <c r="X42" s="249">
        <v>11.064585072</v>
      </c>
      <c r="Y42" s="249">
        <v>0.27036156216000001</v>
      </c>
      <c r="Z42" s="249">
        <v>0</v>
      </c>
      <c r="AA42" s="249">
        <v>0</v>
      </c>
      <c r="AB42" s="249">
        <v>0.30389143184</v>
      </c>
      <c r="AC42" s="249">
        <v>6.5333888652000001</v>
      </c>
      <c r="AD42" s="249">
        <v>7.1384378221000002</v>
      </c>
      <c r="AE42" s="249">
        <v>71.732069791000001</v>
      </c>
      <c r="AF42" s="249">
        <v>219.41493249000001</v>
      </c>
      <c r="AG42" s="249">
        <v>312.41979809999998</v>
      </c>
      <c r="AH42" s="249">
        <v>246.92127013999999</v>
      </c>
      <c r="AI42" s="249">
        <v>108.98207116</v>
      </c>
      <c r="AJ42" s="249">
        <v>11.017274023000001</v>
      </c>
      <c r="AK42" s="249">
        <v>0.27036156216000001</v>
      </c>
      <c r="AL42" s="249">
        <v>0</v>
      </c>
      <c r="AM42" s="249">
        <v>0</v>
      </c>
      <c r="AN42" s="249">
        <v>0.30389143184</v>
      </c>
      <c r="AO42" s="249">
        <v>6.2161816512000003</v>
      </c>
      <c r="AP42" s="249">
        <v>7.5877094532999996</v>
      </c>
      <c r="AQ42" s="249">
        <v>70.420797342</v>
      </c>
      <c r="AR42" s="249">
        <v>218.02336489000001</v>
      </c>
      <c r="AS42" s="249">
        <v>325.87660417000001</v>
      </c>
      <c r="AT42" s="249">
        <v>251.24602024999999</v>
      </c>
      <c r="AU42" s="249">
        <v>118.92269518000001</v>
      </c>
      <c r="AV42" s="249">
        <v>11.257438064</v>
      </c>
      <c r="AW42" s="249">
        <v>0.19802665338</v>
      </c>
      <c r="AX42" s="249">
        <v>0</v>
      </c>
      <c r="AY42" s="249">
        <v>0</v>
      </c>
      <c r="AZ42" s="249">
        <v>0.30389143184</v>
      </c>
      <c r="BA42" s="249">
        <v>6.5643888638999996</v>
      </c>
      <c r="BB42" s="249">
        <v>5.7076821713000001</v>
      </c>
      <c r="BC42" s="249">
        <v>68.502768969000002</v>
      </c>
      <c r="BD42" s="249">
        <v>219.90984399999999</v>
      </c>
      <c r="BE42" s="249">
        <v>326.80091578999998</v>
      </c>
      <c r="BF42" s="249">
        <v>242.47284160999999</v>
      </c>
      <c r="BG42" s="312">
        <v>116.6208</v>
      </c>
      <c r="BH42" s="312">
        <v>10.057869999999999</v>
      </c>
      <c r="BI42" s="312">
        <v>0.2264785</v>
      </c>
      <c r="BJ42" s="312">
        <v>0</v>
      </c>
      <c r="BK42" s="312">
        <v>0</v>
      </c>
      <c r="BL42" s="312">
        <v>0.30389139999999998</v>
      </c>
      <c r="BM42" s="312">
        <v>7.1618040000000001</v>
      </c>
      <c r="BN42" s="312">
        <v>5.3860219999999996</v>
      </c>
      <c r="BO42" s="312">
        <v>68.176879999999997</v>
      </c>
      <c r="BP42" s="312">
        <v>225.1472</v>
      </c>
      <c r="BQ42" s="312">
        <v>313.00979999999998</v>
      </c>
      <c r="BR42" s="312">
        <v>243.09620000000001</v>
      </c>
      <c r="BS42" s="312">
        <v>120.43170000000001</v>
      </c>
      <c r="BT42" s="312">
        <v>9.8064339999999994</v>
      </c>
      <c r="BU42" s="312">
        <v>0.25490610000000002</v>
      </c>
      <c r="BV42" s="312">
        <v>0</v>
      </c>
    </row>
    <row r="43" spans="1:74" ht="11.1" customHeight="1" x14ac:dyDescent="0.2">
      <c r="A43" s="9" t="s">
        <v>151</v>
      </c>
      <c r="B43" s="206" t="s">
        <v>469</v>
      </c>
      <c r="C43" s="249">
        <v>29.607321820999999</v>
      </c>
      <c r="D43" s="249">
        <v>29.666613888000001</v>
      </c>
      <c r="E43" s="249">
        <v>57.214898793000003</v>
      </c>
      <c r="F43" s="249">
        <v>87.658761921999997</v>
      </c>
      <c r="G43" s="249">
        <v>206.04944362000001</v>
      </c>
      <c r="H43" s="249">
        <v>371.53132900000003</v>
      </c>
      <c r="I43" s="249">
        <v>447.76116353999998</v>
      </c>
      <c r="J43" s="249">
        <v>429.33533884000002</v>
      </c>
      <c r="K43" s="249">
        <v>289.21778426999998</v>
      </c>
      <c r="L43" s="249">
        <v>130.71965259000001</v>
      </c>
      <c r="M43" s="249">
        <v>51.681881830999998</v>
      </c>
      <c r="N43" s="249">
        <v>47.065762909</v>
      </c>
      <c r="O43" s="249">
        <v>29.874561639</v>
      </c>
      <c r="P43" s="249">
        <v>32.894184774999999</v>
      </c>
      <c r="Q43" s="249">
        <v>56.371267312999997</v>
      </c>
      <c r="R43" s="249">
        <v>94.014602767</v>
      </c>
      <c r="S43" s="249">
        <v>209.2362493</v>
      </c>
      <c r="T43" s="249">
        <v>371.30413635999997</v>
      </c>
      <c r="U43" s="249">
        <v>453.75964026999998</v>
      </c>
      <c r="V43" s="249">
        <v>419.55203753000001</v>
      </c>
      <c r="W43" s="249">
        <v>286.58423957000002</v>
      </c>
      <c r="X43" s="249">
        <v>127.57045711000001</v>
      </c>
      <c r="Y43" s="249">
        <v>53.541152775</v>
      </c>
      <c r="Z43" s="249">
        <v>45.608046039999998</v>
      </c>
      <c r="AA43" s="249">
        <v>28.907060607999998</v>
      </c>
      <c r="AB43" s="249">
        <v>36.484777016999999</v>
      </c>
      <c r="AC43" s="249">
        <v>54.819787910999999</v>
      </c>
      <c r="AD43" s="249">
        <v>94.934834589000005</v>
      </c>
      <c r="AE43" s="249">
        <v>217.9463121</v>
      </c>
      <c r="AF43" s="249">
        <v>370.79284911000002</v>
      </c>
      <c r="AG43" s="249">
        <v>456.27991579000002</v>
      </c>
      <c r="AH43" s="249">
        <v>425.11785308999998</v>
      </c>
      <c r="AI43" s="249">
        <v>297.93068871999998</v>
      </c>
      <c r="AJ43" s="249">
        <v>135.32460817</v>
      </c>
      <c r="AK43" s="249">
        <v>57.490151726000001</v>
      </c>
      <c r="AL43" s="249">
        <v>45.889180201000002</v>
      </c>
      <c r="AM43" s="249">
        <v>29.589421770000001</v>
      </c>
      <c r="AN43" s="249">
        <v>41.354824743000002</v>
      </c>
      <c r="AO43" s="249">
        <v>55.718092579</v>
      </c>
      <c r="AP43" s="249">
        <v>97.756230183</v>
      </c>
      <c r="AQ43" s="249">
        <v>226.97267335000001</v>
      </c>
      <c r="AR43" s="249">
        <v>370.65570758000001</v>
      </c>
      <c r="AS43" s="249">
        <v>465.99654665000003</v>
      </c>
      <c r="AT43" s="249">
        <v>425.94480482</v>
      </c>
      <c r="AU43" s="249">
        <v>308.81307909999998</v>
      </c>
      <c r="AV43" s="249">
        <v>142.06318218000001</v>
      </c>
      <c r="AW43" s="249">
        <v>57.203339198000002</v>
      </c>
      <c r="AX43" s="249">
        <v>47.464885887999998</v>
      </c>
      <c r="AY43" s="249">
        <v>33.251881607000001</v>
      </c>
      <c r="AZ43" s="249">
        <v>45.118461429</v>
      </c>
      <c r="BA43" s="249">
        <v>64.098231150000004</v>
      </c>
      <c r="BB43" s="249">
        <v>100.51918858000001</v>
      </c>
      <c r="BC43" s="249">
        <v>218.42476958</v>
      </c>
      <c r="BD43" s="249">
        <v>359.94830481000002</v>
      </c>
      <c r="BE43" s="249">
        <v>466.47884083999998</v>
      </c>
      <c r="BF43" s="249">
        <v>424.13602953999998</v>
      </c>
      <c r="BG43" s="312">
        <v>303.62329999999997</v>
      </c>
      <c r="BH43" s="312">
        <v>148.71350000000001</v>
      </c>
      <c r="BI43" s="312">
        <v>61.979089999999999</v>
      </c>
      <c r="BJ43" s="312">
        <v>49.232439999999997</v>
      </c>
      <c r="BK43" s="312">
        <v>34.307540000000003</v>
      </c>
      <c r="BL43" s="312">
        <v>46.437480000000001</v>
      </c>
      <c r="BM43" s="312">
        <v>65.599100000000007</v>
      </c>
      <c r="BN43" s="312">
        <v>96.944490000000002</v>
      </c>
      <c r="BO43" s="312">
        <v>216.34719999999999</v>
      </c>
      <c r="BP43" s="312">
        <v>354.96820000000002</v>
      </c>
      <c r="BQ43" s="312">
        <v>460.88130000000001</v>
      </c>
      <c r="BR43" s="312">
        <v>423.33859999999999</v>
      </c>
      <c r="BS43" s="312">
        <v>303.3528</v>
      </c>
      <c r="BT43" s="312">
        <v>152.69710000000001</v>
      </c>
      <c r="BU43" s="312">
        <v>62.21678</v>
      </c>
      <c r="BV43" s="312">
        <v>48.429720000000003</v>
      </c>
    </row>
    <row r="44" spans="1:74" ht="11.1" customHeight="1" x14ac:dyDescent="0.2">
      <c r="A44" s="9" t="s">
        <v>152</v>
      </c>
      <c r="B44" s="206" t="s">
        <v>439</v>
      </c>
      <c r="C44" s="249">
        <v>4.1109523147000004</v>
      </c>
      <c r="D44" s="249">
        <v>2.3908134030000001</v>
      </c>
      <c r="E44" s="249">
        <v>26.324701782999998</v>
      </c>
      <c r="F44" s="249">
        <v>34.222788352000002</v>
      </c>
      <c r="G44" s="249">
        <v>156.58529813999999</v>
      </c>
      <c r="H44" s="249">
        <v>353.18619852</v>
      </c>
      <c r="I44" s="249">
        <v>411.99960148999998</v>
      </c>
      <c r="J44" s="249">
        <v>404.98613762999997</v>
      </c>
      <c r="K44" s="249">
        <v>238.72279997000001</v>
      </c>
      <c r="L44" s="249">
        <v>55.241665511999997</v>
      </c>
      <c r="M44" s="249">
        <v>5.0569527181999998</v>
      </c>
      <c r="N44" s="249">
        <v>5.1475706800000003</v>
      </c>
      <c r="O44" s="249">
        <v>5.5876476534000004</v>
      </c>
      <c r="P44" s="249">
        <v>4.0441892946999998</v>
      </c>
      <c r="Q44" s="249">
        <v>24.483179419999999</v>
      </c>
      <c r="R44" s="249">
        <v>40.377039441000001</v>
      </c>
      <c r="S44" s="249">
        <v>152.22506686</v>
      </c>
      <c r="T44" s="249">
        <v>346.15796879999999</v>
      </c>
      <c r="U44" s="249">
        <v>417.80143061000001</v>
      </c>
      <c r="V44" s="249">
        <v>383.64177235</v>
      </c>
      <c r="W44" s="249">
        <v>230.05625003</v>
      </c>
      <c r="X44" s="249">
        <v>52.914371080000002</v>
      </c>
      <c r="Y44" s="249">
        <v>5.3112401904000004</v>
      </c>
      <c r="Z44" s="249">
        <v>4.6908550311999999</v>
      </c>
      <c r="AA44" s="249">
        <v>5.4118153160000002</v>
      </c>
      <c r="AB44" s="249">
        <v>5.9122326194000001</v>
      </c>
      <c r="AC44" s="249">
        <v>24.544709830999999</v>
      </c>
      <c r="AD44" s="249">
        <v>38.588507151000002</v>
      </c>
      <c r="AE44" s="249">
        <v>166.89952983000001</v>
      </c>
      <c r="AF44" s="249">
        <v>349.05827309</v>
      </c>
      <c r="AG44" s="249">
        <v>420.81192049999999</v>
      </c>
      <c r="AH44" s="249">
        <v>387.84579574000003</v>
      </c>
      <c r="AI44" s="249">
        <v>240.36804813000001</v>
      </c>
      <c r="AJ44" s="249">
        <v>57.157606741000002</v>
      </c>
      <c r="AK44" s="249">
        <v>5.2505774224000001</v>
      </c>
      <c r="AL44" s="249">
        <v>4.6073996637999999</v>
      </c>
      <c r="AM44" s="249">
        <v>5.4796746010000001</v>
      </c>
      <c r="AN44" s="249">
        <v>7.0247932411000003</v>
      </c>
      <c r="AO44" s="249">
        <v>23.383505224</v>
      </c>
      <c r="AP44" s="249">
        <v>39.514658857999997</v>
      </c>
      <c r="AQ44" s="249">
        <v>173.95665104</v>
      </c>
      <c r="AR44" s="249">
        <v>343.54366900999997</v>
      </c>
      <c r="AS44" s="249">
        <v>431.82315038000002</v>
      </c>
      <c r="AT44" s="249">
        <v>394.71248200000002</v>
      </c>
      <c r="AU44" s="249">
        <v>255.72021547</v>
      </c>
      <c r="AV44" s="249">
        <v>61.896927587999997</v>
      </c>
      <c r="AW44" s="249">
        <v>5.0077400738</v>
      </c>
      <c r="AX44" s="249">
        <v>5.1153743544000001</v>
      </c>
      <c r="AY44" s="249">
        <v>6.7248587698</v>
      </c>
      <c r="AZ44" s="249">
        <v>7.4715293223000003</v>
      </c>
      <c r="BA44" s="249">
        <v>28.188007488</v>
      </c>
      <c r="BB44" s="249">
        <v>37.056497354000001</v>
      </c>
      <c r="BC44" s="249">
        <v>164.35914529999999</v>
      </c>
      <c r="BD44" s="249">
        <v>330.76645336000001</v>
      </c>
      <c r="BE44" s="249">
        <v>429.82817189999997</v>
      </c>
      <c r="BF44" s="249">
        <v>384.35357661</v>
      </c>
      <c r="BG44" s="312">
        <v>250.69239999999999</v>
      </c>
      <c r="BH44" s="312">
        <v>63.429139999999997</v>
      </c>
      <c r="BI44" s="312">
        <v>5.7118380000000002</v>
      </c>
      <c r="BJ44" s="312">
        <v>5.2278010000000004</v>
      </c>
      <c r="BK44" s="312">
        <v>7.130681</v>
      </c>
      <c r="BL44" s="312">
        <v>7.2536310000000004</v>
      </c>
      <c r="BM44" s="312">
        <v>29.334040000000002</v>
      </c>
      <c r="BN44" s="312">
        <v>33.342329999999997</v>
      </c>
      <c r="BO44" s="312">
        <v>162.17429999999999</v>
      </c>
      <c r="BP44" s="312">
        <v>322.73399999999998</v>
      </c>
      <c r="BQ44" s="312">
        <v>421.06220000000002</v>
      </c>
      <c r="BR44" s="312">
        <v>381.55200000000002</v>
      </c>
      <c r="BS44" s="312">
        <v>255.09899999999999</v>
      </c>
      <c r="BT44" s="312">
        <v>66.119110000000006</v>
      </c>
      <c r="BU44" s="312">
        <v>5.8015549999999996</v>
      </c>
      <c r="BV44" s="312">
        <v>5.2530530000000004</v>
      </c>
    </row>
    <row r="45" spans="1:74" ht="11.1" customHeight="1" x14ac:dyDescent="0.2">
      <c r="A45" s="9" t="s">
        <v>153</v>
      </c>
      <c r="B45" s="206" t="s">
        <v>440</v>
      </c>
      <c r="C45" s="249">
        <v>11.177135230999999</v>
      </c>
      <c r="D45" s="249">
        <v>16.251789882000001</v>
      </c>
      <c r="E45" s="249">
        <v>62.101653421999998</v>
      </c>
      <c r="F45" s="249">
        <v>113.61441031</v>
      </c>
      <c r="G45" s="249">
        <v>270.85999645999999</v>
      </c>
      <c r="H45" s="249">
        <v>491.80855205</v>
      </c>
      <c r="I45" s="249">
        <v>563.85856232000003</v>
      </c>
      <c r="J45" s="249">
        <v>579.67003509000006</v>
      </c>
      <c r="K45" s="249">
        <v>383.76570289</v>
      </c>
      <c r="L45" s="249">
        <v>154.26959502</v>
      </c>
      <c r="M45" s="249">
        <v>38.427993571000002</v>
      </c>
      <c r="N45" s="249">
        <v>11.851085335</v>
      </c>
      <c r="O45" s="249">
        <v>14.041375132000001</v>
      </c>
      <c r="P45" s="249">
        <v>22.071579469</v>
      </c>
      <c r="Q45" s="249">
        <v>63.642188085999997</v>
      </c>
      <c r="R45" s="249">
        <v>122.29957477000001</v>
      </c>
      <c r="S45" s="249">
        <v>269.42706883</v>
      </c>
      <c r="T45" s="249">
        <v>494.84694013000001</v>
      </c>
      <c r="U45" s="249">
        <v>576.24843899999996</v>
      </c>
      <c r="V45" s="249">
        <v>573.62285935</v>
      </c>
      <c r="W45" s="249">
        <v>381.76613803999999</v>
      </c>
      <c r="X45" s="249">
        <v>152.00905336</v>
      </c>
      <c r="Y45" s="249">
        <v>40.954237884999998</v>
      </c>
      <c r="Z45" s="249">
        <v>10.848786934</v>
      </c>
      <c r="AA45" s="249">
        <v>13.506319655</v>
      </c>
      <c r="AB45" s="249">
        <v>22.79016644</v>
      </c>
      <c r="AC45" s="249">
        <v>67.133380153000004</v>
      </c>
      <c r="AD45" s="249">
        <v>118.12870721</v>
      </c>
      <c r="AE45" s="249">
        <v>279.91427042999999</v>
      </c>
      <c r="AF45" s="249">
        <v>498.96208739999997</v>
      </c>
      <c r="AG45" s="249">
        <v>582.23497032</v>
      </c>
      <c r="AH45" s="249">
        <v>578.81612722</v>
      </c>
      <c r="AI45" s="249">
        <v>391.05113847000001</v>
      </c>
      <c r="AJ45" s="249">
        <v>155.29187715</v>
      </c>
      <c r="AK45" s="249">
        <v>38.734791727000001</v>
      </c>
      <c r="AL45" s="249">
        <v>10.899572094</v>
      </c>
      <c r="AM45" s="249">
        <v>13.161827914</v>
      </c>
      <c r="AN45" s="249">
        <v>21.889602190000002</v>
      </c>
      <c r="AO45" s="249">
        <v>64.825201632000002</v>
      </c>
      <c r="AP45" s="249">
        <v>118.15744201</v>
      </c>
      <c r="AQ45" s="249">
        <v>281.52088786000002</v>
      </c>
      <c r="AR45" s="249">
        <v>492.21756963000001</v>
      </c>
      <c r="AS45" s="249">
        <v>578.69250913999997</v>
      </c>
      <c r="AT45" s="249">
        <v>585.60093318999998</v>
      </c>
      <c r="AU45" s="249">
        <v>411.45130022000001</v>
      </c>
      <c r="AV45" s="249">
        <v>157.98010624</v>
      </c>
      <c r="AW45" s="249">
        <v>36.965941745000002</v>
      </c>
      <c r="AX45" s="249">
        <v>12.087423984999999</v>
      </c>
      <c r="AY45" s="249">
        <v>15.433074301</v>
      </c>
      <c r="AZ45" s="249">
        <v>23.106730032000002</v>
      </c>
      <c r="BA45" s="249">
        <v>75.455819222000002</v>
      </c>
      <c r="BB45" s="249">
        <v>118.19809505000001</v>
      </c>
      <c r="BC45" s="249">
        <v>277.47733793999998</v>
      </c>
      <c r="BD45" s="249">
        <v>484.45218323</v>
      </c>
      <c r="BE45" s="249">
        <v>583.57513590999997</v>
      </c>
      <c r="BF45" s="249">
        <v>579.95669607000002</v>
      </c>
      <c r="BG45" s="312">
        <v>403.74489999999997</v>
      </c>
      <c r="BH45" s="312">
        <v>157.34960000000001</v>
      </c>
      <c r="BI45" s="312">
        <v>40.488399999999999</v>
      </c>
      <c r="BJ45" s="312">
        <v>12.1037</v>
      </c>
      <c r="BK45" s="312">
        <v>16.16</v>
      </c>
      <c r="BL45" s="312">
        <v>22.526979999999998</v>
      </c>
      <c r="BM45" s="312">
        <v>74.092429999999993</v>
      </c>
      <c r="BN45" s="312">
        <v>107.93819999999999</v>
      </c>
      <c r="BO45" s="312">
        <v>272.60879999999997</v>
      </c>
      <c r="BP45" s="312">
        <v>471.75099999999998</v>
      </c>
      <c r="BQ45" s="312">
        <v>566.85609999999997</v>
      </c>
      <c r="BR45" s="312">
        <v>563.31119999999999</v>
      </c>
      <c r="BS45" s="312">
        <v>401.03949999999998</v>
      </c>
      <c r="BT45" s="312">
        <v>158.5153</v>
      </c>
      <c r="BU45" s="312">
        <v>40.510849999999998</v>
      </c>
      <c r="BV45" s="312">
        <v>12.43967</v>
      </c>
    </row>
    <row r="46" spans="1:74" ht="11.1" customHeight="1" x14ac:dyDescent="0.2">
      <c r="A46" s="9" t="s">
        <v>154</v>
      </c>
      <c r="B46" s="206" t="s">
        <v>441</v>
      </c>
      <c r="C46" s="249">
        <v>0.91022446698000004</v>
      </c>
      <c r="D46" s="249">
        <v>3.9563783299000002</v>
      </c>
      <c r="E46" s="249">
        <v>18.121710148999998</v>
      </c>
      <c r="F46" s="249">
        <v>41.175646018000002</v>
      </c>
      <c r="G46" s="249">
        <v>107.28344994</v>
      </c>
      <c r="H46" s="249">
        <v>274.35286933999998</v>
      </c>
      <c r="I46" s="249">
        <v>385.00511062999999</v>
      </c>
      <c r="J46" s="249">
        <v>338.14292547999997</v>
      </c>
      <c r="K46" s="249">
        <v>204.87054161</v>
      </c>
      <c r="L46" s="249">
        <v>69.991278141999999</v>
      </c>
      <c r="M46" s="249">
        <v>10.453671135</v>
      </c>
      <c r="N46" s="249">
        <v>0</v>
      </c>
      <c r="O46" s="249">
        <v>0.91022446698000004</v>
      </c>
      <c r="P46" s="249">
        <v>4.1649178062000001</v>
      </c>
      <c r="Q46" s="249">
        <v>18.907602497999999</v>
      </c>
      <c r="R46" s="249">
        <v>41.733195322</v>
      </c>
      <c r="S46" s="249">
        <v>104.66120831000001</v>
      </c>
      <c r="T46" s="249">
        <v>277.90610177999997</v>
      </c>
      <c r="U46" s="249">
        <v>383.37731317999999</v>
      </c>
      <c r="V46" s="249">
        <v>333.65196465000002</v>
      </c>
      <c r="W46" s="249">
        <v>202.47964777000001</v>
      </c>
      <c r="X46" s="249">
        <v>72.312277656000006</v>
      </c>
      <c r="Y46" s="249">
        <v>11.261249936</v>
      </c>
      <c r="Z46" s="249">
        <v>0.11454523375</v>
      </c>
      <c r="AA46" s="249">
        <v>1.3278743791000001</v>
      </c>
      <c r="AB46" s="249">
        <v>4.2478021607000001</v>
      </c>
      <c r="AC46" s="249">
        <v>18.991456207999999</v>
      </c>
      <c r="AD46" s="249">
        <v>44.776337269999999</v>
      </c>
      <c r="AE46" s="249">
        <v>109.98170422</v>
      </c>
      <c r="AF46" s="249">
        <v>280.95744703000003</v>
      </c>
      <c r="AG46" s="249">
        <v>386.84536394000003</v>
      </c>
      <c r="AH46" s="249">
        <v>335.07348507</v>
      </c>
      <c r="AI46" s="249">
        <v>206.43561919999999</v>
      </c>
      <c r="AJ46" s="249">
        <v>69.664718593999993</v>
      </c>
      <c r="AK46" s="249">
        <v>10.371729301</v>
      </c>
      <c r="AL46" s="249">
        <v>0.11454523375</v>
      </c>
      <c r="AM46" s="249">
        <v>1.1578918005000001</v>
      </c>
      <c r="AN46" s="249">
        <v>3.9863661991999999</v>
      </c>
      <c r="AO46" s="249">
        <v>18.523686728000001</v>
      </c>
      <c r="AP46" s="249">
        <v>46.542946864000001</v>
      </c>
      <c r="AQ46" s="249">
        <v>98.992477046000005</v>
      </c>
      <c r="AR46" s="249">
        <v>284.04624009999998</v>
      </c>
      <c r="AS46" s="249">
        <v>387.24530555000001</v>
      </c>
      <c r="AT46" s="249">
        <v>341.44056274000002</v>
      </c>
      <c r="AU46" s="249">
        <v>205.50339568999999</v>
      </c>
      <c r="AV46" s="249">
        <v>70.180170883000002</v>
      </c>
      <c r="AW46" s="249">
        <v>10.118634155000001</v>
      </c>
      <c r="AX46" s="249">
        <v>0.11454523375</v>
      </c>
      <c r="AY46" s="249">
        <v>1.0419904555999999</v>
      </c>
      <c r="AZ46" s="249">
        <v>3.9847465644</v>
      </c>
      <c r="BA46" s="249">
        <v>18.758973302000001</v>
      </c>
      <c r="BB46" s="249">
        <v>48.241908322</v>
      </c>
      <c r="BC46" s="249">
        <v>107.66744106</v>
      </c>
      <c r="BD46" s="249">
        <v>285.32607005</v>
      </c>
      <c r="BE46" s="249">
        <v>390.25831414999999</v>
      </c>
      <c r="BF46" s="249">
        <v>352.80321777</v>
      </c>
      <c r="BG46" s="312">
        <v>205.61150000000001</v>
      </c>
      <c r="BH46" s="312">
        <v>73.619209999999995</v>
      </c>
      <c r="BI46" s="312">
        <v>11.19628</v>
      </c>
      <c r="BJ46" s="312">
        <v>0.1145452</v>
      </c>
      <c r="BK46" s="312">
        <v>1.0463340000000001</v>
      </c>
      <c r="BL46" s="312">
        <v>4.3006330000000004</v>
      </c>
      <c r="BM46" s="312">
        <v>17.852319999999999</v>
      </c>
      <c r="BN46" s="312">
        <v>49.623440000000002</v>
      </c>
      <c r="BO46" s="312">
        <v>112.62179999999999</v>
      </c>
      <c r="BP46" s="312">
        <v>296.125</v>
      </c>
      <c r="BQ46" s="312">
        <v>393.56180000000001</v>
      </c>
      <c r="BR46" s="312">
        <v>344.79149999999998</v>
      </c>
      <c r="BS46" s="312">
        <v>203.63890000000001</v>
      </c>
      <c r="BT46" s="312">
        <v>73.012799999999999</v>
      </c>
      <c r="BU46" s="312">
        <v>11.61849</v>
      </c>
      <c r="BV46" s="312">
        <v>0.17206260000000001</v>
      </c>
    </row>
    <row r="47" spans="1:74" ht="11.1" customHeight="1" x14ac:dyDescent="0.2">
      <c r="A47" s="9" t="s">
        <v>155</v>
      </c>
      <c r="B47" s="206" t="s">
        <v>442</v>
      </c>
      <c r="C47" s="249">
        <v>8.9570050799000001</v>
      </c>
      <c r="D47" s="249">
        <v>8.4319640880000009</v>
      </c>
      <c r="E47" s="249">
        <v>12.961717355999999</v>
      </c>
      <c r="F47" s="249">
        <v>19.465863327000001</v>
      </c>
      <c r="G47" s="249">
        <v>44.801760782000002</v>
      </c>
      <c r="H47" s="249">
        <v>116.32139814</v>
      </c>
      <c r="I47" s="249">
        <v>224.32855649000001</v>
      </c>
      <c r="J47" s="249">
        <v>227.05959704</v>
      </c>
      <c r="K47" s="249">
        <v>156.14024972000001</v>
      </c>
      <c r="L47" s="249">
        <v>51.027174328999997</v>
      </c>
      <c r="M47" s="249">
        <v>14.407740797000001</v>
      </c>
      <c r="N47" s="249">
        <v>8.5360145070000009</v>
      </c>
      <c r="O47" s="249">
        <v>8.8606414946999994</v>
      </c>
      <c r="P47" s="249">
        <v>8.4846008953999998</v>
      </c>
      <c r="Q47" s="249">
        <v>13.123273409999999</v>
      </c>
      <c r="R47" s="249">
        <v>20.098010633000001</v>
      </c>
      <c r="S47" s="249">
        <v>44.606119780999997</v>
      </c>
      <c r="T47" s="249">
        <v>120.60930388</v>
      </c>
      <c r="U47" s="249">
        <v>228.93005875</v>
      </c>
      <c r="V47" s="249">
        <v>231.53090953</v>
      </c>
      <c r="W47" s="249">
        <v>160.66642747</v>
      </c>
      <c r="X47" s="249">
        <v>54.577284464999998</v>
      </c>
      <c r="Y47" s="249">
        <v>15.021968386999999</v>
      </c>
      <c r="Z47" s="249">
        <v>8.6591529099999995</v>
      </c>
      <c r="AA47" s="249">
        <v>9.7214140986000004</v>
      </c>
      <c r="AB47" s="249">
        <v>8.5510235731000002</v>
      </c>
      <c r="AC47" s="249">
        <v>12.787634143</v>
      </c>
      <c r="AD47" s="249">
        <v>20.804988015999999</v>
      </c>
      <c r="AE47" s="249">
        <v>45.141724037000003</v>
      </c>
      <c r="AF47" s="249">
        <v>119.33123870999999</v>
      </c>
      <c r="AG47" s="249">
        <v>238.43895866</v>
      </c>
      <c r="AH47" s="249">
        <v>233.43649970999999</v>
      </c>
      <c r="AI47" s="249">
        <v>158.99776251</v>
      </c>
      <c r="AJ47" s="249">
        <v>53.146864610000002</v>
      </c>
      <c r="AK47" s="249">
        <v>14.777405291999999</v>
      </c>
      <c r="AL47" s="249">
        <v>8.7907317565999996</v>
      </c>
      <c r="AM47" s="249">
        <v>9.5796498894000006</v>
      </c>
      <c r="AN47" s="249">
        <v>8.5266481549000002</v>
      </c>
      <c r="AO47" s="249">
        <v>12.89274331</v>
      </c>
      <c r="AP47" s="249">
        <v>22.100011044999999</v>
      </c>
      <c r="AQ47" s="249">
        <v>39.948129971999997</v>
      </c>
      <c r="AR47" s="249">
        <v>123.26232714</v>
      </c>
      <c r="AS47" s="249">
        <v>233.86952901999999</v>
      </c>
      <c r="AT47" s="249">
        <v>236.94117328999999</v>
      </c>
      <c r="AU47" s="249">
        <v>153.24824518</v>
      </c>
      <c r="AV47" s="249">
        <v>54.405424379000003</v>
      </c>
      <c r="AW47" s="249">
        <v>14.980170828</v>
      </c>
      <c r="AX47" s="249">
        <v>9.0774946291000003</v>
      </c>
      <c r="AY47" s="249">
        <v>9.6922377435999998</v>
      </c>
      <c r="AZ47" s="249">
        <v>8.6967496254000007</v>
      </c>
      <c r="BA47" s="249">
        <v>12.917482556</v>
      </c>
      <c r="BB47" s="249">
        <v>23.068443182999999</v>
      </c>
      <c r="BC47" s="249">
        <v>44.304037452999999</v>
      </c>
      <c r="BD47" s="249">
        <v>125.62111686</v>
      </c>
      <c r="BE47" s="249">
        <v>236.66128352999999</v>
      </c>
      <c r="BF47" s="249">
        <v>249.38627706</v>
      </c>
      <c r="BG47" s="312">
        <v>161.40549999999999</v>
      </c>
      <c r="BH47" s="312">
        <v>60.992660000000001</v>
      </c>
      <c r="BI47" s="312">
        <v>15.55002</v>
      </c>
      <c r="BJ47" s="312">
        <v>9.2755620000000008</v>
      </c>
      <c r="BK47" s="312">
        <v>9.9428330000000003</v>
      </c>
      <c r="BL47" s="312">
        <v>8.6624529999999993</v>
      </c>
      <c r="BM47" s="312">
        <v>12.65659</v>
      </c>
      <c r="BN47" s="312">
        <v>23.79017</v>
      </c>
      <c r="BO47" s="312">
        <v>47.100439999999999</v>
      </c>
      <c r="BP47" s="312">
        <v>137.20269999999999</v>
      </c>
      <c r="BQ47" s="312">
        <v>248.42760000000001</v>
      </c>
      <c r="BR47" s="312">
        <v>254.42869999999999</v>
      </c>
      <c r="BS47" s="312">
        <v>159.018</v>
      </c>
      <c r="BT47" s="312">
        <v>60.443739999999998</v>
      </c>
      <c r="BU47" s="312">
        <v>15.70866</v>
      </c>
      <c r="BV47" s="312">
        <v>9.1984169999999992</v>
      </c>
    </row>
    <row r="48" spans="1:74" ht="11.1" customHeight="1" x14ac:dyDescent="0.2">
      <c r="A48" s="9" t="s">
        <v>156</v>
      </c>
      <c r="B48" s="207" t="s">
        <v>470</v>
      </c>
      <c r="C48" s="247">
        <v>8.8302070578999992</v>
      </c>
      <c r="D48" s="247">
        <v>9.4793171499</v>
      </c>
      <c r="E48" s="247">
        <v>24.401406947000002</v>
      </c>
      <c r="F48" s="247">
        <v>39.313908581</v>
      </c>
      <c r="G48" s="247">
        <v>115.41302291</v>
      </c>
      <c r="H48" s="247">
        <v>250.03200034</v>
      </c>
      <c r="I48" s="247">
        <v>346.09277674999998</v>
      </c>
      <c r="J48" s="247">
        <v>323.04767951999997</v>
      </c>
      <c r="K48" s="247">
        <v>186.97245921999999</v>
      </c>
      <c r="L48" s="247">
        <v>63.130541839000003</v>
      </c>
      <c r="M48" s="247">
        <v>18.049795629999998</v>
      </c>
      <c r="N48" s="247">
        <v>12.316997259000001</v>
      </c>
      <c r="O48" s="247">
        <v>9.3328118056000005</v>
      </c>
      <c r="P48" s="247">
        <v>10.984666298</v>
      </c>
      <c r="Q48" s="247">
        <v>24.408130406000001</v>
      </c>
      <c r="R48" s="247">
        <v>42.395032237999999</v>
      </c>
      <c r="S48" s="247">
        <v>114.12184495</v>
      </c>
      <c r="T48" s="247">
        <v>250.90762265999999</v>
      </c>
      <c r="U48" s="247">
        <v>351.60476514999999</v>
      </c>
      <c r="V48" s="247">
        <v>315.97977828</v>
      </c>
      <c r="W48" s="247">
        <v>186.65371976</v>
      </c>
      <c r="X48" s="247">
        <v>62.766920659999997</v>
      </c>
      <c r="Y48" s="247">
        <v>18.960847637000001</v>
      </c>
      <c r="Z48" s="247">
        <v>11.94620332</v>
      </c>
      <c r="AA48" s="247">
        <v>9.2595207199999994</v>
      </c>
      <c r="AB48" s="247">
        <v>11.950670123</v>
      </c>
      <c r="AC48" s="247">
        <v>24.551162604000002</v>
      </c>
      <c r="AD48" s="247">
        <v>42.409558771999997</v>
      </c>
      <c r="AE48" s="247">
        <v>122.14778922000001</v>
      </c>
      <c r="AF48" s="247">
        <v>251.62899161000001</v>
      </c>
      <c r="AG48" s="247">
        <v>356.01580310000003</v>
      </c>
      <c r="AH48" s="247">
        <v>322.87499946999998</v>
      </c>
      <c r="AI48" s="247">
        <v>192.59414867999999</v>
      </c>
      <c r="AJ48" s="247">
        <v>64.729047205000001</v>
      </c>
      <c r="AK48" s="247">
        <v>19.405155929999999</v>
      </c>
      <c r="AL48" s="247">
        <v>12.050147329</v>
      </c>
      <c r="AM48" s="247">
        <v>9.3434969693000003</v>
      </c>
      <c r="AN48" s="247">
        <v>12.879715705000001</v>
      </c>
      <c r="AO48" s="247">
        <v>24.386037819999999</v>
      </c>
      <c r="AP48" s="247">
        <v>43.511100097000003</v>
      </c>
      <c r="AQ48" s="247">
        <v>123.17608190999999</v>
      </c>
      <c r="AR48" s="247">
        <v>252.04361754000001</v>
      </c>
      <c r="AS48" s="247">
        <v>364.61954308000003</v>
      </c>
      <c r="AT48" s="247">
        <v>326.05716647999998</v>
      </c>
      <c r="AU48" s="247">
        <v>199.88921779</v>
      </c>
      <c r="AV48" s="247">
        <v>67.276632495000001</v>
      </c>
      <c r="AW48" s="247">
        <v>19.180538352999999</v>
      </c>
      <c r="AX48" s="247">
        <v>12.607345612</v>
      </c>
      <c r="AY48" s="247">
        <v>10.444703548</v>
      </c>
      <c r="AZ48" s="247">
        <v>13.839241498</v>
      </c>
      <c r="BA48" s="247">
        <v>27.737880418</v>
      </c>
      <c r="BB48" s="247">
        <v>44.059491100000002</v>
      </c>
      <c r="BC48" s="247">
        <v>120.80139321</v>
      </c>
      <c r="BD48" s="247">
        <v>248.35644932</v>
      </c>
      <c r="BE48" s="247">
        <v>366.79201898999997</v>
      </c>
      <c r="BF48" s="247">
        <v>326.44407604999998</v>
      </c>
      <c r="BG48" s="313">
        <v>198.37219999999999</v>
      </c>
      <c r="BH48" s="313">
        <v>69.940889999999996</v>
      </c>
      <c r="BI48" s="313">
        <v>20.833110000000001</v>
      </c>
      <c r="BJ48" s="313">
        <v>13.007289999999999</v>
      </c>
      <c r="BK48" s="313">
        <v>10.82574</v>
      </c>
      <c r="BL48" s="313">
        <v>14.063929999999999</v>
      </c>
      <c r="BM48" s="313">
        <v>27.972020000000001</v>
      </c>
      <c r="BN48" s="313">
        <v>42.226190000000003</v>
      </c>
      <c r="BO48" s="313">
        <v>120.1906</v>
      </c>
      <c r="BP48" s="313">
        <v>250.06139999999999</v>
      </c>
      <c r="BQ48" s="313">
        <v>361.13369999999998</v>
      </c>
      <c r="BR48" s="313">
        <v>326.93619999999999</v>
      </c>
      <c r="BS48" s="313">
        <v>198.17150000000001</v>
      </c>
      <c r="BT48" s="313">
        <v>71.109030000000004</v>
      </c>
      <c r="BU48" s="313">
        <v>21.00666</v>
      </c>
      <c r="BV48" s="313">
        <v>12.912800000000001</v>
      </c>
    </row>
    <row r="49" spans="1:74" s="192" customFormat="1" ht="12" customHeight="1" x14ac:dyDescent="0.25">
      <c r="A49" s="148"/>
      <c r="B49" s="779" t="s">
        <v>815</v>
      </c>
      <c r="C49" s="763"/>
      <c r="D49" s="763"/>
      <c r="E49" s="763"/>
      <c r="F49" s="763"/>
      <c r="G49" s="763"/>
      <c r="H49" s="763"/>
      <c r="I49" s="763"/>
      <c r="J49" s="763"/>
      <c r="K49" s="763"/>
      <c r="L49" s="763"/>
      <c r="M49" s="763"/>
      <c r="N49" s="763"/>
      <c r="O49" s="763"/>
      <c r="P49" s="763"/>
      <c r="Q49" s="763"/>
      <c r="AY49" s="454"/>
      <c r="AZ49" s="454"/>
      <c r="BA49" s="454"/>
      <c r="BB49" s="454"/>
      <c r="BC49" s="685"/>
      <c r="BD49" s="685"/>
      <c r="BE49" s="685"/>
      <c r="BF49" s="685"/>
      <c r="BG49" s="454"/>
      <c r="BH49" s="454"/>
      <c r="BI49" s="454"/>
      <c r="BJ49" s="454"/>
    </row>
    <row r="50" spans="1:74" s="429" customFormat="1" ht="12" customHeight="1" x14ac:dyDescent="0.25">
      <c r="A50" s="426"/>
      <c r="B50" s="783" t="str">
        <f>"Notes: "&amp;"EIA completed modeling and analysis for this report on " &amp;Dates!D2&amp;"."</f>
        <v>Notes: EIA completed modeling and analysis for this report on Thursday September 2, 2021.</v>
      </c>
      <c r="C50" s="783"/>
      <c r="D50" s="783"/>
      <c r="E50" s="783"/>
      <c r="F50" s="783"/>
      <c r="G50" s="783"/>
      <c r="H50" s="783"/>
      <c r="I50" s="783"/>
      <c r="J50" s="783"/>
      <c r="K50" s="783"/>
      <c r="L50" s="783"/>
      <c r="M50" s="783"/>
      <c r="N50" s="783"/>
      <c r="O50" s="783"/>
      <c r="P50" s="783"/>
      <c r="Q50" s="783"/>
      <c r="AY50" s="455"/>
      <c r="AZ50" s="455"/>
      <c r="BA50" s="455"/>
      <c r="BB50" s="455"/>
      <c r="BC50" s="644"/>
      <c r="BD50" s="644"/>
      <c r="BE50" s="644"/>
      <c r="BF50" s="644"/>
      <c r="BG50" s="455"/>
      <c r="BH50" s="455"/>
      <c r="BI50" s="455"/>
      <c r="BJ50" s="455"/>
    </row>
    <row r="51" spans="1:74" s="429" customFormat="1" ht="12" customHeight="1" x14ac:dyDescent="0.25">
      <c r="A51" s="426"/>
      <c r="B51" s="756" t="s">
        <v>353</v>
      </c>
      <c r="C51" s="755"/>
      <c r="D51" s="755"/>
      <c r="E51" s="755"/>
      <c r="F51" s="755"/>
      <c r="G51" s="755"/>
      <c r="H51" s="755"/>
      <c r="I51" s="755"/>
      <c r="J51" s="755"/>
      <c r="K51" s="755"/>
      <c r="L51" s="755"/>
      <c r="M51" s="755"/>
      <c r="N51" s="755"/>
      <c r="O51" s="755"/>
      <c r="P51" s="755"/>
      <c r="Q51" s="755"/>
      <c r="AY51" s="455"/>
      <c r="AZ51" s="455"/>
      <c r="BA51" s="455"/>
      <c r="BB51" s="455"/>
      <c r="BC51" s="644"/>
      <c r="BD51" s="644"/>
      <c r="BE51" s="644"/>
      <c r="BF51" s="644"/>
      <c r="BG51" s="455"/>
      <c r="BH51" s="455"/>
      <c r="BI51" s="455"/>
      <c r="BJ51" s="455"/>
    </row>
    <row r="52" spans="1:74" s="429" customFormat="1" ht="12" customHeight="1" x14ac:dyDescent="0.25">
      <c r="A52" s="430"/>
      <c r="B52" s="783" t="s">
        <v>1369</v>
      </c>
      <c r="C52" s="748"/>
      <c r="D52" s="748"/>
      <c r="E52" s="748"/>
      <c r="F52" s="748"/>
      <c r="G52" s="748"/>
      <c r="H52" s="748"/>
      <c r="I52" s="748"/>
      <c r="J52" s="748"/>
      <c r="K52" s="748"/>
      <c r="L52" s="748"/>
      <c r="M52" s="748"/>
      <c r="N52" s="748"/>
      <c r="O52" s="748"/>
      <c r="P52" s="748"/>
      <c r="Q52" s="742"/>
      <c r="AY52" s="455"/>
      <c r="AZ52" s="455"/>
      <c r="BA52" s="455"/>
      <c r="BB52" s="455"/>
      <c r="BC52" s="455"/>
      <c r="BD52" s="644"/>
      <c r="BE52" s="644"/>
      <c r="BF52" s="644"/>
      <c r="BG52" s="455"/>
      <c r="BH52" s="455"/>
      <c r="BI52" s="455"/>
      <c r="BJ52" s="455"/>
    </row>
    <row r="53" spans="1:74" s="429" customFormat="1" ht="12" customHeight="1" x14ac:dyDescent="0.25">
      <c r="A53" s="430"/>
      <c r="B53" s="783" t="s">
        <v>161</v>
      </c>
      <c r="C53" s="748"/>
      <c r="D53" s="748"/>
      <c r="E53" s="748"/>
      <c r="F53" s="748"/>
      <c r="G53" s="748"/>
      <c r="H53" s="748"/>
      <c r="I53" s="748"/>
      <c r="J53" s="748"/>
      <c r="K53" s="748"/>
      <c r="L53" s="748"/>
      <c r="M53" s="748"/>
      <c r="N53" s="748"/>
      <c r="O53" s="748"/>
      <c r="P53" s="748"/>
      <c r="Q53" s="742"/>
      <c r="AY53" s="455"/>
      <c r="AZ53" s="455"/>
      <c r="BA53" s="455"/>
      <c r="BB53" s="455"/>
      <c r="BC53" s="455"/>
      <c r="BD53" s="644"/>
      <c r="BE53" s="644"/>
      <c r="BF53" s="644"/>
      <c r="BG53" s="455"/>
      <c r="BH53" s="455"/>
      <c r="BI53" s="455"/>
      <c r="BJ53" s="455"/>
    </row>
    <row r="54" spans="1:74" s="429" customFormat="1" ht="12" customHeight="1" x14ac:dyDescent="0.25">
      <c r="A54" s="430"/>
      <c r="B54" s="783" t="s">
        <v>353</v>
      </c>
      <c r="C54" s="748"/>
      <c r="D54" s="748"/>
      <c r="E54" s="748"/>
      <c r="F54" s="748"/>
      <c r="G54" s="748"/>
      <c r="H54" s="748"/>
      <c r="I54" s="748"/>
      <c r="J54" s="748"/>
      <c r="K54" s="748"/>
      <c r="L54" s="748"/>
      <c r="M54" s="748"/>
      <c r="N54" s="748"/>
      <c r="O54" s="748"/>
      <c r="P54" s="748"/>
      <c r="Q54" s="742"/>
      <c r="AY54" s="455"/>
      <c r="AZ54" s="455"/>
      <c r="BA54" s="455"/>
      <c r="BB54" s="455"/>
      <c r="BC54" s="455"/>
      <c r="BD54" s="644"/>
      <c r="BE54" s="644"/>
      <c r="BF54" s="644"/>
      <c r="BG54" s="455"/>
      <c r="BH54" s="455"/>
      <c r="BI54" s="455"/>
      <c r="BJ54" s="455"/>
    </row>
    <row r="55" spans="1:74" s="431" customFormat="1" ht="12" customHeight="1" x14ac:dyDescent="0.25">
      <c r="A55" s="430"/>
      <c r="B55" s="783" t="s">
        <v>162</v>
      </c>
      <c r="C55" s="748"/>
      <c r="D55" s="748"/>
      <c r="E55" s="748"/>
      <c r="F55" s="748"/>
      <c r="G55" s="748"/>
      <c r="H55" s="748"/>
      <c r="I55" s="748"/>
      <c r="J55" s="748"/>
      <c r="K55" s="748"/>
      <c r="L55" s="748"/>
      <c r="M55" s="748"/>
      <c r="N55" s="748"/>
      <c r="O55" s="748"/>
      <c r="P55" s="748"/>
      <c r="Q55" s="742"/>
      <c r="AY55" s="456"/>
      <c r="AZ55" s="456"/>
      <c r="BA55" s="456"/>
      <c r="BB55" s="456"/>
      <c r="BC55" s="456"/>
      <c r="BD55" s="645"/>
      <c r="BE55" s="645"/>
      <c r="BF55" s="645"/>
      <c r="BG55" s="456"/>
      <c r="BH55" s="456"/>
      <c r="BI55" s="456"/>
      <c r="BJ55" s="456"/>
    </row>
    <row r="56" spans="1:74" s="431" customFormat="1" ht="12" customHeight="1" x14ac:dyDescent="0.25">
      <c r="A56" s="430"/>
      <c r="B56" s="749" t="s">
        <v>163</v>
      </c>
      <c r="C56" s="748"/>
      <c r="D56" s="748"/>
      <c r="E56" s="748"/>
      <c r="F56" s="748"/>
      <c r="G56" s="748"/>
      <c r="H56" s="748"/>
      <c r="I56" s="748"/>
      <c r="J56" s="748"/>
      <c r="K56" s="748"/>
      <c r="L56" s="748"/>
      <c r="M56" s="748"/>
      <c r="N56" s="748"/>
      <c r="O56" s="748"/>
      <c r="P56" s="748"/>
      <c r="Q56" s="742"/>
      <c r="AY56" s="456"/>
      <c r="AZ56" s="456"/>
      <c r="BA56" s="456"/>
      <c r="BB56" s="456"/>
      <c r="BC56" s="456"/>
      <c r="BD56" s="645"/>
      <c r="BE56" s="645"/>
      <c r="BF56" s="645"/>
      <c r="BG56" s="456"/>
      <c r="BH56" s="456"/>
      <c r="BI56" s="456"/>
      <c r="BJ56" s="456"/>
    </row>
    <row r="57" spans="1:74" s="431" customFormat="1" ht="12" customHeight="1" x14ac:dyDescent="0.25">
      <c r="A57" s="393"/>
      <c r="B57" s="771" t="s">
        <v>1377</v>
      </c>
      <c r="C57" s="742"/>
      <c r="D57" s="742"/>
      <c r="E57" s="742"/>
      <c r="F57" s="742"/>
      <c r="G57" s="742"/>
      <c r="H57" s="742"/>
      <c r="I57" s="742"/>
      <c r="J57" s="742"/>
      <c r="K57" s="742"/>
      <c r="L57" s="742"/>
      <c r="M57" s="742"/>
      <c r="N57" s="742"/>
      <c r="O57" s="742"/>
      <c r="P57" s="742"/>
      <c r="Q57" s="742"/>
      <c r="AY57" s="456"/>
      <c r="AZ57" s="456"/>
      <c r="BA57" s="456"/>
      <c r="BB57" s="456"/>
      <c r="BC57" s="456"/>
      <c r="BD57" s="645"/>
      <c r="BE57" s="645"/>
      <c r="BF57" s="645"/>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pageSetUpPr fitToPage="1"/>
  </sheetPr>
  <dimension ref="A1:BV144"/>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1" sqref="B1:AL1"/>
    </sheetView>
  </sheetViews>
  <sheetFormatPr defaultColWidth="9.5546875" defaultRowHeight="10.199999999999999" x14ac:dyDescent="0.2"/>
  <cols>
    <col min="1" max="1" width="10.5546875" style="12" bestFit="1" customWidth="1"/>
    <col min="2" max="2" width="36.21875" style="12" customWidth="1"/>
    <col min="3" max="12" width="6.5546875" style="12" customWidth="1"/>
    <col min="13" max="13" width="7.44140625" style="12" customWidth="1"/>
    <col min="14" max="50" width="6.5546875" style="12" customWidth="1"/>
    <col min="51" max="55" width="6.5546875" style="308" customWidth="1"/>
    <col min="56" max="58" width="6.5546875" style="678" customWidth="1"/>
    <col min="59" max="62" width="6.5546875" style="308" customWidth="1"/>
    <col min="63" max="74" width="6.5546875" style="12" customWidth="1"/>
    <col min="75" max="16384" width="9.5546875" style="12"/>
  </cols>
  <sheetData>
    <row r="1" spans="1:74" s="11" customFormat="1" ht="13.2" x14ac:dyDescent="0.25">
      <c r="A1" s="766" t="s">
        <v>798</v>
      </c>
      <c r="B1" s="768" t="s">
        <v>235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Y1" s="447"/>
      <c r="AZ1" s="447"/>
      <c r="BA1" s="447"/>
      <c r="BB1" s="447"/>
      <c r="BC1" s="447"/>
      <c r="BD1" s="676"/>
      <c r="BE1" s="676"/>
      <c r="BF1" s="676"/>
      <c r="BG1" s="447"/>
      <c r="BH1" s="447"/>
      <c r="BI1" s="447"/>
      <c r="BJ1" s="447"/>
    </row>
    <row r="2" spans="1:74" s="13" customFormat="1"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 customHeight="1" x14ac:dyDescent="0.2">
      <c r="A8" s="19" t="s">
        <v>502</v>
      </c>
      <c r="B8" s="23" t="s">
        <v>89</v>
      </c>
      <c r="C8" s="210">
        <v>8.8728540000000002</v>
      </c>
      <c r="D8" s="210">
        <v>9.1092379999999995</v>
      </c>
      <c r="E8" s="210">
        <v>9.1680159999999997</v>
      </c>
      <c r="F8" s="210">
        <v>9.1029920000000004</v>
      </c>
      <c r="G8" s="210">
        <v>9.1844420000000007</v>
      </c>
      <c r="H8" s="210">
        <v>9.1102950000000007</v>
      </c>
      <c r="I8" s="210">
        <v>9.2462789999999995</v>
      </c>
      <c r="J8" s="210">
        <v>9.2450170000000007</v>
      </c>
      <c r="K8" s="210">
        <v>9.5162390000000006</v>
      </c>
      <c r="L8" s="210">
        <v>9.6590030000000002</v>
      </c>
      <c r="M8" s="210">
        <v>10.076983999999999</v>
      </c>
      <c r="N8" s="210">
        <v>9.9793120000000002</v>
      </c>
      <c r="O8" s="210">
        <v>9.9961610000000007</v>
      </c>
      <c r="P8" s="210">
        <v>10.275947</v>
      </c>
      <c r="Q8" s="210">
        <v>10.461175000000001</v>
      </c>
      <c r="R8" s="210">
        <v>10.493442</v>
      </c>
      <c r="S8" s="210">
        <v>10.424486999999999</v>
      </c>
      <c r="T8" s="210">
        <v>10.627898999999999</v>
      </c>
      <c r="U8" s="210">
        <v>10.888398</v>
      </c>
      <c r="V8" s="210">
        <v>11.373371000000001</v>
      </c>
      <c r="W8" s="210">
        <v>11.422010999999999</v>
      </c>
      <c r="X8" s="210">
        <v>11.48831</v>
      </c>
      <c r="Y8" s="210">
        <v>11.867607</v>
      </c>
      <c r="Z8" s="210">
        <v>11.923994</v>
      </c>
      <c r="AA8" s="210">
        <v>11.847951</v>
      </c>
      <c r="AB8" s="210">
        <v>11.65258</v>
      </c>
      <c r="AC8" s="210">
        <v>11.898941000000001</v>
      </c>
      <c r="AD8" s="210">
        <v>12.12458</v>
      </c>
      <c r="AE8" s="210">
        <v>12.140713</v>
      </c>
      <c r="AF8" s="210">
        <v>12.178872</v>
      </c>
      <c r="AG8" s="210">
        <v>11.895645999999999</v>
      </c>
      <c r="AH8" s="210">
        <v>12.475</v>
      </c>
      <c r="AI8" s="210">
        <v>12.5723</v>
      </c>
      <c r="AJ8" s="210">
        <v>12.770961</v>
      </c>
      <c r="AK8" s="210">
        <v>12.966120999999999</v>
      </c>
      <c r="AL8" s="210">
        <v>12.910303000000001</v>
      </c>
      <c r="AM8" s="210">
        <v>12.784808999999999</v>
      </c>
      <c r="AN8" s="210">
        <v>12.825811</v>
      </c>
      <c r="AO8" s="210">
        <v>12.816057000000001</v>
      </c>
      <c r="AP8" s="210">
        <v>11.911472</v>
      </c>
      <c r="AQ8" s="210">
        <v>9.7111169999999998</v>
      </c>
      <c r="AR8" s="210">
        <v>10.419767999999999</v>
      </c>
      <c r="AS8" s="210">
        <v>10.956484</v>
      </c>
      <c r="AT8" s="210">
        <v>10.557567000000001</v>
      </c>
      <c r="AU8" s="210">
        <v>10.868058</v>
      </c>
      <c r="AV8" s="210">
        <v>10.413411999999999</v>
      </c>
      <c r="AW8" s="210">
        <v>11.120706999999999</v>
      </c>
      <c r="AX8" s="210">
        <v>11.083595000000001</v>
      </c>
      <c r="AY8" s="210">
        <v>11.056365</v>
      </c>
      <c r="AZ8" s="210">
        <v>9.7730589999999999</v>
      </c>
      <c r="BA8" s="210">
        <v>11.159559</v>
      </c>
      <c r="BB8" s="210">
        <v>11.230181</v>
      </c>
      <c r="BC8" s="210">
        <v>11.312499000000001</v>
      </c>
      <c r="BD8" s="210">
        <v>11.307320000000001</v>
      </c>
      <c r="BE8" s="210">
        <v>11.347225441000001</v>
      </c>
      <c r="BF8" s="210">
        <v>11.071677733</v>
      </c>
      <c r="BG8" s="299">
        <v>10.75728</v>
      </c>
      <c r="BH8" s="299">
        <v>11.220980000000001</v>
      </c>
      <c r="BI8" s="299">
        <v>11.290900000000001</v>
      </c>
      <c r="BJ8" s="299">
        <v>11.33643</v>
      </c>
      <c r="BK8" s="299">
        <v>11.36192</v>
      </c>
      <c r="BL8" s="299">
        <v>11.39813</v>
      </c>
      <c r="BM8" s="299">
        <v>11.48715</v>
      </c>
      <c r="BN8" s="299">
        <v>11.551299999999999</v>
      </c>
      <c r="BO8" s="299">
        <v>11.57189</v>
      </c>
      <c r="BP8" s="299">
        <v>11.62393</v>
      </c>
      <c r="BQ8" s="299">
        <v>11.67563</v>
      </c>
      <c r="BR8" s="299">
        <v>11.83798</v>
      </c>
      <c r="BS8" s="299">
        <v>11.916</v>
      </c>
      <c r="BT8" s="299">
        <v>11.89495</v>
      </c>
      <c r="BU8" s="299">
        <v>12.103059999999999</v>
      </c>
      <c r="BV8" s="299">
        <v>12.17442</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211"/>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95.119</v>
      </c>
      <c r="AN11" s="210">
        <v>94.713103447999998</v>
      </c>
      <c r="AO11" s="210">
        <v>94.556161290000006</v>
      </c>
      <c r="AP11" s="210">
        <v>92.944199999999995</v>
      </c>
      <c r="AQ11" s="210">
        <v>87.797580644999996</v>
      </c>
      <c r="AR11" s="210">
        <v>88.351699999999994</v>
      </c>
      <c r="AS11" s="210">
        <v>89.766096774000005</v>
      </c>
      <c r="AT11" s="210">
        <v>90.234516128999999</v>
      </c>
      <c r="AU11" s="210">
        <v>89.4649</v>
      </c>
      <c r="AV11" s="210">
        <v>88.939129031999997</v>
      </c>
      <c r="AW11" s="210">
        <v>91.987933333000001</v>
      </c>
      <c r="AX11" s="210">
        <v>92.538096773999996</v>
      </c>
      <c r="AY11" s="210">
        <v>92.521451612999996</v>
      </c>
      <c r="AZ11" s="210">
        <v>85.959642857000006</v>
      </c>
      <c r="BA11" s="210">
        <v>92.004483871000005</v>
      </c>
      <c r="BB11" s="210">
        <v>92.945133333000001</v>
      </c>
      <c r="BC11" s="210">
        <v>93.094193548000007</v>
      </c>
      <c r="BD11" s="210">
        <v>93.108233333000001</v>
      </c>
      <c r="BE11" s="210">
        <v>92.950410000000005</v>
      </c>
      <c r="BF11" s="210">
        <v>92.72081</v>
      </c>
      <c r="BG11" s="299">
        <v>92.232650000000007</v>
      </c>
      <c r="BH11" s="299">
        <v>92.626040000000003</v>
      </c>
      <c r="BI11" s="299">
        <v>92.685680000000005</v>
      </c>
      <c r="BJ11" s="299">
        <v>92.787260000000003</v>
      </c>
      <c r="BK11" s="299">
        <v>92.880549999999999</v>
      </c>
      <c r="BL11" s="299">
        <v>93.108720000000005</v>
      </c>
      <c r="BM11" s="299">
        <v>93.523009999999999</v>
      </c>
      <c r="BN11" s="299">
        <v>94.001689999999996</v>
      </c>
      <c r="BO11" s="299">
        <v>94.538560000000004</v>
      </c>
      <c r="BP11" s="299">
        <v>95.067040000000006</v>
      </c>
      <c r="BQ11" s="299">
        <v>95.647829999999999</v>
      </c>
      <c r="BR11" s="299">
        <v>96.226640000000003</v>
      </c>
      <c r="BS11" s="299">
        <v>96.889870000000002</v>
      </c>
      <c r="BT11" s="299">
        <v>97.264510000000001</v>
      </c>
      <c r="BU11" s="299">
        <v>97.714029999999994</v>
      </c>
      <c r="BV11" s="299">
        <v>97.809190000000001</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55.656337999999998</v>
      </c>
      <c r="AN14" s="68">
        <v>47.416158000000003</v>
      </c>
      <c r="AO14" s="68">
        <v>46.097239000000002</v>
      </c>
      <c r="AP14" s="68">
        <v>39.333956999999998</v>
      </c>
      <c r="AQ14" s="68">
        <v>37.250770000000003</v>
      </c>
      <c r="AR14" s="68">
        <v>39.595498999999997</v>
      </c>
      <c r="AS14" s="68">
        <v>43.207604000000003</v>
      </c>
      <c r="AT14" s="68">
        <v>47.512340000000002</v>
      </c>
      <c r="AU14" s="68">
        <v>45.131293999999997</v>
      </c>
      <c r="AV14" s="68">
        <v>44.982326999999998</v>
      </c>
      <c r="AW14" s="68">
        <v>44.339050999999998</v>
      </c>
      <c r="AX14" s="68">
        <v>44.797727000000002</v>
      </c>
      <c r="AY14" s="68">
        <v>48.556348999999997</v>
      </c>
      <c r="AZ14" s="68">
        <v>40.868284000000003</v>
      </c>
      <c r="BA14" s="68">
        <v>50.881473</v>
      </c>
      <c r="BB14" s="68">
        <v>48.324120999999998</v>
      </c>
      <c r="BC14" s="68">
        <v>51.888615000000001</v>
      </c>
      <c r="BD14" s="68">
        <v>52.111660999999998</v>
      </c>
      <c r="BE14" s="68">
        <v>50.334138000000003</v>
      </c>
      <c r="BF14" s="68">
        <v>51.600844809999998</v>
      </c>
      <c r="BG14" s="301">
        <v>49.310110000000002</v>
      </c>
      <c r="BH14" s="301">
        <v>52.228569999999998</v>
      </c>
      <c r="BI14" s="301">
        <v>51.949069999999999</v>
      </c>
      <c r="BJ14" s="301">
        <v>53.088999999999999</v>
      </c>
      <c r="BK14" s="301">
        <v>55.04269</v>
      </c>
      <c r="BL14" s="301">
        <v>51.900129999999997</v>
      </c>
      <c r="BM14" s="301">
        <v>56.967840000000002</v>
      </c>
      <c r="BN14" s="301">
        <v>52.318919999999999</v>
      </c>
      <c r="BO14" s="301">
        <v>52.717500000000001</v>
      </c>
      <c r="BP14" s="301">
        <v>52.955460000000002</v>
      </c>
      <c r="BQ14" s="301">
        <v>53.90645</v>
      </c>
      <c r="BR14" s="301">
        <v>57.848959999999998</v>
      </c>
      <c r="BS14" s="301">
        <v>53.529780000000002</v>
      </c>
      <c r="BT14" s="301">
        <v>54.840609999999998</v>
      </c>
      <c r="BU14" s="301">
        <v>52.978700000000003</v>
      </c>
      <c r="BV14" s="301">
        <v>52.858930000000001</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19.933388999999998</v>
      </c>
      <c r="AN19" s="210">
        <v>20.132254</v>
      </c>
      <c r="AO19" s="210">
        <v>18.462842999999999</v>
      </c>
      <c r="AP19" s="210">
        <v>14.548507000000001</v>
      </c>
      <c r="AQ19" s="210">
        <v>16.078187</v>
      </c>
      <c r="AR19" s="210">
        <v>17.578064000000001</v>
      </c>
      <c r="AS19" s="210">
        <v>18.381074000000002</v>
      </c>
      <c r="AT19" s="210">
        <v>18.557877999999999</v>
      </c>
      <c r="AU19" s="210">
        <v>18.414832000000001</v>
      </c>
      <c r="AV19" s="210">
        <v>18.613651999999998</v>
      </c>
      <c r="AW19" s="210">
        <v>18.742522999999998</v>
      </c>
      <c r="AX19" s="210">
        <v>18.801691999999999</v>
      </c>
      <c r="AY19" s="210">
        <v>18.595399</v>
      </c>
      <c r="AZ19" s="210">
        <v>17.444196000000002</v>
      </c>
      <c r="BA19" s="210">
        <v>19.203825999999999</v>
      </c>
      <c r="BB19" s="210">
        <v>19.459358000000002</v>
      </c>
      <c r="BC19" s="210">
        <v>20.093631999999999</v>
      </c>
      <c r="BD19" s="210">
        <v>20.53715</v>
      </c>
      <c r="BE19" s="210">
        <v>20.318297181999998</v>
      </c>
      <c r="BF19" s="210">
        <v>20.687800126999999</v>
      </c>
      <c r="BG19" s="299">
        <v>19.887920000000001</v>
      </c>
      <c r="BH19" s="299">
        <v>20.09723</v>
      </c>
      <c r="BI19" s="299">
        <v>20.155550000000002</v>
      </c>
      <c r="BJ19" s="299">
        <v>20.211069999999999</v>
      </c>
      <c r="BK19" s="299">
        <v>20.098970000000001</v>
      </c>
      <c r="BL19" s="299">
        <v>19.750260000000001</v>
      </c>
      <c r="BM19" s="299">
        <v>20.162369999999999</v>
      </c>
      <c r="BN19" s="299">
        <v>20.162500000000001</v>
      </c>
      <c r="BO19" s="299">
        <v>20.57264</v>
      </c>
      <c r="BP19" s="299">
        <v>20.804130000000001</v>
      </c>
      <c r="BQ19" s="299">
        <v>20.951619999999998</v>
      </c>
      <c r="BR19" s="299">
        <v>21.307919999999999</v>
      </c>
      <c r="BS19" s="299">
        <v>20.797640000000001</v>
      </c>
      <c r="BT19" s="299">
        <v>21.047989999999999</v>
      </c>
      <c r="BU19" s="299">
        <v>20.94351</v>
      </c>
      <c r="BV19" s="299">
        <v>20.827850000000002</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74.909890903000004</v>
      </c>
      <c r="AW22" s="210">
        <v>81.320228862999997</v>
      </c>
      <c r="AX22" s="210">
        <v>101.8601702</v>
      </c>
      <c r="AY22" s="210">
        <v>106.01268377</v>
      </c>
      <c r="AZ22" s="210">
        <v>108.35143168</v>
      </c>
      <c r="BA22" s="210">
        <v>84.114337516000006</v>
      </c>
      <c r="BB22" s="210">
        <v>74.831989102999998</v>
      </c>
      <c r="BC22" s="210">
        <v>67.745408710000007</v>
      </c>
      <c r="BD22" s="210">
        <v>73.915630899999996</v>
      </c>
      <c r="BE22" s="210">
        <v>76.479510000000005</v>
      </c>
      <c r="BF22" s="210">
        <v>76.959785999999994</v>
      </c>
      <c r="BG22" s="299">
        <v>69.856210000000004</v>
      </c>
      <c r="BH22" s="299">
        <v>70.853859999999997</v>
      </c>
      <c r="BI22" s="299">
        <v>82.059399999999997</v>
      </c>
      <c r="BJ22" s="299">
        <v>100.87090000000001</v>
      </c>
      <c r="BK22" s="299">
        <v>106.6439</v>
      </c>
      <c r="BL22" s="299">
        <v>100.4928</v>
      </c>
      <c r="BM22" s="299">
        <v>83.545519999999996</v>
      </c>
      <c r="BN22" s="299">
        <v>73.49221</v>
      </c>
      <c r="BO22" s="299">
        <v>66.875619999999998</v>
      </c>
      <c r="BP22" s="299">
        <v>71.061019999999999</v>
      </c>
      <c r="BQ22" s="299">
        <v>78.355559999999997</v>
      </c>
      <c r="BR22" s="299">
        <v>77.023939999999996</v>
      </c>
      <c r="BS22" s="299">
        <v>71.120570000000001</v>
      </c>
      <c r="BT22" s="299">
        <v>73.717879999999994</v>
      </c>
      <c r="BU22" s="299">
        <v>85.438789999999997</v>
      </c>
      <c r="BV22" s="299">
        <v>104.1644</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40.721643213999997</v>
      </c>
      <c r="AN25" s="68">
        <v>35.981930177000002</v>
      </c>
      <c r="AO25" s="68">
        <v>32.799766472999998</v>
      </c>
      <c r="AP25" s="68">
        <v>26.704142910000002</v>
      </c>
      <c r="AQ25" s="68">
        <v>29.821122824</v>
      </c>
      <c r="AR25" s="68">
        <v>39.909196979999997</v>
      </c>
      <c r="AS25" s="68">
        <v>52.950167024000002</v>
      </c>
      <c r="AT25" s="68">
        <v>53.712463999000001</v>
      </c>
      <c r="AU25" s="68">
        <v>41.888119830000001</v>
      </c>
      <c r="AV25" s="68">
        <v>37.507379755999999</v>
      </c>
      <c r="AW25" s="68">
        <v>38.028566939999997</v>
      </c>
      <c r="AX25" s="68">
        <v>47.290498047</v>
      </c>
      <c r="AY25" s="68">
        <v>49.312463684999997</v>
      </c>
      <c r="AZ25" s="68">
        <v>51.681901123999999</v>
      </c>
      <c r="BA25" s="68">
        <v>38.364425967999999</v>
      </c>
      <c r="BB25" s="68">
        <v>34.295884379999997</v>
      </c>
      <c r="BC25" s="68">
        <v>39.448139886</v>
      </c>
      <c r="BD25" s="68">
        <v>51.954551785</v>
      </c>
      <c r="BE25" s="68">
        <v>58.492481130000002</v>
      </c>
      <c r="BF25" s="68">
        <v>57.908788020000003</v>
      </c>
      <c r="BG25" s="301">
        <v>52.042619999999999</v>
      </c>
      <c r="BH25" s="301">
        <v>46.18871</v>
      </c>
      <c r="BI25" s="301">
        <v>44.735410000000002</v>
      </c>
      <c r="BJ25" s="301">
        <v>58.600349999999999</v>
      </c>
      <c r="BK25" s="301">
        <v>54.676929999999999</v>
      </c>
      <c r="BL25" s="301">
        <v>49.418230000000001</v>
      </c>
      <c r="BM25" s="301">
        <v>44.765000000000001</v>
      </c>
      <c r="BN25" s="301">
        <v>36.574570000000001</v>
      </c>
      <c r="BO25" s="301">
        <v>41.327460000000002</v>
      </c>
      <c r="BP25" s="301">
        <v>53.237310000000001</v>
      </c>
      <c r="BQ25" s="301">
        <v>55.907739999999997</v>
      </c>
      <c r="BR25" s="301">
        <v>54.626069999999999</v>
      </c>
      <c r="BS25" s="301">
        <v>46.081890000000001</v>
      </c>
      <c r="BT25" s="301">
        <v>40.94726</v>
      </c>
      <c r="BU25" s="301">
        <v>37.137259999999998</v>
      </c>
      <c r="BV25" s="301">
        <v>51.685209999999998</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v>
      </c>
      <c r="AZ28" s="210">
        <v>11.031367319999999</v>
      </c>
      <c r="BA28" s="210">
        <v>9.8162154770000001</v>
      </c>
      <c r="BB28" s="210">
        <v>9.3996273719999994</v>
      </c>
      <c r="BC28" s="210">
        <v>9.6724000540000006</v>
      </c>
      <c r="BD28" s="210">
        <v>11.620941953000001</v>
      </c>
      <c r="BE28" s="210">
        <v>12.5062</v>
      </c>
      <c r="BF28" s="210">
        <v>12.377940000000001</v>
      </c>
      <c r="BG28" s="299">
        <v>11.20201</v>
      </c>
      <c r="BH28" s="299">
        <v>9.8946199999999997</v>
      </c>
      <c r="BI28" s="299">
        <v>9.7294689999999999</v>
      </c>
      <c r="BJ28" s="299">
        <v>10.693</v>
      </c>
      <c r="BK28" s="299">
        <v>10.939550000000001</v>
      </c>
      <c r="BL28" s="299">
        <v>10.910130000000001</v>
      </c>
      <c r="BM28" s="299">
        <v>9.9225060000000003</v>
      </c>
      <c r="BN28" s="299">
        <v>9.6180129999999995</v>
      </c>
      <c r="BO28" s="299">
        <v>9.9245570000000001</v>
      </c>
      <c r="BP28" s="299">
        <v>11.65784</v>
      </c>
      <c r="BQ28" s="299">
        <v>12.641299999999999</v>
      </c>
      <c r="BR28" s="299">
        <v>12.35331</v>
      </c>
      <c r="BS28" s="299">
        <v>11.3088</v>
      </c>
      <c r="BT28" s="299">
        <v>10.057650000000001</v>
      </c>
      <c r="BU28" s="299">
        <v>9.8736460000000008</v>
      </c>
      <c r="BV28" s="299">
        <v>10.83296</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0.97589747973999996</v>
      </c>
      <c r="AN31" s="210">
        <v>0.98099808677</v>
      </c>
      <c r="AO31" s="210">
        <v>0.96788728709000005</v>
      </c>
      <c r="AP31" s="210">
        <v>0.91403178074000002</v>
      </c>
      <c r="AQ31" s="210">
        <v>1.0388475771000001</v>
      </c>
      <c r="AR31" s="210">
        <v>1.0466294025</v>
      </c>
      <c r="AS31" s="210">
        <v>0.99233760858999998</v>
      </c>
      <c r="AT31" s="210">
        <v>0.95055632511999999</v>
      </c>
      <c r="AU31" s="210">
        <v>0.88278195901000001</v>
      </c>
      <c r="AV31" s="210">
        <v>0.92513532719000002</v>
      </c>
      <c r="AW31" s="210">
        <v>0.98548276156000003</v>
      </c>
      <c r="AX31" s="210">
        <v>0.99632974628000004</v>
      </c>
      <c r="AY31" s="210">
        <v>0.97892001011999996</v>
      </c>
      <c r="AZ31" s="210">
        <v>0.88029551604</v>
      </c>
      <c r="BA31" s="210">
        <v>1.0866056038</v>
      </c>
      <c r="BB31" s="210">
        <v>1.0336283891</v>
      </c>
      <c r="BC31" s="210">
        <v>1.0985353995</v>
      </c>
      <c r="BD31" s="210">
        <v>1.038402</v>
      </c>
      <c r="BE31" s="210">
        <v>1.0807899999999999</v>
      </c>
      <c r="BF31" s="210">
        <v>1.0428820000000001</v>
      </c>
      <c r="BG31" s="299">
        <v>0.98941800000000002</v>
      </c>
      <c r="BH31" s="299">
        <v>1.0248790000000001</v>
      </c>
      <c r="BI31" s="299">
        <v>1.078781</v>
      </c>
      <c r="BJ31" s="299">
        <v>1.096606</v>
      </c>
      <c r="BK31" s="299">
        <v>1.091971</v>
      </c>
      <c r="BL31" s="299">
        <v>1.016154</v>
      </c>
      <c r="BM31" s="299">
        <v>1.2349730000000001</v>
      </c>
      <c r="BN31" s="299">
        <v>1.1675899999999999</v>
      </c>
      <c r="BO31" s="299">
        <v>1.218515</v>
      </c>
      <c r="BP31" s="299">
        <v>1.1259600000000001</v>
      </c>
      <c r="BQ31" s="299">
        <v>1.1589339999999999</v>
      </c>
      <c r="BR31" s="299">
        <v>1.1015889999999999</v>
      </c>
      <c r="BS31" s="299">
        <v>1.0463119999999999</v>
      </c>
      <c r="BT31" s="299">
        <v>1.0776159999999999</v>
      </c>
      <c r="BU31" s="299">
        <v>1.123367</v>
      </c>
      <c r="BV31" s="299">
        <v>1.129697</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9.5319186089999999</v>
      </c>
      <c r="AB34" s="210">
        <v>8.3768466670000006</v>
      </c>
      <c r="AC34" s="210">
        <v>8.6923469420000004</v>
      </c>
      <c r="AD34" s="210">
        <v>7.6624028360000001</v>
      </c>
      <c r="AE34" s="210">
        <v>7.9370164580000004</v>
      </c>
      <c r="AF34" s="210">
        <v>7.905972352</v>
      </c>
      <c r="AG34" s="210">
        <v>8.5482970060000003</v>
      </c>
      <c r="AH34" s="210">
        <v>8.5518200719999999</v>
      </c>
      <c r="AI34" s="210">
        <v>7.8535768890000002</v>
      </c>
      <c r="AJ34" s="210">
        <v>7.9285171349999999</v>
      </c>
      <c r="AK34" s="210">
        <v>8.3782023090000006</v>
      </c>
      <c r="AL34" s="210">
        <v>8.9259971339999993</v>
      </c>
      <c r="AM34" s="210">
        <v>8.956007992</v>
      </c>
      <c r="AN34" s="210">
        <v>8.3050422249999993</v>
      </c>
      <c r="AO34" s="210">
        <v>7.8387225850000002</v>
      </c>
      <c r="AP34" s="210">
        <v>6.5114715969999999</v>
      </c>
      <c r="AQ34" s="210">
        <v>6.8511497710000002</v>
      </c>
      <c r="AR34" s="210">
        <v>7.2716711810000003</v>
      </c>
      <c r="AS34" s="210">
        <v>8.0905208200000001</v>
      </c>
      <c r="AT34" s="210">
        <v>8.0096842769999999</v>
      </c>
      <c r="AU34" s="210">
        <v>7.3166867419999999</v>
      </c>
      <c r="AV34" s="210">
        <v>7.4889752390000002</v>
      </c>
      <c r="AW34" s="210">
        <v>7.5961955010000004</v>
      </c>
      <c r="AX34" s="210">
        <v>8.7067717780000002</v>
      </c>
      <c r="AY34" s="210">
        <v>8.8732774209999992</v>
      </c>
      <c r="AZ34" s="210">
        <v>8.0704847619999995</v>
      </c>
      <c r="BA34" s="210">
        <v>8.097690987</v>
      </c>
      <c r="BB34" s="210">
        <v>7.46414344</v>
      </c>
      <c r="BC34" s="210">
        <v>7.706689914</v>
      </c>
      <c r="BD34" s="210">
        <v>7.915375</v>
      </c>
      <c r="BE34" s="210">
        <v>8.3543760000000002</v>
      </c>
      <c r="BF34" s="210">
        <v>8.3971129999999992</v>
      </c>
      <c r="BG34" s="299">
        <v>7.6701160000000002</v>
      </c>
      <c r="BH34" s="299">
        <v>7.7400149999999996</v>
      </c>
      <c r="BI34" s="299">
        <v>7.9659870000000002</v>
      </c>
      <c r="BJ34" s="299">
        <v>9.0633890000000008</v>
      </c>
      <c r="BK34" s="299">
        <v>9.1595569999999995</v>
      </c>
      <c r="BL34" s="299">
        <v>8.0528960000000005</v>
      </c>
      <c r="BM34" s="299">
        <v>8.3540299999999998</v>
      </c>
      <c r="BN34" s="299">
        <v>7.5770020000000002</v>
      </c>
      <c r="BO34" s="299">
        <v>7.8459589999999997</v>
      </c>
      <c r="BP34" s="299">
        <v>7.9891880000000004</v>
      </c>
      <c r="BQ34" s="299">
        <v>8.5152800000000006</v>
      </c>
      <c r="BR34" s="299">
        <v>8.4566250000000007</v>
      </c>
      <c r="BS34" s="299">
        <v>7.7426000000000004</v>
      </c>
      <c r="BT34" s="299">
        <v>7.9039789999999996</v>
      </c>
      <c r="BU34" s="299">
        <v>8.0664660000000001</v>
      </c>
      <c r="BV34" s="299">
        <v>9.1714439999999993</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300"/>
      <c r="BH37" s="300"/>
      <c r="BI37" s="300"/>
      <c r="BJ37" s="300"/>
      <c r="BK37" s="300"/>
      <c r="BL37" s="300"/>
      <c r="BM37" s="300"/>
      <c r="BN37" s="300"/>
      <c r="BO37" s="300"/>
      <c r="BP37" s="300"/>
      <c r="BQ37" s="300"/>
      <c r="BR37" s="300"/>
      <c r="BS37" s="300"/>
      <c r="BT37" s="300"/>
      <c r="BU37" s="300"/>
      <c r="BV37" s="300"/>
    </row>
    <row r="38" spans="1:74" ht="11.1" customHeight="1" x14ac:dyDescent="0.2">
      <c r="A38" s="647"/>
      <c r="B38" s="22" t="s">
        <v>996</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300"/>
      <c r="BH38" s="300"/>
      <c r="BI38" s="300"/>
      <c r="BJ38" s="300"/>
      <c r="BK38" s="300"/>
      <c r="BL38" s="300"/>
      <c r="BM38" s="300"/>
      <c r="BN38" s="300"/>
      <c r="BO38" s="300"/>
      <c r="BP38" s="300"/>
      <c r="BQ38" s="300"/>
      <c r="BR38" s="300"/>
      <c r="BS38" s="300"/>
      <c r="BT38" s="300"/>
      <c r="BU38" s="300"/>
      <c r="BV38" s="300"/>
    </row>
    <row r="39" spans="1:74" ht="11.1" customHeight="1" x14ac:dyDescent="0.2">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10">
        <v>71.38</v>
      </c>
      <c r="BE39" s="210">
        <v>72.489999999999995</v>
      </c>
      <c r="BF39" s="210">
        <v>67.73</v>
      </c>
      <c r="BG39" s="299">
        <v>69</v>
      </c>
      <c r="BH39" s="299">
        <v>69</v>
      </c>
      <c r="BI39" s="299">
        <v>69</v>
      </c>
      <c r="BJ39" s="299">
        <v>67</v>
      </c>
      <c r="BK39" s="299">
        <v>65.5</v>
      </c>
      <c r="BL39" s="299">
        <v>65.5</v>
      </c>
      <c r="BM39" s="299">
        <v>64.5</v>
      </c>
      <c r="BN39" s="299">
        <v>64.5</v>
      </c>
      <c r="BO39" s="299">
        <v>63.5</v>
      </c>
      <c r="BP39" s="299">
        <v>63.5</v>
      </c>
      <c r="BQ39" s="299">
        <v>62.5</v>
      </c>
      <c r="BR39" s="299">
        <v>61.5</v>
      </c>
      <c r="BS39" s="299">
        <v>60</v>
      </c>
      <c r="BT39" s="299">
        <v>60</v>
      </c>
      <c r="BU39" s="299">
        <v>59</v>
      </c>
      <c r="BV39" s="299">
        <v>59</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10">
        <v>3.26</v>
      </c>
      <c r="BE42" s="210">
        <v>3.84</v>
      </c>
      <c r="BF42" s="210">
        <v>4.07</v>
      </c>
      <c r="BG42" s="299">
        <v>4.08</v>
      </c>
      <c r="BH42" s="299">
        <v>3.9</v>
      </c>
      <c r="BI42" s="299">
        <v>4</v>
      </c>
      <c r="BJ42" s="299">
        <v>4.0999999999999996</v>
      </c>
      <c r="BK42" s="299">
        <v>4.25</v>
      </c>
      <c r="BL42" s="299">
        <v>4.1500000000000004</v>
      </c>
      <c r="BM42" s="299">
        <v>3.95</v>
      </c>
      <c r="BN42" s="299">
        <v>3.3</v>
      </c>
      <c r="BO42" s="299">
        <v>3.25</v>
      </c>
      <c r="BP42" s="299">
        <v>3.3</v>
      </c>
      <c r="BQ42" s="299">
        <v>3.31</v>
      </c>
      <c r="BR42" s="299">
        <v>3.31</v>
      </c>
      <c r="BS42" s="299">
        <v>3.15</v>
      </c>
      <c r="BT42" s="299">
        <v>3.16</v>
      </c>
      <c r="BU42" s="299">
        <v>3.2</v>
      </c>
      <c r="BV42" s="299">
        <v>3.27</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1.9</v>
      </c>
      <c r="AZ45" s="210">
        <v>1.93</v>
      </c>
      <c r="BA45" s="210">
        <v>1.9</v>
      </c>
      <c r="BB45" s="210">
        <v>1.9</v>
      </c>
      <c r="BC45" s="210">
        <v>1.8908988338999999</v>
      </c>
      <c r="BD45" s="210">
        <v>1.9525891071000001</v>
      </c>
      <c r="BE45" s="210">
        <v>1.966823</v>
      </c>
      <c r="BF45" s="210">
        <v>1.9753369999999999</v>
      </c>
      <c r="BG45" s="299">
        <v>2.000839</v>
      </c>
      <c r="BH45" s="299">
        <v>1.969379</v>
      </c>
      <c r="BI45" s="299">
        <v>1.9980009999999999</v>
      </c>
      <c r="BJ45" s="299">
        <v>2.0059070000000001</v>
      </c>
      <c r="BK45" s="299">
        <v>2.0078429999999998</v>
      </c>
      <c r="BL45" s="299">
        <v>2.0287299999999999</v>
      </c>
      <c r="BM45" s="299">
        <v>2.0393430000000001</v>
      </c>
      <c r="BN45" s="299">
        <v>2.0587330000000001</v>
      </c>
      <c r="BO45" s="299">
        <v>2.0294059999999998</v>
      </c>
      <c r="BP45" s="299">
        <v>1.9943420000000001</v>
      </c>
      <c r="BQ45" s="299">
        <v>2.0010089999999998</v>
      </c>
      <c r="BR45" s="299">
        <v>1.9838309999999999</v>
      </c>
      <c r="BS45" s="299">
        <v>1.9952110000000001</v>
      </c>
      <c r="BT45" s="299">
        <v>1.949479</v>
      </c>
      <c r="BU45" s="299">
        <v>1.9657549999999999</v>
      </c>
      <c r="BV45" s="299">
        <v>1.9604140000000001</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1110</v>
      </c>
      <c r="C50" s="232">
        <v>17866.214444000001</v>
      </c>
      <c r="D50" s="232">
        <v>17896.026110999999</v>
      </c>
      <c r="E50" s="232">
        <v>17927.628444000002</v>
      </c>
      <c r="F50" s="232">
        <v>17959.076407</v>
      </c>
      <c r="G50" s="232">
        <v>17995.718852000002</v>
      </c>
      <c r="H50" s="232">
        <v>18035.610741</v>
      </c>
      <c r="I50" s="232">
        <v>18077.005407000001</v>
      </c>
      <c r="J50" s="232">
        <v>18124.706184999999</v>
      </c>
      <c r="K50" s="232">
        <v>18176.966407</v>
      </c>
      <c r="L50" s="232">
        <v>18244.440444</v>
      </c>
      <c r="M50" s="232">
        <v>18297.828777999999</v>
      </c>
      <c r="N50" s="232">
        <v>18347.785778000001</v>
      </c>
      <c r="O50" s="232">
        <v>18387.637814999998</v>
      </c>
      <c r="P50" s="232">
        <v>18435.737369999999</v>
      </c>
      <c r="Q50" s="232">
        <v>18485.410814999999</v>
      </c>
      <c r="R50" s="232">
        <v>18548.259925999999</v>
      </c>
      <c r="S50" s="232">
        <v>18592.379815</v>
      </c>
      <c r="T50" s="232">
        <v>18629.372259</v>
      </c>
      <c r="U50" s="232">
        <v>18656.832222000001</v>
      </c>
      <c r="V50" s="232">
        <v>18681.373555999999</v>
      </c>
      <c r="W50" s="232">
        <v>18700.591221999999</v>
      </c>
      <c r="X50" s="232">
        <v>18696.982259</v>
      </c>
      <c r="Y50" s="232">
        <v>18718.679815</v>
      </c>
      <c r="Z50" s="232">
        <v>18748.180926000001</v>
      </c>
      <c r="AA50" s="232">
        <v>18790.346777999999</v>
      </c>
      <c r="AB50" s="232">
        <v>18831.809110999999</v>
      </c>
      <c r="AC50" s="232">
        <v>18877.429111000001</v>
      </c>
      <c r="AD50" s="232">
        <v>18935.595963</v>
      </c>
      <c r="AE50" s="232">
        <v>18983.239407000001</v>
      </c>
      <c r="AF50" s="232">
        <v>19028.748629999998</v>
      </c>
      <c r="AG50" s="232">
        <v>19075.273259000001</v>
      </c>
      <c r="AH50" s="232">
        <v>19114.151815000001</v>
      </c>
      <c r="AI50" s="232">
        <v>19148.533926</v>
      </c>
      <c r="AJ50" s="232">
        <v>19222.791000000001</v>
      </c>
      <c r="AK50" s="232">
        <v>19214.901666999998</v>
      </c>
      <c r="AL50" s="232">
        <v>19169.237333000001</v>
      </c>
      <c r="AM50" s="232">
        <v>19249.278592999999</v>
      </c>
      <c r="AN50" s="232">
        <v>19005.453815000001</v>
      </c>
      <c r="AO50" s="232">
        <v>18601.243592999999</v>
      </c>
      <c r="AP50" s="232">
        <v>17378.896074</v>
      </c>
      <c r="AQ50" s="232">
        <v>17147.228852</v>
      </c>
      <c r="AR50" s="232">
        <v>17248.490074000001</v>
      </c>
      <c r="AS50" s="232">
        <v>18288.890259</v>
      </c>
      <c r="AT50" s="232">
        <v>18601.350481000001</v>
      </c>
      <c r="AU50" s="232">
        <v>18792.081258999999</v>
      </c>
      <c r="AV50" s="232">
        <v>18686.795481000001</v>
      </c>
      <c r="AW50" s="232">
        <v>18764.782704000001</v>
      </c>
      <c r="AX50" s="232">
        <v>18851.755815</v>
      </c>
      <c r="AY50" s="232">
        <v>18957.526518999999</v>
      </c>
      <c r="AZ50" s="232">
        <v>19055.11263</v>
      </c>
      <c r="BA50" s="232">
        <v>19154.325852000002</v>
      </c>
      <c r="BB50" s="232">
        <v>19255.166184999998</v>
      </c>
      <c r="BC50" s="232">
        <v>19357.63363</v>
      </c>
      <c r="BD50" s="232">
        <v>19461.728185</v>
      </c>
      <c r="BE50" s="232">
        <v>19550.108147999999</v>
      </c>
      <c r="BF50" s="232">
        <v>19643.529037</v>
      </c>
      <c r="BG50" s="305">
        <v>19735.419999999998</v>
      </c>
      <c r="BH50" s="305">
        <v>19829.07</v>
      </c>
      <c r="BI50" s="305">
        <v>19915.45</v>
      </c>
      <c r="BJ50" s="305">
        <v>19997.849999999999</v>
      </c>
      <c r="BK50" s="305">
        <v>20085.03</v>
      </c>
      <c r="BL50" s="305">
        <v>20152.88</v>
      </c>
      <c r="BM50" s="305">
        <v>20210.169999999998</v>
      </c>
      <c r="BN50" s="305">
        <v>20244.75</v>
      </c>
      <c r="BO50" s="305">
        <v>20290.009999999998</v>
      </c>
      <c r="BP50" s="305">
        <v>20333.810000000001</v>
      </c>
      <c r="BQ50" s="305">
        <v>20375.830000000002</v>
      </c>
      <c r="BR50" s="305">
        <v>20416.96</v>
      </c>
      <c r="BS50" s="305">
        <v>20456.86</v>
      </c>
      <c r="BT50" s="305">
        <v>20494.98</v>
      </c>
      <c r="BU50" s="305">
        <v>20532.86</v>
      </c>
      <c r="BV50" s="305">
        <v>20569.93</v>
      </c>
    </row>
    <row r="51" spans="1:74" ht="11.1" customHeight="1" x14ac:dyDescent="0.2">
      <c r="A51" s="37" t="s">
        <v>25</v>
      </c>
      <c r="B51" s="39" t="s">
        <v>9</v>
      </c>
      <c r="C51" s="68">
        <v>1.8682934177999999</v>
      </c>
      <c r="D51" s="68">
        <v>1.8711903471</v>
      </c>
      <c r="E51" s="68">
        <v>1.9162840226</v>
      </c>
      <c r="F51" s="68">
        <v>2.0804902019</v>
      </c>
      <c r="G51" s="68">
        <v>2.1519053460999999</v>
      </c>
      <c r="H51" s="68">
        <v>2.2075639155000002</v>
      </c>
      <c r="I51" s="68">
        <v>2.1771438033999999</v>
      </c>
      <c r="J51" s="68">
        <v>2.2541787455</v>
      </c>
      <c r="K51" s="68">
        <v>2.3680238829000002</v>
      </c>
      <c r="L51" s="68">
        <v>2.5902436494000001</v>
      </c>
      <c r="M51" s="68">
        <v>2.7234507029000001</v>
      </c>
      <c r="N51" s="68">
        <v>2.8395607705999999</v>
      </c>
      <c r="O51" s="68">
        <v>2.9184882560999998</v>
      </c>
      <c r="P51" s="68">
        <v>3.0158162260000001</v>
      </c>
      <c r="Q51" s="68">
        <v>3.1113003714</v>
      </c>
      <c r="R51" s="68">
        <v>3.2807005503000002</v>
      </c>
      <c r="S51" s="68">
        <v>3.3155717082999998</v>
      </c>
      <c r="T51" s="68">
        <v>3.2921619735999998</v>
      </c>
      <c r="U51" s="68">
        <v>3.207537984</v>
      </c>
      <c r="V51" s="68">
        <v>3.0713180377999998</v>
      </c>
      <c r="W51" s="68">
        <v>2.8807051907000001</v>
      </c>
      <c r="X51" s="68">
        <v>2.4804368004000001</v>
      </c>
      <c r="Y51" s="68">
        <v>2.3000053292999998</v>
      </c>
      <c r="Z51" s="68">
        <v>2.1822532320999999</v>
      </c>
      <c r="AA51" s="68">
        <v>2.1901071089999999</v>
      </c>
      <c r="AB51" s="68">
        <v>2.1483910991999999</v>
      </c>
      <c r="AC51" s="68">
        <v>2.1206902039000002</v>
      </c>
      <c r="AD51" s="68">
        <v>2.088260778</v>
      </c>
      <c r="AE51" s="68">
        <v>2.1022569272</v>
      </c>
      <c r="AF51" s="68">
        <v>2.1437993981000001</v>
      </c>
      <c r="AG51" s="68">
        <v>2.2428300370000001</v>
      </c>
      <c r="AH51" s="68">
        <v>2.3166297594</v>
      </c>
      <c r="AI51" s="68">
        <v>2.3953397964000001</v>
      </c>
      <c r="AJ51" s="68">
        <v>2.8122652814000002</v>
      </c>
      <c r="AK51" s="68">
        <v>2.6509447073999999</v>
      </c>
      <c r="AL51" s="68">
        <v>2.2458520593000002</v>
      </c>
      <c r="AM51" s="68">
        <v>2.442380762</v>
      </c>
      <c r="AN51" s="68">
        <v>0.92208190237999998</v>
      </c>
      <c r="AO51" s="68">
        <v>-1.463046249</v>
      </c>
      <c r="AP51" s="68">
        <v>-8.2210240012</v>
      </c>
      <c r="AQ51" s="68">
        <v>-9.6717452493000007</v>
      </c>
      <c r="AR51" s="68">
        <v>-9.3556260067999997</v>
      </c>
      <c r="AS51" s="68">
        <v>-4.1225254774</v>
      </c>
      <c r="AT51" s="68">
        <v>-2.6828359337999999</v>
      </c>
      <c r="AU51" s="68">
        <v>-1.8615141401999999</v>
      </c>
      <c r="AV51" s="68">
        <v>-2.7883334866</v>
      </c>
      <c r="AW51" s="68">
        <v>-2.3425514778999998</v>
      </c>
      <c r="AX51" s="68">
        <v>-1.6562031812</v>
      </c>
      <c r="AY51" s="68">
        <v>-1.5156519901000001</v>
      </c>
      <c r="AZ51" s="68">
        <v>0.26128718261</v>
      </c>
      <c r="BA51" s="68">
        <v>2.9733617352000001</v>
      </c>
      <c r="BB51" s="68">
        <v>10.796256006</v>
      </c>
      <c r="BC51" s="68">
        <v>12.890740521</v>
      </c>
      <c r="BD51" s="68">
        <v>12.831489027</v>
      </c>
      <c r="BE51" s="68">
        <v>6.8960875756000002</v>
      </c>
      <c r="BF51" s="68">
        <v>5.6027037209000001</v>
      </c>
      <c r="BG51" s="301">
        <v>5.019889</v>
      </c>
      <c r="BH51" s="301">
        <v>6.1127140000000004</v>
      </c>
      <c r="BI51" s="301">
        <v>6.1320480000000002</v>
      </c>
      <c r="BJ51" s="301">
        <v>6.0794870000000003</v>
      </c>
      <c r="BK51" s="301">
        <v>5.9475379999999998</v>
      </c>
      <c r="BL51" s="301">
        <v>5.7610200000000003</v>
      </c>
      <c r="BM51" s="301">
        <v>5.5122799999999996</v>
      </c>
      <c r="BN51" s="301">
        <v>5.1392910000000001</v>
      </c>
      <c r="BO51" s="301">
        <v>4.8165630000000004</v>
      </c>
      <c r="BP51" s="301">
        <v>4.4810020000000002</v>
      </c>
      <c r="BQ51" s="301">
        <v>4.2236419999999999</v>
      </c>
      <c r="BR51" s="301">
        <v>3.9373170000000002</v>
      </c>
      <c r="BS51" s="301">
        <v>3.655535</v>
      </c>
      <c r="BT51" s="301">
        <v>3.3582779999999999</v>
      </c>
      <c r="BU51" s="301">
        <v>3.1001539999999999</v>
      </c>
      <c r="BV51" s="301">
        <v>2.8607339999999999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1095</v>
      </c>
      <c r="C54" s="68">
        <v>106.85511111</v>
      </c>
      <c r="D54" s="68">
        <v>107.01377778</v>
      </c>
      <c r="E54" s="68">
        <v>107.15211111000001</v>
      </c>
      <c r="F54" s="68">
        <v>107.20937037</v>
      </c>
      <c r="G54" s="68">
        <v>107.35259259</v>
      </c>
      <c r="H54" s="68">
        <v>107.52103704</v>
      </c>
      <c r="I54" s="68">
        <v>107.72833333</v>
      </c>
      <c r="J54" s="68">
        <v>107.937</v>
      </c>
      <c r="K54" s="68">
        <v>108.16066667</v>
      </c>
      <c r="L54" s="68">
        <v>108.42851852</v>
      </c>
      <c r="M54" s="68">
        <v>108.6602963</v>
      </c>
      <c r="N54" s="68">
        <v>108.88518519</v>
      </c>
      <c r="O54" s="68">
        <v>109.06585185</v>
      </c>
      <c r="P54" s="68">
        <v>109.30496296</v>
      </c>
      <c r="Q54" s="68">
        <v>109.56518518999999</v>
      </c>
      <c r="R54" s="68">
        <v>109.92696296</v>
      </c>
      <c r="S54" s="68">
        <v>110.16907406999999</v>
      </c>
      <c r="T54" s="68">
        <v>110.37196296</v>
      </c>
      <c r="U54" s="68">
        <v>110.47548148</v>
      </c>
      <c r="V54" s="68">
        <v>110.64503704000001</v>
      </c>
      <c r="W54" s="68">
        <v>110.82048148</v>
      </c>
      <c r="X54" s="68">
        <v>111.04418518999999</v>
      </c>
      <c r="Y54" s="68">
        <v>111.19962963</v>
      </c>
      <c r="Z54" s="68">
        <v>111.32918519</v>
      </c>
      <c r="AA54" s="68">
        <v>111.34959259</v>
      </c>
      <c r="AB54" s="68">
        <v>111.48981481</v>
      </c>
      <c r="AC54" s="68">
        <v>111.66659258999999</v>
      </c>
      <c r="AD54" s="68">
        <v>111.96688889000001</v>
      </c>
      <c r="AE54" s="68">
        <v>112.15155556000001</v>
      </c>
      <c r="AF54" s="68">
        <v>112.30755556</v>
      </c>
      <c r="AG54" s="68">
        <v>112.39059259</v>
      </c>
      <c r="AH54" s="68">
        <v>112.52248148</v>
      </c>
      <c r="AI54" s="68">
        <v>112.65892593</v>
      </c>
      <c r="AJ54" s="68">
        <v>112.80200000000001</v>
      </c>
      <c r="AK54" s="68">
        <v>112.946</v>
      </c>
      <c r="AL54" s="68">
        <v>113.093</v>
      </c>
      <c r="AM54" s="68">
        <v>113.37707407000001</v>
      </c>
      <c r="AN54" s="68">
        <v>113.42951852</v>
      </c>
      <c r="AO54" s="68">
        <v>113.38440740999999</v>
      </c>
      <c r="AP54" s="68">
        <v>112.89788889</v>
      </c>
      <c r="AQ54" s="68">
        <v>112.91555556</v>
      </c>
      <c r="AR54" s="68">
        <v>113.09355556</v>
      </c>
      <c r="AS54" s="68">
        <v>113.70314815</v>
      </c>
      <c r="AT54" s="68">
        <v>113.99837037</v>
      </c>
      <c r="AU54" s="68">
        <v>114.25048148</v>
      </c>
      <c r="AV54" s="68">
        <v>114.31488889000001</v>
      </c>
      <c r="AW54" s="68">
        <v>114.58922222</v>
      </c>
      <c r="AX54" s="68">
        <v>114.92888889</v>
      </c>
      <c r="AY54" s="68">
        <v>115.35018519</v>
      </c>
      <c r="AZ54" s="68">
        <v>115.80829629999999</v>
      </c>
      <c r="BA54" s="68">
        <v>116.31951852</v>
      </c>
      <c r="BB54" s="68">
        <v>116.88385185</v>
      </c>
      <c r="BC54" s="68">
        <v>117.50129630000001</v>
      </c>
      <c r="BD54" s="68">
        <v>118.17185185</v>
      </c>
      <c r="BE54" s="68">
        <v>118.39047407</v>
      </c>
      <c r="BF54" s="68">
        <v>118.75511852</v>
      </c>
      <c r="BG54" s="301">
        <v>119.0771</v>
      </c>
      <c r="BH54" s="301">
        <v>119.3494</v>
      </c>
      <c r="BI54" s="301">
        <v>119.59139999999999</v>
      </c>
      <c r="BJ54" s="301">
        <v>119.79600000000001</v>
      </c>
      <c r="BK54" s="301">
        <v>119.9177</v>
      </c>
      <c r="BL54" s="301">
        <v>120.0817</v>
      </c>
      <c r="BM54" s="301">
        <v>120.24250000000001</v>
      </c>
      <c r="BN54" s="301">
        <v>120.3934</v>
      </c>
      <c r="BO54" s="301">
        <v>120.5527</v>
      </c>
      <c r="BP54" s="301">
        <v>120.71380000000001</v>
      </c>
      <c r="BQ54" s="301">
        <v>120.8634</v>
      </c>
      <c r="BR54" s="301">
        <v>121.0381</v>
      </c>
      <c r="BS54" s="301">
        <v>121.22450000000001</v>
      </c>
      <c r="BT54" s="301">
        <v>121.4341</v>
      </c>
      <c r="BU54" s="301">
        <v>121.63549999999999</v>
      </c>
      <c r="BV54" s="301">
        <v>121.8402</v>
      </c>
    </row>
    <row r="55" spans="1:74" ht="11.1" customHeight="1" x14ac:dyDescent="0.2">
      <c r="A55" s="37" t="s">
        <v>26</v>
      </c>
      <c r="B55" s="39" t="s">
        <v>9</v>
      </c>
      <c r="C55" s="68">
        <v>1.980662087</v>
      </c>
      <c r="D55" s="68">
        <v>2.0687725663999998</v>
      </c>
      <c r="E55" s="68">
        <v>2.0550293665999999</v>
      </c>
      <c r="F55" s="68">
        <v>1.7179211916999999</v>
      </c>
      <c r="G55" s="68">
        <v>1.6690302171</v>
      </c>
      <c r="H55" s="68">
        <v>1.6852810938</v>
      </c>
      <c r="I55" s="68">
        <v>1.8709784522999999</v>
      </c>
      <c r="J55" s="68">
        <v>1.9384864003</v>
      </c>
      <c r="K55" s="68">
        <v>1.9923933656999999</v>
      </c>
      <c r="L55" s="68">
        <v>2.0179380011000001</v>
      </c>
      <c r="M55" s="68">
        <v>2.0558111739</v>
      </c>
      <c r="N55" s="68">
        <v>2.0912400305999999</v>
      </c>
      <c r="O55" s="68">
        <v>2.0689143624000002</v>
      </c>
      <c r="P55" s="68">
        <v>2.1410188788000002</v>
      </c>
      <c r="Q55" s="68">
        <v>2.2520079624</v>
      </c>
      <c r="R55" s="68">
        <v>2.5348461456</v>
      </c>
      <c r="S55" s="68">
        <v>2.6235803099999999</v>
      </c>
      <c r="T55" s="68">
        <v>2.6515052352000001</v>
      </c>
      <c r="U55" s="68">
        <v>2.5500702211999999</v>
      </c>
      <c r="V55" s="68">
        <v>2.5089052289999998</v>
      </c>
      <c r="W55" s="68">
        <v>2.4591331551</v>
      </c>
      <c r="X55" s="68">
        <v>2.4123419765</v>
      </c>
      <c r="Y55" s="68">
        <v>2.3369468149000001</v>
      </c>
      <c r="Z55" s="68">
        <v>2.2445661417</v>
      </c>
      <c r="AA55" s="68">
        <v>2.0939099654</v>
      </c>
      <c r="AB55" s="68">
        <v>1.9988587824999999</v>
      </c>
      <c r="AC55" s="68">
        <v>1.9179517689000001</v>
      </c>
      <c r="AD55" s="68">
        <v>1.8557102561000001</v>
      </c>
      <c r="AE55" s="68">
        <v>1.7994900094999999</v>
      </c>
      <c r="AF55" s="68">
        <v>1.7536995272</v>
      </c>
      <c r="AG55" s="68">
        <v>1.7335168722000001</v>
      </c>
      <c r="AH55" s="68">
        <v>1.6968175842</v>
      </c>
      <c r="AI55" s="68">
        <v>1.6589392321</v>
      </c>
      <c r="AJ55" s="68">
        <v>1.5829868191000001</v>
      </c>
      <c r="AK55" s="68">
        <v>1.5704821824999999</v>
      </c>
      <c r="AL55" s="68">
        <v>1.5843238338000001</v>
      </c>
      <c r="AM55" s="68">
        <v>1.8208252354000001</v>
      </c>
      <c r="AN55" s="68">
        <v>1.7398035031000001</v>
      </c>
      <c r="AO55" s="68">
        <v>1.5383426457</v>
      </c>
      <c r="AP55" s="68">
        <v>0.83149581920000004</v>
      </c>
      <c r="AQ55" s="68">
        <v>0.68122104612000001</v>
      </c>
      <c r="AR55" s="68">
        <v>0.69986386589000005</v>
      </c>
      <c r="AS55" s="68">
        <v>1.1678517973</v>
      </c>
      <c r="AT55" s="68">
        <v>1.3116391226999999</v>
      </c>
      <c r="AU55" s="68">
        <v>1.4127203347999999</v>
      </c>
      <c r="AV55" s="68">
        <v>1.3411897740000001</v>
      </c>
      <c r="AW55" s="68">
        <v>1.4548742073000001</v>
      </c>
      <c r="AX55" s="68">
        <v>1.6233444057999999</v>
      </c>
      <c r="AY55" s="68">
        <v>1.7403087239999999</v>
      </c>
      <c r="AZ55" s="68">
        <v>2.0971417395</v>
      </c>
      <c r="BA55" s="68">
        <v>2.5886373427999998</v>
      </c>
      <c r="BB55" s="68">
        <v>3.5305912291000001</v>
      </c>
      <c r="BC55" s="68">
        <v>4.0612125744999998</v>
      </c>
      <c r="BD55" s="68">
        <v>4.4903498446999999</v>
      </c>
      <c r="BE55" s="68">
        <v>4.1224240509000003</v>
      </c>
      <c r="BF55" s="68">
        <v>4.1726457428000003</v>
      </c>
      <c r="BG55" s="301">
        <v>4.2245999999999997</v>
      </c>
      <c r="BH55" s="301">
        <v>4.4040629999999998</v>
      </c>
      <c r="BI55" s="301">
        <v>4.3652740000000003</v>
      </c>
      <c r="BJ55" s="301">
        <v>4.2348509999999999</v>
      </c>
      <c r="BK55" s="301">
        <v>3.9596619999999998</v>
      </c>
      <c r="BL55" s="301">
        <v>3.690045</v>
      </c>
      <c r="BM55" s="301">
        <v>3.3725589999999999</v>
      </c>
      <c r="BN55" s="301">
        <v>3.0025629999999999</v>
      </c>
      <c r="BO55" s="301">
        <v>2.5969169999999999</v>
      </c>
      <c r="BP55" s="301">
        <v>2.1510859999999998</v>
      </c>
      <c r="BQ55" s="301">
        <v>2.088797</v>
      </c>
      <c r="BR55" s="301">
        <v>1.922409</v>
      </c>
      <c r="BS55" s="301">
        <v>1.803372</v>
      </c>
      <c r="BT55" s="301">
        <v>1.7467330000000001</v>
      </c>
      <c r="BU55" s="301">
        <v>1.7092959999999999</v>
      </c>
      <c r="BV55" s="301">
        <v>1.7064140000000001</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1110</v>
      </c>
      <c r="C58" s="232">
        <v>13742.1</v>
      </c>
      <c r="D58" s="232">
        <v>13792.3</v>
      </c>
      <c r="E58" s="232">
        <v>13851.3</v>
      </c>
      <c r="F58" s="232">
        <v>13869.6</v>
      </c>
      <c r="G58" s="232">
        <v>13962.6</v>
      </c>
      <c r="H58" s="232">
        <v>13963.5</v>
      </c>
      <c r="I58" s="232">
        <v>13999.9</v>
      </c>
      <c r="J58" s="232">
        <v>14015.8</v>
      </c>
      <c r="K58" s="232">
        <v>14030.9</v>
      </c>
      <c r="L58" s="232">
        <v>14062.7</v>
      </c>
      <c r="M58" s="232">
        <v>14078.4</v>
      </c>
      <c r="N58" s="232">
        <v>14111.5</v>
      </c>
      <c r="O58" s="232">
        <v>14211.4</v>
      </c>
      <c r="P58" s="232">
        <v>14250.1</v>
      </c>
      <c r="Q58" s="232">
        <v>14298.3</v>
      </c>
      <c r="R58" s="232">
        <v>14329.5</v>
      </c>
      <c r="S58" s="232">
        <v>14373.2</v>
      </c>
      <c r="T58" s="232">
        <v>14416.2</v>
      </c>
      <c r="U58" s="232">
        <v>14467</v>
      </c>
      <c r="V58" s="232">
        <v>14509.6</v>
      </c>
      <c r="W58" s="232">
        <v>14498.8</v>
      </c>
      <c r="X58" s="232">
        <v>14527.7</v>
      </c>
      <c r="Y58" s="232">
        <v>14550.4</v>
      </c>
      <c r="Z58" s="232">
        <v>14719.3</v>
      </c>
      <c r="AA58" s="232">
        <v>14714.3</v>
      </c>
      <c r="AB58" s="232">
        <v>14742.1</v>
      </c>
      <c r="AC58" s="232">
        <v>14732.5</v>
      </c>
      <c r="AD58" s="232">
        <v>14678</v>
      </c>
      <c r="AE58" s="232">
        <v>14673.5</v>
      </c>
      <c r="AF58" s="232">
        <v>14686.4</v>
      </c>
      <c r="AG58" s="232">
        <v>14703.7</v>
      </c>
      <c r="AH58" s="232">
        <v>14777.8</v>
      </c>
      <c r="AI58" s="232">
        <v>14807.9</v>
      </c>
      <c r="AJ58" s="232">
        <v>14821.4</v>
      </c>
      <c r="AK58" s="232">
        <v>14885.9</v>
      </c>
      <c r="AL58" s="232">
        <v>14844.1</v>
      </c>
      <c r="AM58" s="232">
        <v>14976.5</v>
      </c>
      <c r="AN58" s="232">
        <v>15068.8</v>
      </c>
      <c r="AO58" s="232">
        <v>14844</v>
      </c>
      <c r="AP58" s="232">
        <v>17170.7</v>
      </c>
      <c r="AQ58" s="232">
        <v>16333</v>
      </c>
      <c r="AR58" s="232">
        <v>16057.3</v>
      </c>
      <c r="AS58" s="232">
        <v>16151.9</v>
      </c>
      <c r="AT58" s="232">
        <v>15553.9</v>
      </c>
      <c r="AU58" s="232">
        <v>15643.4</v>
      </c>
      <c r="AV58" s="232">
        <v>15568.4</v>
      </c>
      <c r="AW58" s="232">
        <v>15366.5</v>
      </c>
      <c r="AX58" s="232">
        <v>15393.8</v>
      </c>
      <c r="AY58" s="232">
        <v>17062.099999999999</v>
      </c>
      <c r="AZ58" s="232">
        <v>15631.4</v>
      </c>
      <c r="BA58" s="232">
        <v>19210.599999999999</v>
      </c>
      <c r="BB58" s="232">
        <v>16170.5</v>
      </c>
      <c r="BC58" s="232">
        <v>15651.8</v>
      </c>
      <c r="BD58" s="232">
        <v>15569.3</v>
      </c>
      <c r="BE58" s="232">
        <v>15584.186073999999</v>
      </c>
      <c r="BF58" s="232">
        <v>15507.923185</v>
      </c>
      <c r="BG58" s="305">
        <v>15449.81</v>
      </c>
      <c r="BH58" s="305">
        <v>15412.69</v>
      </c>
      <c r="BI58" s="305">
        <v>15388.73</v>
      </c>
      <c r="BJ58" s="305">
        <v>15380.77</v>
      </c>
      <c r="BK58" s="305">
        <v>15392.53</v>
      </c>
      <c r="BL58" s="305">
        <v>15413.81</v>
      </c>
      <c r="BM58" s="305">
        <v>15448.32</v>
      </c>
      <c r="BN58" s="305">
        <v>15515.32</v>
      </c>
      <c r="BO58" s="305">
        <v>15561.83</v>
      </c>
      <c r="BP58" s="305">
        <v>15607.12</v>
      </c>
      <c r="BQ58" s="305">
        <v>15658.44</v>
      </c>
      <c r="BR58" s="305">
        <v>15695.84</v>
      </c>
      <c r="BS58" s="305">
        <v>15726.58</v>
      </c>
      <c r="BT58" s="305">
        <v>15740.71</v>
      </c>
      <c r="BU58" s="305">
        <v>15765.57</v>
      </c>
      <c r="BV58" s="305">
        <v>15791.21</v>
      </c>
    </row>
    <row r="59" spans="1:74" ht="11.1" customHeight="1" x14ac:dyDescent="0.2">
      <c r="A59" s="37" t="s">
        <v>27</v>
      </c>
      <c r="B59" s="39" t="s">
        <v>9</v>
      </c>
      <c r="C59" s="68">
        <v>1.5556179609</v>
      </c>
      <c r="D59" s="68">
        <v>1.8174972869999999</v>
      </c>
      <c r="E59" s="68">
        <v>2.2447443013999999</v>
      </c>
      <c r="F59" s="68">
        <v>2.5706256471</v>
      </c>
      <c r="G59" s="68">
        <v>3.3111112755000001</v>
      </c>
      <c r="H59" s="68">
        <v>3.2688680990000001</v>
      </c>
      <c r="I59" s="68">
        <v>3.1900700959999999</v>
      </c>
      <c r="J59" s="68">
        <v>3.217491844</v>
      </c>
      <c r="K59" s="68">
        <v>3.1054576986</v>
      </c>
      <c r="L59" s="68">
        <v>3.1920280017999998</v>
      </c>
      <c r="M59" s="68">
        <v>3.0795589334</v>
      </c>
      <c r="N59" s="68">
        <v>3.1142905161000001</v>
      </c>
      <c r="O59" s="68">
        <v>3.4150530123</v>
      </c>
      <c r="P59" s="68">
        <v>3.3192433458999999</v>
      </c>
      <c r="Q59" s="68">
        <v>3.2271339152</v>
      </c>
      <c r="R59" s="68">
        <v>3.3158851012000001</v>
      </c>
      <c r="S59" s="68">
        <v>2.9407130477000001</v>
      </c>
      <c r="T59" s="68">
        <v>3.2420238479000001</v>
      </c>
      <c r="U59" s="68">
        <v>3.3364524032</v>
      </c>
      <c r="V59" s="68">
        <v>3.5231667119000001</v>
      </c>
      <c r="W59" s="68">
        <v>3.3347825157000002</v>
      </c>
      <c r="X59" s="68">
        <v>3.3066196392</v>
      </c>
      <c r="Y59" s="68">
        <v>3.3526537105999998</v>
      </c>
      <c r="Z59" s="68">
        <v>4.3071253941999998</v>
      </c>
      <c r="AA59" s="68">
        <v>3.5387083608999998</v>
      </c>
      <c r="AB59" s="68">
        <v>3.4526073501000001</v>
      </c>
      <c r="AC59" s="68">
        <v>3.0367246456000001</v>
      </c>
      <c r="AD59" s="68">
        <v>2.4320457797000001</v>
      </c>
      <c r="AE59" s="68">
        <v>2.0893050955999999</v>
      </c>
      <c r="AF59" s="68">
        <v>1.8742803235000001</v>
      </c>
      <c r="AG59" s="68">
        <v>1.6361374162</v>
      </c>
      <c r="AH59" s="68">
        <v>1.8484313833999999</v>
      </c>
      <c r="AI59" s="68">
        <v>2.1319005711000001</v>
      </c>
      <c r="AJ59" s="68">
        <v>2.0216551829</v>
      </c>
      <c r="AK59" s="68">
        <v>2.3057785353</v>
      </c>
      <c r="AL59" s="68">
        <v>0.84786640669000002</v>
      </c>
      <c r="AM59" s="68">
        <v>1.7819400175</v>
      </c>
      <c r="AN59" s="68">
        <v>2.2161021834999999</v>
      </c>
      <c r="AO59" s="68">
        <v>0.75683013745000005</v>
      </c>
      <c r="AP59" s="68">
        <v>16.982558932</v>
      </c>
      <c r="AQ59" s="68">
        <v>11.309503527</v>
      </c>
      <c r="AR59" s="68">
        <v>9.3344863275000005</v>
      </c>
      <c r="AS59" s="68">
        <v>9.8492216245000002</v>
      </c>
      <c r="AT59" s="68">
        <v>5.2517966137999998</v>
      </c>
      <c r="AU59" s="68">
        <v>5.6422585241999998</v>
      </c>
      <c r="AV59" s="68">
        <v>5.0400097157000001</v>
      </c>
      <c r="AW59" s="68">
        <v>3.2285585688</v>
      </c>
      <c r="AX59" s="68">
        <v>3.7031547888</v>
      </c>
      <c r="AY59" s="68">
        <v>13.925817113000001</v>
      </c>
      <c r="AZ59" s="68">
        <v>3.7335421533000002</v>
      </c>
      <c r="BA59" s="68">
        <v>29.416599299000001</v>
      </c>
      <c r="BB59" s="68">
        <v>-5.8250391655999998</v>
      </c>
      <c r="BC59" s="68">
        <v>-4.1706973612000002</v>
      </c>
      <c r="BD59" s="68">
        <v>-3.0391161651999998</v>
      </c>
      <c r="BE59" s="68">
        <v>-3.5148429963000001</v>
      </c>
      <c r="BF59" s="68">
        <v>-0.29559669802999999</v>
      </c>
      <c r="BG59" s="301">
        <v>-1.2375400000000001</v>
      </c>
      <c r="BH59" s="301">
        <v>-1.000178</v>
      </c>
      <c r="BI59" s="301">
        <v>0.14463980000000001</v>
      </c>
      <c r="BJ59" s="301">
        <v>-8.4633899999999998E-2</v>
      </c>
      <c r="BK59" s="301">
        <v>-9.7852370000000004</v>
      </c>
      <c r="BL59" s="301">
        <v>-1.3919859999999999</v>
      </c>
      <c r="BM59" s="301">
        <v>-19.584399999999999</v>
      </c>
      <c r="BN59" s="301">
        <v>-4.0517099999999999</v>
      </c>
      <c r="BO59" s="301">
        <v>-0.5748259</v>
      </c>
      <c r="BP59" s="301">
        <v>0.24290300000000001</v>
      </c>
      <c r="BQ59" s="301">
        <v>0.4764873</v>
      </c>
      <c r="BR59" s="301">
        <v>1.2117720000000001</v>
      </c>
      <c r="BS59" s="301">
        <v>1.791431</v>
      </c>
      <c r="BT59" s="301">
        <v>2.1282779999999999</v>
      </c>
      <c r="BU59" s="301">
        <v>2.4488300000000001</v>
      </c>
      <c r="BV59" s="301">
        <v>2.668536</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1398</v>
      </c>
      <c r="C62" s="68">
        <v>99.565899999999999</v>
      </c>
      <c r="D62" s="68">
        <v>99.436300000000003</v>
      </c>
      <c r="E62" s="68">
        <v>99.185900000000004</v>
      </c>
      <c r="F62" s="68">
        <v>100.3278</v>
      </c>
      <c r="G62" s="68">
        <v>100.1789</v>
      </c>
      <c r="H62" s="68">
        <v>100.1078</v>
      </c>
      <c r="I62" s="68">
        <v>99.913600000000002</v>
      </c>
      <c r="J62" s="68">
        <v>99.613299999999995</v>
      </c>
      <c r="K62" s="68">
        <v>99.670400000000001</v>
      </c>
      <c r="L62" s="68">
        <v>100.71510000000001</v>
      </c>
      <c r="M62" s="68">
        <v>100.76519999999999</v>
      </c>
      <c r="N62" s="68">
        <v>100.5196</v>
      </c>
      <c r="O62" s="68">
        <v>100.1512</v>
      </c>
      <c r="P62" s="68">
        <v>101.0804</v>
      </c>
      <c r="Q62" s="68">
        <v>101.23869999999999</v>
      </c>
      <c r="R62" s="68">
        <v>101.9111</v>
      </c>
      <c r="S62" s="68">
        <v>101.12220000000001</v>
      </c>
      <c r="T62" s="68">
        <v>101.7276</v>
      </c>
      <c r="U62" s="68">
        <v>101.9494</v>
      </c>
      <c r="V62" s="68">
        <v>102.1579</v>
      </c>
      <c r="W62" s="68">
        <v>102.1361</v>
      </c>
      <c r="X62" s="68">
        <v>101.65860000000001</v>
      </c>
      <c r="Y62" s="68">
        <v>101.2411</v>
      </c>
      <c r="Z62" s="68">
        <v>101.48820000000001</v>
      </c>
      <c r="AA62" s="68">
        <v>100.7316</v>
      </c>
      <c r="AB62" s="68">
        <v>100.1606</v>
      </c>
      <c r="AC62" s="68">
        <v>100.0939</v>
      </c>
      <c r="AD62" s="68">
        <v>99.314499999999995</v>
      </c>
      <c r="AE62" s="68">
        <v>99.422899999999998</v>
      </c>
      <c r="AF62" s="68">
        <v>99.611500000000007</v>
      </c>
      <c r="AG62" s="68">
        <v>99.213899999999995</v>
      </c>
      <c r="AH62" s="68">
        <v>99.759799999999998</v>
      </c>
      <c r="AI62" s="68">
        <v>99.134100000000004</v>
      </c>
      <c r="AJ62" s="68">
        <v>98.439899999999994</v>
      </c>
      <c r="AK62" s="68">
        <v>99.255799999999994</v>
      </c>
      <c r="AL62" s="68">
        <v>99.244900000000001</v>
      </c>
      <c r="AM62" s="68">
        <v>99.006699999999995</v>
      </c>
      <c r="AN62" s="68">
        <v>99.024100000000004</v>
      </c>
      <c r="AO62" s="68">
        <v>94.707099999999997</v>
      </c>
      <c r="AP62" s="68">
        <v>79.674899999999994</v>
      </c>
      <c r="AQ62" s="68">
        <v>83.438100000000006</v>
      </c>
      <c r="AR62" s="68">
        <v>89.587000000000003</v>
      </c>
      <c r="AS62" s="68">
        <v>93.277699999999996</v>
      </c>
      <c r="AT62" s="68">
        <v>94.628900000000002</v>
      </c>
      <c r="AU62" s="68">
        <v>94.595100000000002</v>
      </c>
      <c r="AV62" s="68">
        <v>95.980099999999993</v>
      </c>
      <c r="AW62" s="68">
        <v>96.650899999999993</v>
      </c>
      <c r="AX62" s="68">
        <v>97.323300000000003</v>
      </c>
      <c r="AY62" s="68">
        <v>98.7911</v>
      </c>
      <c r="AZ62" s="68">
        <v>94.994600000000005</v>
      </c>
      <c r="BA62" s="68">
        <v>98.218000000000004</v>
      </c>
      <c r="BB62" s="68">
        <v>98.013800000000003</v>
      </c>
      <c r="BC62" s="68">
        <v>99.102099999999993</v>
      </c>
      <c r="BD62" s="68">
        <v>98.791799999999995</v>
      </c>
      <c r="BE62" s="68">
        <v>100.1606</v>
      </c>
      <c r="BF62" s="68">
        <v>100.28293864</v>
      </c>
      <c r="BG62" s="301">
        <v>100.7837</v>
      </c>
      <c r="BH62" s="301">
        <v>101.1938</v>
      </c>
      <c r="BI62" s="301">
        <v>101.6998</v>
      </c>
      <c r="BJ62" s="301">
        <v>102.2338</v>
      </c>
      <c r="BK62" s="301">
        <v>102.9235</v>
      </c>
      <c r="BL62" s="301">
        <v>103.4181</v>
      </c>
      <c r="BM62" s="301">
        <v>103.8451</v>
      </c>
      <c r="BN62" s="301">
        <v>104.1634</v>
      </c>
      <c r="BO62" s="301">
        <v>104.48609999999999</v>
      </c>
      <c r="BP62" s="301">
        <v>104.77200000000001</v>
      </c>
      <c r="BQ62" s="301">
        <v>104.985</v>
      </c>
      <c r="BR62" s="301">
        <v>105.22450000000001</v>
      </c>
      <c r="BS62" s="301">
        <v>105.4543</v>
      </c>
      <c r="BT62" s="301">
        <v>105.6828</v>
      </c>
      <c r="BU62" s="301">
        <v>105.887</v>
      </c>
      <c r="BV62" s="301">
        <v>106.0754</v>
      </c>
    </row>
    <row r="63" spans="1:74" ht="11.1" customHeight="1" x14ac:dyDescent="0.2">
      <c r="A63" s="37" t="s">
        <v>28</v>
      </c>
      <c r="B63" s="39" t="s">
        <v>9</v>
      </c>
      <c r="C63" s="68">
        <v>-0.20467053757000001</v>
      </c>
      <c r="D63" s="68">
        <v>-7.0391871548999996E-3</v>
      </c>
      <c r="E63" s="68">
        <v>-0.19139410783999999</v>
      </c>
      <c r="F63" s="68">
        <v>1.1421969700000001</v>
      </c>
      <c r="G63" s="68">
        <v>1.0319124367000001</v>
      </c>
      <c r="H63" s="68">
        <v>0.76722069221</v>
      </c>
      <c r="I63" s="68">
        <v>0.39085813959999999</v>
      </c>
      <c r="J63" s="68">
        <v>0.56474303384000002</v>
      </c>
      <c r="K63" s="68">
        <v>0.42863620334000002</v>
      </c>
      <c r="L63" s="68">
        <v>1.3687255423</v>
      </c>
      <c r="M63" s="68">
        <v>1.5095696744</v>
      </c>
      <c r="N63" s="68">
        <v>1.2354357663</v>
      </c>
      <c r="O63" s="68">
        <v>0.58785186494999997</v>
      </c>
      <c r="P63" s="68">
        <v>1.6534203303999999</v>
      </c>
      <c r="Q63" s="68">
        <v>2.0696490125999998</v>
      </c>
      <c r="R63" s="68">
        <v>1.5781269</v>
      </c>
      <c r="S63" s="68">
        <v>0.94161544996000002</v>
      </c>
      <c r="T63" s="68">
        <v>1.6180557359000001</v>
      </c>
      <c r="U63" s="68">
        <v>2.0375604522000001</v>
      </c>
      <c r="V63" s="68">
        <v>2.5544781671000001</v>
      </c>
      <c r="W63" s="68">
        <v>2.4738538222000002</v>
      </c>
      <c r="X63" s="68">
        <v>0.93680093649999996</v>
      </c>
      <c r="Y63" s="68">
        <v>0.47228606701999998</v>
      </c>
      <c r="Z63" s="68">
        <v>0.96359316988999999</v>
      </c>
      <c r="AA63" s="68">
        <v>0.57952376006999995</v>
      </c>
      <c r="AB63" s="68">
        <v>-0.90996869818000004</v>
      </c>
      <c r="AC63" s="68">
        <v>-1.1307928687</v>
      </c>
      <c r="AD63" s="68">
        <v>-2.5479069502999998</v>
      </c>
      <c r="AE63" s="68">
        <v>-1.6804420790000001</v>
      </c>
      <c r="AF63" s="68">
        <v>-2.0801631021999998</v>
      </c>
      <c r="AG63" s="68">
        <v>-2.6831938197</v>
      </c>
      <c r="AH63" s="68">
        <v>-2.3474444952</v>
      </c>
      <c r="AI63" s="68">
        <v>-2.9392154194</v>
      </c>
      <c r="AJ63" s="68">
        <v>-3.1661856449000001</v>
      </c>
      <c r="AK63" s="68">
        <v>-1.9609624944999999</v>
      </c>
      <c r="AL63" s="68">
        <v>-2.2104047564</v>
      </c>
      <c r="AM63" s="68">
        <v>-1.7123722844</v>
      </c>
      <c r="AN63" s="68">
        <v>-1.1346777076000001</v>
      </c>
      <c r="AO63" s="68">
        <v>-5.38174654</v>
      </c>
      <c r="AP63" s="68">
        <v>-19.775158713</v>
      </c>
      <c r="AQ63" s="68">
        <v>-16.077583736000001</v>
      </c>
      <c r="AR63" s="68">
        <v>-10.063597075000001</v>
      </c>
      <c r="AS63" s="68">
        <v>-5.9832342041000004</v>
      </c>
      <c r="AT63" s="68">
        <v>-5.1432540962999997</v>
      </c>
      <c r="AU63" s="68">
        <v>-4.5786464999999996</v>
      </c>
      <c r="AV63" s="68">
        <v>-2.4987835217000001</v>
      </c>
      <c r="AW63" s="68">
        <v>-2.6244310155999999</v>
      </c>
      <c r="AX63" s="68">
        <v>-1.9362204002000001</v>
      </c>
      <c r="AY63" s="68">
        <v>-0.21776304027999999</v>
      </c>
      <c r="AZ63" s="68">
        <v>-4.0692114343999997</v>
      </c>
      <c r="BA63" s="68">
        <v>3.7071138278000002</v>
      </c>
      <c r="BB63" s="68">
        <v>23.017160988000001</v>
      </c>
      <c r="BC63" s="68">
        <v>18.773198335</v>
      </c>
      <c r="BD63" s="68">
        <v>10.274705035</v>
      </c>
      <c r="BE63" s="68">
        <v>7.3789340861000001</v>
      </c>
      <c r="BF63" s="68">
        <v>5.9749597025999996</v>
      </c>
      <c r="BG63" s="301">
        <v>6.5422219999999998</v>
      </c>
      <c r="BH63" s="301">
        <v>5.4320380000000004</v>
      </c>
      <c r="BI63" s="301">
        <v>5.2238290000000003</v>
      </c>
      <c r="BJ63" s="301">
        <v>5.0456019999999997</v>
      </c>
      <c r="BK63" s="301">
        <v>4.182957</v>
      </c>
      <c r="BL63" s="301">
        <v>8.8672989999999992</v>
      </c>
      <c r="BM63" s="301">
        <v>5.7291489999999996</v>
      </c>
      <c r="BN63" s="301">
        <v>6.274241</v>
      </c>
      <c r="BO63" s="301">
        <v>5.4327699999999997</v>
      </c>
      <c r="BP63" s="301">
        <v>6.0533250000000001</v>
      </c>
      <c r="BQ63" s="301">
        <v>4.8166390000000003</v>
      </c>
      <c r="BR63" s="301">
        <v>4.9275710000000004</v>
      </c>
      <c r="BS63" s="301">
        <v>4.634233</v>
      </c>
      <c r="BT63" s="301">
        <v>4.4360489999999997</v>
      </c>
      <c r="BU63" s="301">
        <v>4.1172740000000001</v>
      </c>
      <c r="BV63" s="301">
        <v>3.7575970000000001</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767.99554477000004</v>
      </c>
      <c r="D67" s="232">
        <v>548.80817923999996</v>
      </c>
      <c r="E67" s="232">
        <v>544.87626555999998</v>
      </c>
      <c r="F67" s="232">
        <v>248.70618390000001</v>
      </c>
      <c r="G67" s="232">
        <v>154.38107622000001</v>
      </c>
      <c r="H67" s="232">
        <v>24.789034548</v>
      </c>
      <c r="I67" s="232">
        <v>5.2257020029000003</v>
      </c>
      <c r="J67" s="232">
        <v>15.227203829</v>
      </c>
      <c r="K67" s="232">
        <v>44.640946958999997</v>
      </c>
      <c r="L67" s="232">
        <v>193.39199260999999</v>
      </c>
      <c r="M67" s="232">
        <v>491.83257314999997</v>
      </c>
      <c r="N67" s="232">
        <v>800.20978566999997</v>
      </c>
      <c r="O67" s="232">
        <v>898.66374611000003</v>
      </c>
      <c r="P67" s="232">
        <v>626.88032684999996</v>
      </c>
      <c r="Q67" s="232">
        <v>610.96560586999999</v>
      </c>
      <c r="R67" s="232">
        <v>412.08706251000001</v>
      </c>
      <c r="S67" s="232">
        <v>85.657945312999999</v>
      </c>
      <c r="T67" s="232">
        <v>26.471681568000001</v>
      </c>
      <c r="U67" s="232">
        <v>3.5468552290000002</v>
      </c>
      <c r="V67" s="232">
        <v>6.9667562562000001</v>
      </c>
      <c r="W67" s="232">
        <v>37.777571794000004</v>
      </c>
      <c r="X67" s="232">
        <v>254.67553018999999</v>
      </c>
      <c r="Y67" s="232">
        <v>595.41541946999996</v>
      </c>
      <c r="Z67" s="232">
        <v>733.53041493000001</v>
      </c>
      <c r="AA67" s="232">
        <v>861.54190299000004</v>
      </c>
      <c r="AB67" s="232">
        <v>721.53463144</v>
      </c>
      <c r="AC67" s="232">
        <v>634.07224597000004</v>
      </c>
      <c r="AD67" s="232">
        <v>289.04415945</v>
      </c>
      <c r="AE67" s="232">
        <v>159.04834342000001</v>
      </c>
      <c r="AF67" s="232">
        <v>34.301378491000001</v>
      </c>
      <c r="AG67" s="232">
        <v>5.2700498714000004</v>
      </c>
      <c r="AH67" s="232">
        <v>10.280453423999999</v>
      </c>
      <c r="AI67" s="232">
        <v>41.395192815999998</v>
      </c>
      <c r="AJ67" s="232">
        <v>254.92159839000001</v>
      </c>
      <c r="AK67" s="232">
        <v>591.28723226</v>
      </c>
      <c r="AL67" s="232">
        <v>717.69573176999995</v>
      </c>
      <c r="AM67" s="232">
        <v>741.15894875000004</v>
      </c>
      <c r="AN67" s="232">
        <v>654.12558337999997</v>
      </c>
      <c r="AO67" s="232">
        <v>485.67107537999999</v>
      </c>
      <c r="AP67" s="232">
        <v>360.78258106999999</v>
      </c>
      <c r="AQ67" s="232">
        <v>157.42269676999999</v>
      </c>
      <c r="AR67" s="232">
        <v>25.724284283999999</v>
      </c>
      <c r="AS67" s="232">
        <v>4.6659534308000001</v>
      </c>
      <c r="AT67" s="232">
        <v>7.2715490322000003</v>
      </c>
      <c r="AU67" s="232">
        <v>58.793353189000001</v>
      </c>
      <c r="AV67" s="232">
        <v>248.49497506</v>
      </c>
      <c r="AW67" s="232">
        <v>422.83295891</v>
      </c>
      <c r="AX67" s="232">
        <v>751.15767787000004</v>
      </c>
      <c r="AY67" s="232">
        <v>804.75111928000001</v>
      </c>
      <c r="AZ67" s="232">
        <v>794.13076912999998</v>
      </c>
      <c r="BA67" s="232">
        <v>508.03364217000001</v>
      </c>
      <c r="BB67" s="232">
        <v>309.56961797000002</v>
      </c>
      <c r="BC67" s="232">
        <v>150.98475522000001</v>
      </c>
      <c r="BD67" s="232">
        <v>12.06914061</v>
      </c>
      <c r="BE67" s="232">
        <v>4.3970662933</v>
      </c>
      <c r="BF67" s="232">
        <v>6.3966203758000004</v>
      </c>
      <c r="BG67" s="305">
        <v>57.332420513999999</v>
      </c>
      <c r="BH67" s="305">
        <v>250.61444387</v>
      </c>
      <c r="BI67" s="305">
        <v>497.61845455000002</v>
      </c>
      <c r="BJ67" s="305">
        <v>781.94226934999995</v>
      </c>
      <c r="BK67" s="305">
        <v>855.95868409000002</v>
      </c>
      <c r="BL67" s="305">
        <v>692.31984152999996</v>
      </c>
      <c r="BM67" s="305">
        <v>564.41058396999995</v>
      </c>
      <c r="BN67" s="305">
        <v>316.41386524000001</v>
      </c>
      <c r="BO67" s="305">
        <v>140.95399934</v>
      </c>
      <c r="BP67" s="305">
        <v>30.369692985</v>
      </c>
      <c r="BQ67" s="305">
        <v>7.1279041074</v>
      </c>
      <c r="BR67" s="305">
        <v>11.127902006999999</v>
      </c>
      <c r="BS67" s="305">
        <v>58.409199805999997</v>
      </c>
      <c r="BT67" s="305">
        <v>249.24775768999999</v>
      </c>
      <c r="BU67" s="305">
        <v>494.63554900000003</v>
      </c>
      <c r="BV67" s="305">
        <v>781.21645010999998</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16.567552364000001</v>
      </c>
      <c r="D69" s="261">
        <v>21.588470802</v>
      </c>
      <c r="E69" s="261">
        <v>31.704334195000001</v>
      </c>
      <c r="F69" s="261">
        <v>55.546050190000003</v>
      </c>
      <c r="G69" s="261">
        <v>105.03370280999999</v>
      </c>
      <c r="H69" s="261">
        <v>240.40715718999999</v>
      </c>
      <c r="I69" s="261">
        <v>362.08499614999999</v>
      </c>
      <c r="J69" s="261">
        <v>291.08180955</v>
      </c>
      <c r="K69" s="261">
        <v>183.4908476</v>
      </c>
      <c r="L69" s="261">
        <v>77.245885833000003</v>
      </c>
      <c r="M69" s="261">
        <v>27.189342700000001</v>
      </c>
      <c r="N69" s="261">
        <v>10.059064834000001</v>
      </c>
      <c r="O69" s="261">
        <v>7.4961456951000001</v>
      </c>
      <c r="P69" s="261">
        <v>22.753325462999999</v>
      </c>
      <c r="Q69" s="261">
        <v>20.977489721000001</v>
      </c>
      <c r="R69" s="261">
        <v>32.348679269000002</v>
      </c>
      <c r="S69" s="261">
        <v>173.4582498</v>
      </c>
      <c r="T69" s="261">
        <v>268.76992404999999</v>
      </c>
      <c r="U69" s="261">
        <v>375.13392470000002</v>
      </c>
      <c r="V69" s="261">
        <v>350.29853157000002</v>
      </c>
      <c r="W69" s="261">
        <v>230.03030709999999</v>
      </c>
      <c r="X69" s="261">
        <v>68.959078864999995</v>
      </c>
      <c r="Y69" s="261">
        <v>17.662973363999999</v>
      </c>
      <c r="Z69" s="261">
        <v>10.641427438999999</v>
      </c>
      <c r="AA69" s="261">
        <v>8.9648960169999992</v>
      </c>
      <c r="AB69" s="261">
        <v>17.942291274999999</v>
      </c>
      <c r="AC69" s="261">
        <v>18.235214188</v>
      </c>
      <c r="AD69" s="261">
        <v>41.573089688000003</v>
      </c>
      <c r="AE69" s="261">
        <v>128.57937989999999</v>
      </c>
      <c r="AF69" s="261">
        <v>226.00017907</v>
      </c>
      <c r="AG69" s="261">
        <v>372.39535433999998</v>
      </c>
      <c r="AH69" s="261">
        <v>334.98275599999999</v>
      </c>
      <c r="AI69" s="261">
        <v>241.57435902</v>
      </c>
      <c r="AJ69" s="261">
        <v>74.600894253000007</v>
      </c>
      <c r="AK69" s="261">
        <v>15.969872038</v>
      </c>
      <c r="AL69" s="261">
        <v>13.696916286</v>
      </c>
      <c r="AM69" s="261">
        <v>15.016355813000001</v>
      </c>
      <c r="AN69" s="261">
        <v>12.301614358</v>
      </c>
      <c r="AO69" s="261">
        <v>42.077897638000003</v>
      </c>
      <c r="AP69" s="261">
        <v>41.918559061000003</v>
      </c>
      <c r="AQ69" s="261">
        <v>104.47002712</v>
      </c>
      <c r="AR69" s="261">
        <v>245.80102893</v>
      </c>
      <c r="AS69" s="261">
        <v>396.37742281999999</v>
      </c>
      <c r="AT69" s="261">
        <v>355.30217417</v>
      </c>
      <c r="AU69" s="261">
        <v>179.65537670000001</v>
      </c>
      <c r="AV69" s="261">
        <v>81.691697422999994</v>
      </c>
      <c r="AW69" s="261">
        <v>31.529844813</v>
      </c>
      <c r="AX69" s="261">
        <v>6.8625525069000002</v>
      </c>
      <c r="AY69" s="261">
        <v>9.6789377835000003</v>
      </c>
      <c r="AZ69" s="261">
        <v>11.802587733999999</v>
      </c>
      <c r="BA69" s="261">
        <v>27.472355532000002</v>
      </c>
      <c r="BB69" s="261">
        <v>35.820757217000001</v>
      </c>
      <c r="BC69" s="261">
        <v>100.67686190000001</v>
      </c>
      <c r="BD69" s="261">
        <v>276.23557724</v>
      </c>
      <c r="BE69" s="261">
        <v>347.55792043000002</v>
      </c>
      <c r="BF69" s="261">
        <v>354.5890321</v>
      </c>
      <c r="BG69" s="307">
        <v>173.24484016</v>
      </c>
      <c r="BH69" s="307">
        <v>61.134623845999997</v>
      </c>
      <c r="BI69" s="307">
        <v>20.078785951</v>
      </c>
      <c r="BJ69" s="307">
        <v>10.293120299</v>
      </c>
      <c r="BK69" s="307">
        <v>10.933669036</v>
      </c>
      <c r="BL69" s="307">
        <v>11.661500699999999</v>
      </c>
      <c r="BM69" s="307">
        <v>22.689178130999998</v>
      </c>
      <c r="BN69" s="307">
        <v>39.576728418999998</v>
      </c>
      <c r="BO69" s="307">
        <v>118.5005711</v>
      </c>
      <c r="BP69" s="307">
        <v>237.56778585000001</v>
      </c>
      <c r="BQ69" s="307">
        <v>347.62902295999999</v>
      </c>
      <c r="BR69" s="307">
        <v>323.52100200000001</v>
      </c>
      <c r="BS69" s="307">
        <v>176.60667296</v>
      </c>
      <c r="BT69" s="307">
        <v>64.132610796999998</v>
      </c>
      <c r="BU69" s="307">
        <v>21.305784404000001</v>
      </c>
      <c r="BV69" s="307">
        <v>10.336485548000001</v>
      </c>
    </row>
    <row r="70" spans="1:74" s="389" customFormat="1" ht="12" customHeight="1" x14ac:dyDescent="0.25">
      <c r="A70" s="388"/>
      <c r="B70" s="743" t="s">
        <v>816</v>
      </c>
      <c r="C70" s="765"/>
      <c r="D70" s="765"/>
      <c r="E70" s="765"/>
      <c r="F70" s="765"/>
      <c r="G70" s="765"/>
      <c r="H70" s="765"/>
      <c r="I70" s="765"/>
      <c r="J70" s="765"/>
      <c r="K70" s="765"/>
      <c r="L70" s="765"/>
      <c r="M70" s="765"/>
      <c r="N70" s="765"/>
      <c r="O70" s="765"/>
      <c r="P70" s="765"/>
      <c r="Q70" s="745"/>
      <c r="AY70" s="448"/>
      <c r="AZ70" s="448"/>
      <c r="BA70" s="448"/>
      <c r="BB70" s="448"/>
      <c r="BC70" s="448"/>
      <c r="BD70" s="542"/>
      <c r="BE70" s="542"/>
      <c r="BF70" s="542"/>
      <c r="BG70" s="448"/>
      <c r="BH70" s="448"/>
      <c r="BI70" s="448"/>
      <c r="BJ70" s="448"/>
    </row>
    <row r="71" spans="1:74" s="389" customFormat="1" ht="12" customHeight="1" x14ac:dyDescent="0.25">
      <c r="A71" s="388"/>
      <c r="B71" s="743" t="s">
        <v>817</v>
      </c>
      <c r="C71" s="744"/>
      <c r="D71" s="744"/>
      <c r="E71" s="744"/>
      <c r="F71" s="744"/>
      <c r="G71" s="744"/>
      <c r="H71" s="744"/>
      <c r="I71" s="744"/>
      <c r="J71" s="744"/>
      <c r="K71" s="744"/>
      <c r="L71" s="744"/>
      <c r="M71" s="744"/>
      <c r="N71" s="744"/>
      <c r="O71" s="744"/>
      <c r="P71" s="744"/>
      <c r="Q71" s="745"/>
      <c r="AY71" s="448"/>
      <c r="AZ71" s="448"/>
      <c r="BA71" s="448"/>
      <c r="BB71" s="448"/>
      <c r="BC71" s="448"/>
      <c r="BD71" s="542"/>
      <c r="BE71" s="542"/>
      <c r="BF71" s="542"/>
      <c r="BG71" s="448"/>
      <c r="BH71" s="448"/>
      <c r="BI71" s="448"/>
      <c r="BJ71" s="448"/>
    </row>
    <row r="72" spans="1:74" s="389" customFormat="1" ht="12" customHeight="1" x14ac:dyDescent="0.25">
      <c r="A72" s="388"/>
      <c r="B72" s="743" t="s">
        <v>818</v>
      </c>
      <c r="C72" s="744"/>
      <c r="D72" s="744"/>
      <c r="E72" s="744"/>
      <c r="F72" s="744"/>
      <c r="G72" s="744"/>
      <c r="H72" s="744"/>
      <c r="I72" s="744"/>
      <c r="J72" s="744"/>
      <c r="K72" s="744"/>
      <c r="L72" s="744"/>
      <c r="M72" s="744"/>
      <c r="N72" s="744"/>
      <c r="O72" s="744"/>
      <c r="P72" s="744"/>
      <c r="Q72" s="745"/>
      <c r="AY72" s="448"/>
      <c r="AZ72" s="448"/>
      <c r="BA72" s="448"/>
      <c r="BB72" s="448"/>
      <c r="BC72" s="448"/>
      <c r="BD72" s="542"/>
      <c r="BE72" s="542"/>
      <c r="BF72" s="542"/>
      <c r="BG72" s="448"/>
      <c r="BH72" s="448"/>
      <c r="BI72" s="448"/>
      <c r="BJ72" s="448"/>
    </row>
    <row r="73" spans="1:74" s="389" customFormat="1" ht="12" customHeight="1" x14ac:dyDescent="0.25">
      <c r="A73" s="388"/>
      <c r="B73" s="743" t="s">
        <v>829</v>
      </c>
      <c r="C73" s="745"/>
      <c r="D73" s="745"/>
      <c r="E73" s="745"/>
      <c r="F73" s="745"/>
      <c r="G73" s="745"/>
      <c r="H73" s="745"/>
      <c r="I73" s="745"/>
      <c r="J73" s="745"/>
      <c r="K73" s="745"/>
      <c r="L73" s="745"/>
      <c r="M73" s="745"/>
      <c r="N73" s="745"/>
      <c r="O73" s="745"/>
      <c r="P73" s="745"/>
      <c r="Q73" s="745"/>
      <c r="AY73" s="448"/>
      <c r="AZ73" s="448"/>
      <c r="BA73" s="448"/>
      <c r="BB73" s="448"/>
      <c r="BC73" s="448"/>
      <c r="BD73" s="542"/>
      <c r="BE73" s="542"/>
      <c r="BF73" s="542"/>
      <c r="BG73" s="448"/>
      <c r="BH73" s="448"/>
      <c r="BI73" s="448"/>
      <c r="BJ73" s="448"/>
    </row>
    <row r="74" spans="1:74" s="389" customFormat="1" ht="12" customHeight="1" x14ac:dyDescent="0.25">
      <c r="A74" s="388"/>
      <c r="B74" s="743" t="s">
        <v>832</v>
      </c>
      <c r="C74" s="744"/>
      <c r="D74" s="744"/>
      <c r="E74" s="744"/>
      <c r="F74" s="744"/>
      <c r="G74" s="744"/>
      <c r="H74" s="744"/>
      <c r="I74" s="744"/>
      <c r="J74" s="744"/>
      <c r="K74" s="744"/>
      <c r="L74" s="744"/>
      <c r="M74" s="744"/>
      <c r="N74" s="744"/>
      <c r="O74" s="744"/>
      <c r="P74" s="744"/>
      <c r="Q74" s="745"/>
      <c r="AY74" s="448"/>
      <c r="AZ74" s="448"/>
      <c r="BA74" s="448"/>
      <c r="BB74" s="448"/>
      <c r="BC74" s="448"/>
      <c r="BD74" s="542"/>
      <c r="BE74" s="542"/>
      <c r="BF74" s="542"/>
      <c r="BG74" s="448"/>
      <c r="BH74" s="448"/>
      <c r="BI74" s="448"/>
      <c r="BJ74" s="448"/>
    </row>
    <row r="75" spans="1:74" s="389" customFormat="1" ht="12" customHeight="1" x14ac:dyDescent="0.25">
      <c r="A75" s="388"/>
      <c r="B75" s="746" t="s">
        <v>833</v>
      </c>
      <c r="C75" s="745"/>
      <c r="D75" s="745"/>
      <c r="E75" s="745"/>
      <c r="F75" s="745"/>
      <c r="G75" s="745"/>
      <c r="H75" s="745"/>
      <c r="I75" s="745"/>
      <c r="J75" s="745"/>
      <c r="K75" s="745"/>
      <c r="L75" s="745"/>
      <c r="M75" s="745"/>
      <c r="N75" s="745"/>
      <c r="O75" s="745"/>
      <c r="P75" s="745"/>
      <c r="Q75" s="745"/>
      <c r="AY75" s="448"/>
      <c r="AZ75" s="448"/>
      <c r="BA75" s="448"/>
      <c r="BB75" s="448"/>
      <c r="BC75" s="448"/>
      <c r="BD75" s="542"/>
      <c r="BE75" s="542"/>
      <c r="BF75" s="542"/>
      <c r="BG75" s="448"/>
      <c r="BH75" s="448"/>
      <c r="BI75" s="448"/>
      <c r="BJ75" s="448"/>
    </row>
    <row r="76" spans="1:74" s="389" customFormat="1" ht="12" customHeight="1" x14ac:dyDescent="0.25">
      <c r="A76" s="388"/>
      <c r="B76" s="747" t="s">
        <v>834</v>
      </c>
      <c r="C76" s="748"/>
      <c r="D76" s="748"/>
      <c r="E76" s="748"/>
      <c r="F76" s="748"/>
      <c r="G76" s="748"/>
      <c r="H76" s="748"/>
      <c r="I76" s="748"/>
      <c r="J76" s="748"/>
      <c r="K76" s="748"/>
      <c r="L76" s="748"/>
      <c r="M76" s="748"/>
      <c r="N76" s="748"/>
      <c r="O76" s="748"/>
      <c r="P76" s="748"/>
      <c r="Q76" s="742"/>
      <c r="AY76" s="448"/>
      <c r="AZ76" s="448"/>
      <c r="BA76" s="448"/>
      <c r="BB76" s="448"/>
      <c r="BC76" s="448"/>
      <c r="BD76" s="542"/>
      <c r="BE76" s="542"/>
      <c r="BF76" s="542"/>
      <c r="BG76" s="448"/>
      <c r="BH76" s="448"/>
      <c r="BI76" s="448"/>
      <c r="BJ76" s="448"/>
    </row>
    <row r="77" spans="1:74" s="389" customFormat="1" ht="12" customHeight="1" x14ac:dyDescent="0.25">
      <c r="A77" s="388"/>
      <c r="B77" s="762" t="s">
        <v>815</v>
      </c>
      <c r="C77" s="763"/>
      <c r="D77" s="763"/>
      <c r="E77" s="763"/>
      <c r="F77" s="763"/>
      <c r="G77" s="763"/>
      <c r="H77" s="763"/>
      <c r="I77" s="763"/>
      <c r="J77" s="763"/>
      <c r="K77" s="763"/>
      <c r="L77" s="763"/>
      <c r="M77" s="763"/>
      <c r="N77" s="763"/>
      <c r="O77" s="763"/>
      <c r="P77" s="763"/>
      <c r="Q77" s="763"/>
      <c r="AY77" s="448"/>
      <c r="AZ77" s="448"/>
      <c r="BA77" s="448"/>
      <c r="BB77" s="448"/>
      <c r="BC77" s="448"/>
      <c r="BD77" s="542"/>
      <c r="BE77" s="542"/>
      <c r="BF77" s="542"/>
      <c r="BG77" s="448"/>
      <c r="BH77" s="448"/>
      <c r="BI77" s="448"/>
      <c r="BJ77" s="448"/>
    </row>
    <row r="78" spans="1:74" s="389" customFormat="1" ht="12" customHeight="1" x14ac:dyDescent="0.25">
      <c r="A78" s="388"/>
      <c r="B78" s="754" t="str">
        <f>"Notes: "&amp;"EIA completed modeling and analysis for this report on " &amp;Dates!D2&amp;"."</f>
        <v>Notes: EIA completed modeling and analysis for this report on Thursday September 2, 2021.</v>
      </c>
      <c r="C78" s="755"/>
      <c r="D78" s="755"/>
      <c r="E78" s="755"/>
      <c r="F78" s="755"/>
      <c r="G78" s="755"/>
      <c r="H78" s="755"/>
      <c r="I78" s="755"/>
      <c r="J78" s="755"/>
      <c r="K78" s="755"/>
      <c r="L78" s="755"/>
      <c r="M78" s="755"/>
      <c r="N78" s="755"/>
      <c r="O78" s="755"/>
      <c r="P78" s="755"/>
      <c r="Q78" s="755"/>
      <c r="AY78" s="448"/>
      <c r="AZ78" s="448"/>
      <c r="BA78" s="448"/>
      <c r="BB78" s="448"/>
      <c r="BC78" s="448"/>
      <c r="BD78" s="542"/>
      <c r="BE78" s="542"/>
      <c r="BF78" s="542"/>
      <c r="BG78" s="448"/>
      <c r="BH78" s="448"/>
      <c r="BI78" s="448"/>
      <c r="BJ78" s="448"/>
    </row>
    <row r="79" spans="1:74" s="389" customFormat="1" ht="12" customHeight="1" x14ac:dyDescent="0.25">
      <c r="A79" s="388"/>
      <c r="B79" s="756" t="s">
        <v>353</v>
      </c>
      <c r="C79" s="755"/>
      <c r="D79" s="755"/>
      <c r="E79" s="755"/>
      <c r="F79" s="755"/>
      <c r="G79" s="755"/>
      <c r="H79" s="755"/>
      <c r="I79" s="755"/>
      <c r="J79" s="755"/>
      <c r="K79" s="755"/>
      <c r="L79" s="755"/>
      <c r="M79" s="755"/>
      <c r="N79" s="755"/>
      <c r="O79" s="755"/>
      <c r="P79" s="755"/>
      <c r="Q79" s="755"/>
      <c r="AY79" s="448"/>
      <c r="AZ79" s="448"/>
      <c r="BA79" s="448"/>
      <c r="BB79" s="448"/>
      <c r="BC79" s="448"/>
      <c r="BD79" s="542"/>
      <c r="BE79" s="542"/>
      <c r="BF79" s="542"/>
      <c r="BG79" s="448"/>
      <c r="BH79" s="448"/>
      <c r="BI79" s="448"/>
      <c r="BJ79" s="448"/>
    </row>
    <row r="80" spans="1:74" s="389" customFormat="1" ht="12" customHeight="1" x14ac:dyDescent="0.25">
      <c r="A80" s="388"/>
      <c r="B80" s="764" t="s">
        <v>129</v>
      </c>
      <c r="C80" s="763"/>
      <c r="D80" s="763"/>
      <c r="E80" s="763"/>
      <c r="F80" s="763"/>
      <c r="G80" s="763"/>
      <c r="H80" s="763"/>
      <c r="I80" s="763"/>
      <c r="J80" s="763"/>
      <c r="K80" s="763"/>
      <c r="L80" s="763"/>
      <c r="M80" s="763"/>
      <c r="N80" s="763"/>
      <c r="O80" s="763"/>
      <c r="P80" s="763"/>
      <c r="Q80" s="763"/>
      <c r="AY80" s="448"/>
      <c r="AZ80" s="448"/>
      <c r="BA80" s="448"/>
      <c r="BB80" s="448"/>
      <c r="BC80" s="448"/>
      <c r="BD80" s="542"/>
      <c r="BE80" s="542"/>
      <c r="BF80" s="542"/>
      <c r="BG80" s="448"/>
      <c r="BH80" s="448"/>
      <c r="BI80" s="448"/>
      <c r="BJ80" s="448"/>
    </row>
    <row r="81" spans="1:74" s="389" customFormat="1" ht="12" customHeight="1" x14ac:dyDescent="0.25">
      <c r="A81" s="388"/>
      <c r="B81" s="749" t="s">
        <v>835</v>
      </c>
      <c r="C81" s="748"/>
      <c r="D81" s="748"/>
      <c r="E81" s="748"/>
      <c r="F81" s="748"/>
      <c r="G81" s="748"/>
      <c r="H81" s="748"/>
      <c r="I81" s="748"/>
      <c r="J81" s="748"/>
      <c r="K81" s="748"/>
      <c r="L81" s="748"/>
      <c r="M81" s="748"/>
      <c r="N81" s="748"/>
      <c r="O81" s="748"/>
      <c r="P81" s="748"/>
      <c r="Q81" s="742"/>
      <c r="AY81" s="448"/>
      <c r="AZ81" s="448"/>
      <c r="BA81" s="448"/>
      <c r="BB81" s="448"/>
      <c r="BC81" s="448"/>
      <c r="BD81" s="542"/>
      <c r="BE81" s="542"/>
      <c r="BF81" s="542"/>
      <c r="BG81" s="448"/>
      <c r="BH81" s="448"/>
      <c r="BI81" s="448"/>
      <c r="BJ81" s="448"/>
    </row>
    <row r="82" spans="1:74" s="389" customFormat="1" ht="12" customHeight="1" x14ac:dyDescent="0.25">
      <c r="A82" s="388"/>
      <c r="B82" s="750" t="s">
        <v>836</v>
      </c>
      <c r="C82" s="742"/>
      <c r="D82" s="742"/>
      <c r="E82" s="742"/>
      <c r="F82" s="742"/>
      <c r="G82" s="742"/>
      <c r="H82" s="742"/>
      <c r="I82" s="742"/>
      <c r="J82" s="742"/>
      <c r="K82" s="742"/>
      <c r="L82" s="742"/>
      <c r="M82" s="742"/>
      <c r="N82" s="742"/>
      <c r="O82" s="742"/>
      <c r="P82" s="742"/>
      <c r="Q82" s="742"/>
      <c r="AY82" s="448"/>
      <c r="AZ82" s="448"/>
      <c r="BA82" s="448"/>
      <c r="BB82" s="448"/>
      <c r="BC82" s="448"/>
      <c r="BD82" s="542"/>
      <c r="BE82" s="542"/>
      <c r="BF82" s="542"/>
      <c r="BG82" s="448"/>
      <c r="BH82" s="448"/>
      <c r="BI82" s="448"/>
      <c r="BJ82" s="448"/>
    </row>
    <row r="83" spans="1:74" s="389" customFormat="1" ht="12" customHeight="1" x14ac:dyDescent="0.25">
      <c r="A83" s="388"/>
      <c r="B83" s="750" t="s">
        <v>837</v>
      </c>
      <c r="C83" s="742"/>
      <c r="D83" s="742"/>
      <c r="E83" s="742"/>
      <c r="F83" s="742"/>
      <c r="G83" s="742"/>
      <c r="H83" s="742"/>
      <c r="I83" s="742"/>
      <c r="J83" s="742"/>
      <c r="K83" s="742"/>
      <c r="L83" s="742"/>
      <c r="M83" s="742"/>
      <c r="N83" s="742"/>
      <c r="O83" s="742"/>
      <c r="P83" s="742"/>
      <c r="Q83" s="742"/>
      <c r="AY83" s="448"/>
      <c r="AZ83" s="448"/>
      <c r="BA83" s="448"/>
      <c r="BB83" s="448"/>
      <c r="BC83" s="448"/>
      <c r="BD83" s="542"/>
      <c r="BE83" s="542"/>
      <c r="BF83" s="542"/>
      <c r="BG83" s="448"/>
      <c r="BH83" s="448"/>
      <c r="BI83" s="448"/>
      <c r="BJ83" s="448"/>
    </row>
    <row r="84" spans="1:74" s="389" customFormat="1" ht="12" customHeight="1" x14ac:dyDescent="0.25">
      <c r="A84" s="388"/>
      <c r="B84" s="751" t="s">
        <v>838</v>
      </c>
      <c r="C84" s="752"/>
      <c r="D84" s="752"/>
      <c r="E84" s="752"/>
      <c r="F84" s="752"/>
      <c r="G84" s="752"/>
      <c r="H84" s="752"/>
      <c r="I84" s="752"/>
      <c r="J84" s="752"/>
      <c r="K84" s="752"/>
      <c r="L84" s="752"/>
      <c r="M84" s="752"/>
      <c r="N84" s="752"/>
      <c r="O84" s="752"/>
      <c r="P84" s="752"/>
      <c r="Q84" s="742"/>
      <c r="AY84" s="448"/>
      <c r="AZ84" s="448"/>
      <c r="BA84" s="448"/>
      <c r="BB84" s="448"/>
      <c r="BC84" s="448"/>
      <c r="BD84" s="542"/>
      <c r="BE84" s="542"/>
      <c r="BF84" s="542"/>
      <c r="BG84" s="448"/>
      <c r="BH84" s="448"/>
      <c r="BI84" s="448"/>
      <c r="BJ84" s="448"/>
    </row>
    <row r="85" spans="1:74" s="390" customFormat="1" ht="12" customHeight="1" x14ac:dyDescent="0.25">
      <c r="A85" s="388"/>
      <c r="B85" s="753" t="s">
        <v>1379</v>
      </c>
      <c r="C85" s="742"/>
      <c r="D85" s="742"/>
      <c r="E85" s="742"/>
      <c r="F85" s="742"/>
      <c r="G85" s="742"/>
      <c r="H85" s="742"/>
      <c r="I85" s="742"/>
      <c r="J85" s="742"/>
      <c r="K85" s="742"/>
      <c r="L85" s="742"/>
      <c r="M85" s="742"/>
      <c r="N85" s="742"/>
      <c r="O85" s="742"/>
      <c r="P85" s="742"/>
      <c r="Q85" s="742"/>
      <c r="AY85" s="449"/>
      <c r="AZ85" s="449"/>
      <c r="BA85" s="449"/>
      <c r="BB85" s="449"/>
      <c r="BC85" s="449"/>
      <c r="BD85" s="677"/>
      <c r="BE85" s="677"/>
      <c r="BF85" s="677"/>
      <c r="BG85" s="449"/>
      <c r="BH85" s="449"/>
      <c r="BI85" s="449"/>
      <c r="BJ85" s="449"/>
    </row>
    <row r="86" spans="1:74" s="390" customFormat="1" ht="12" customHeight="1" x14ac:dyDescent="0.25">
      <c r="A86" s="388"/>
      <c r="B86" s="741" t="s">
        <v>1378</v>
      </c>
      <c r="C86" s="742"/>
      <c r="D86" s="742"/>
      <c r="E86" s="742"/>
      <c r="F86" s="742"/>
      <c r="G86" s="742"/>
      <c r="H86" s="742"/>
      <c r="I86" s="742"/>
      <c r="J86" s="742"/>
      <c r="K86" s="742"/>
      <c r="L86" s="742"/>
      <c r="M86" s="742"/>
      <c r="N86" s="742"/>
      <c r="O86" s="742"/>
      <c r="P86" s="742"/>
      <c r="Q86" s="742"/>
      <c r="AY86" s="449"/>
      <c r="AZ86" s="449"/>
      <c r="BA86" s="449"/>
      <c r="BB86" s="449"/>
      <c r="BC86" s="449"/>
      <c r="BD86" s="677"/>
      <c r="BE86" s="677"/>
      <c r="BF86" s="677"/>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1"/>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373" customWidth="1"/>
    <col min="56" max="58" width="6.5546875" style="579" customWidth="1"/>
    <col min="59" max="62" width="6.5546875" style="373" customWidth="1"/>
    <col min="63" max="74" width="6.5546875" style="13" customWidth="1"/>
    <col min="75" max="16384" width="9.5546875" style="13"/>
  </cols>
  <sheetData>
    <row r="1" spans="1:74" ht="13.35" customHeight="1" x14ac:dyDescent="0.25">
      <c r="A1" s="766" t="s">
        <v>798</v>
      </c>
      <c r="B1" s="773" t="s">
        <v>987</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54"/>
    </row>
    <row r="2" spans="1:74" ht="13.2" x14ac:dyDescent="0.25">
      <c r="A2" s="767"/>
      <c r="B2" s="486" t="str">
        <f>"U.S. Energy Information Administration  |  Short-Term Energy Outlook  - "&amp;Dates!D1</f>
        <v>U.S. Energy Information Administration  |  Short-Term Energy Outlook  - September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10">
        <v>71.38</v>
      </c>
      <c r="BE6" s="210">
        <v>72.489999999999995</v>
      </c>
      <c r="BF6" s="210">
        <v>67.73</v>
      </c>
      <c r="BG6" s="299">
        <v>69</v>
      </c>
      <c r="BH6" s="299">
        <v>69</v>
      </c>
      <c r="BI6" s="299">
        <v>69</v>
      </c>
      <c r="BJ6" s="299">
        <v>67</v>
      </c>
      <c r="BK6" s="299">
        <v>65.5</v>
      </c>
      <c r="BL6" s="299">
        <v>65.5</v>
      </c>
      <c r="BM6" s="299">
        <v>64.5</v>
      </c>
      <c r="BN6" s="299">
        <v>64.5</v>
      </c>
      <c r="BO6" s="299">
        <v>63.5</v>
      </c>
      <c r="BP6" s="299">
        <v>63.5</v>
      </c>
      <c r="BQ6" s="299">
        <v>62.5</v>
      </c>
      <c r="BR6" s="299">
        <v>61.5</v>
      </c>
      <c r="BS6" s="299">
        <v>60</v>
      </c>
      <c r="BT6" s="299">
        <v>60</v>
      </c>
      <c r="BU6" s="299">
        <v>59</v>
      </c>
      <c r="BV6" s="299">
        <v>59</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68.53</v>
      </c>
      <c r="BD7" s="210">
        <v>73.16</v>
      </c>
      <c r="BE7" s="210">
        <v>75.17</v>
      </c>
      <c r="BF7" s="210">
        <v>70.819999999999993</v>
      </c>
      <c r="BG7" s="299">
        <v>72</v>
      </c>
      <c r="BH7" s="299">
        <v>72</v>
      </c>
      <c r="BI7" s="299">
        <v>72</v>
      </c>
      <c r="BJ7" s="299">
        <v>70</v>
      </c>
      <c r="BK7" s="299">
        <v>69</v>
      </c>
      <c r="BL7" s="299">
        <v>69</v>
      </c>
      <c r="BM7" s="299">
        <v>68</v>
      </c>
      <c r="BN7" s="299">
        <v>68</v>
      </c>
      <c r="BO7" s="299">
        <v>67</v>
      </c>
      <c r="BP7" s="299">
        <v>67</v>
      </c>
      <c r="BQ7" s="299">
        <v>66</v>
      </c>
      <c r="BR7" s="299">
        <v>65</v>
      </c>
      <c r="BS7" s="299">
        <v>64</v>
      </c>
      <c r="BT7" s="299">
        <v>64</v>
      </c>
      <c r="BU7" s="299">
        <v>63</v>
      </c>
      <c r="BV7" s="299">
        <v>63</v>
      </c>
    </row>
    <row r="8" spans="1:74" ht="11.1" customHeight="1" x14ac:dyDescent="0.2">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53.87</v>
      </c>
      <c r="AN8" s="210">
        <v>47.39</v>
      </c>
      <c r="AO8" s="210">
        <v>28.5</v>
      </c>
      <c r="AP8" s="210">
        <v>16.739999999999998</v>
      </c>
      <c r="AQ8" s="210">
        <v>22.56</v>
      </c>
      <c r="AR8" s="210">
        <v>36.14</v>
      </c>
      <c r="AS8" s="210">
        <v>39.33</v>
      </c>
      <c r="AT8" s="210">
        <v>41.72</v>
      </c>
      <c r="AU8" s="210">
        <v>38.729999999999997</v>
      </c>
      <c r="AV8" s="210">
        <v>37.81</v>
      </c>
      <c r="AW8" s="210">
        <v>39.15</v>
      </c>
      <c r="AX8" s="210">
        <v>45.34</v>
      </c>
      <c r="AY8" s="210">
        <v>49.52</v>
      </c>
      <c r="AZ8" s="210">
        <v>55.67</v>
      </c>
      <c r="BA8" s="210">
        <v>59.78</v>
      </c>
      <c r="BB8" s="210">
        <v>60.86</v>
      </c>
      <c r="BC8" s="210">
        <v>63.81</v>
      </c>
      <c r="BD8" s="210">
        <v>68.67</v>
      </c>
      <c r="BE8" s="210">
        <v>70.489999999999995</v>
      </c>
      <c r="BF8" s="210">
        <v>65.73</v>
      </c>
      <c r="BG8" s="299">
        <v>67</v>
      </c>
      <c r="BH8" s="299">
        <v>67</v>
      </c>
      <c r="BI8" s="299">
        <v>67</v>
      </c>
      <c r="BJ8" s="299">
        <v>65</v>
      </c>
      <c r="BK8" s="299">
        <v>63.25</v>
      </c>
      <c r="BL8" s="299">
        <v>63.25</v>
      </c>
      <c r="BM8" s="299">
        <v>62.25</v>
      </c>
      <c r="BN8" s="299">
        <v>62.25</v>
      </c>
      <c r="BO8" s="299">
        <v>61.25</v>
      </c>
      <c r="BP8" s="299">
        <v>61.25</v>
      </c>
      <c r="BQ8" s="299">
        <v>60</v>
      </c>
      <c r="BR8" s="299">
        <v>59</v>
      </c>
      <c r="BS8" s="299">
        <v>57.5</v>
      </c>
      <c r="BT8" s="299">
        <v>57.5</v>
      </c>
      <c r="BU8" s="299">
        <v>56.5</v>
      </c>
      <c r="BV8" s="299">
        <v>56.5</v>
      </c>
    </row>
    <row r="9" spans="1:74" ht="11.1" customHeight="1" x14ac:dyDescent="0.2">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57.92</v>
      </c>
      <c r="AN9" s="210">
        <v>51.37</v>
      </c>
      <c r="AO9" s="210">
        <v>32.549999999999997</v>
      </c>
      <c r="AP9" s="210">
        <v>19.32</v>
      </c>
      <c r="AQ9" s="210">
        <v>23.55</v>
      </c>
      <c r="AR9" s="210">
        <v>36.799999999999997</v>
      </c>
      <c r="AS9" s="210">
        <v>40.08</v>
      </c>
      <c r="AT9" s="210">
        <v>42.42</v>
      </c>
      <c r="AU9" s="210">
        <v>39.81</v>
      </c>
      <c r="AV9" s="210">
        <v>39.21</v>
      </c>
      <c r="AW9" s="210">
        <v>40.68</v>
      </c>
      <c r="AX9" s="210">
        <v>46.2</v>
      </c>
      <c r="AY9" s="210">
        <v>51.36</v>
      </c>
      <c r="AZ9" s="210">
        <v>58.39</v>
      </c>
      <c r="BA9" s="210">
        <v>61.96</v>
      </c>
      <c r="BB9" s="210">
        <v>62.39</v>
      </c>
      <c r="BC9" s="210">
        <v>65.150000000000006</v>
      </c>
      <c r="BD9" s="210">
        <v>70.39</v>
      </c>
      <c r="BE9" s="210">
        <v>71.489999999999995</v>
      </c>
      <c r="BF9" s="210">
        <v>66.73</v>
      </c>
      <c r="BG9" s="299">
        <v>68</v>
      </c>
      <c r="BH9" s="299">
        <v>68</v>
      </c>
      <c r="BI9" s="299">
        <v>68</v>
      </c>
      <c r="BJ9" s="299">
        <v>66</v>
      </c>
      <c r="BK9" s="299">
        <v>64.25</v>
      </c>
      <c r="BL9" s="299">
        <v>64.25</v>
      </c>
      <c r="BM9" s="299">
        <v>63.25</v>
      </c>
      <c r="BN9" s="299">
        <v>63.25</v>
      </c>
      <c r="BO9" s="299">
        <v>62.25</v>
      </c>
      <c r="BP9" s="299">
        <v>62.25</v>
      </c>
      <c r="BQ9" s="299">
        <v>61</v>
      </c>
      <c r="BR9" s="299">
        <v>60</v>
      </c>
      <c r="BS9" s="299">
        <v>58.5</v>
      </c>
      <c r="BT9" s="299">
        <v>58.5</v>
      </c>
      <c r="BU9" s="299">
        <v>57.5</v>
      </c>
      <c r="BV9" s="299">
        <v>57.5</v>
      </c>
    </row>
    <row r="10" spans="1:74" ht="11.1" customHeight="1" x14ac:dyDescent="0.2">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215"/>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205.5</v>
      </c>
      <c r="BC12" s="232">
        <v>218.1</v>
      </c>
      <c r="BD12" s="232">
        <v>225.3</v>
      </c>
      <c r="BE12" s="232">
        <v>230.20480000000001</v>
      </c>
      <c r="BF12" s="232">
        <v>230.46619999999999</v>
      </c>
      <c r="BG12" s="305">
        <v>229.76949999999999</v>
      </c>
      <c r="BH12" s="305">
        <v>215.95400000000001</v>
      </c>
      <c r="BI12" s="305">
        <v>207.4256</v>
      </c>
      <c r="BJ12" s="305">
        <v>197.66139999999999</v>
      </c>
      <c r="BK12" s="305">
        <v>194.98679999999999</v>
      </c>
      <c r="BL12" s="305">
        <v>196.14439999999999</v>
      </c>
      <c r="BM12" s="305">
        <v>199.73699999999999</v>
      </c>
      <c r="BN12" s="305">
        <v>202.35599999999999</v>
      </c>
      <c r="BO12" s="305">
        <v>204.55080000000001</v>
      </c>
      <c r="BP12" s="305">
        <v>204.48429999999999</v>
      </c>
      <c r="BQ12" s="305">
        <v>200.0087</v>
      </c>
      <c r="BR12" s="305">
        <v>200.91220000000001</v>
      </c>
      <c r="BS12" s="305">
        <v>193.28960000000001</v>
      </c>
      <c r="BT12" s="305">
        <v>187.0513</v>
      </c>
      <c r="BU12" s="305">
        <v>182.65880000000001</v>
      </c>
      <c r="BV12" s="305">
        <v>175.27369999999999</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191.1</v>
      </c>
      <c r="BC13" s="232">
        <v>207.2</v>
      </c>
      <c r="BD13" s="232">
        <v>214.8</v>
      </c>
      <c r="BE13" s="232">
        <v>213.21809999999999</v>
      </c>
      <c r="BF13" s="232">
        <v>209.49209999999999</v>
      </c>
      <c r="BG13" s="305">
        <v>211.7159</v>
      </c>
      <c r="BH13" s="305">
        <v>217.2885</v>
      </c>
      <c r="BI13" s="305">
        <v>218.07390000000001</v>
      </c>
      <c r="BJ13" s="305">
        <v>207.3623</v>
      </c>
      <c r="BK13" s="305">
        <v>205.45840000000001</v>
      </c>
      <c r="BL13" s="305">
        <v>207.375</v>
      </c>
      <c r="BM13" s="305">
        <v>205.8321</v>
      </c>
      <c r="BN13" s="305">
        <v>205.14609999999999</v>
      </c>
      <c r="BO13" s="305">
        <v>205.42959999999999</v>
      </c>
      <c r="BP13" s="305">
        <v>203.4117</v>
      </c>
      <c r="BQ13" s="305">
        <v>201.12909999999999</v>
      </c>
      <c r="BR13" s="305">
        <v>202.32919999999999</v>
      </c>
      <c r="BS13" s="305">
        <v>198.04589999999999</v>
      </c>
      <c r="BT13" s="305">
        <v>202.7166</v>
      </c>
      <c r="BU13" s="305">
        <v>198.2713</v>
      </c>
      <c r="BV13" s="305">
        <v>187.0489</v>
      </c>
    </row>
    <row r="14" spans="1:74" ht="11.1" customHeight="1" x14ac:dyDescent="0.2">
      <c r="A14" s="52" t="s">
        <v>526</v>
      </c>
      <c r="B14" s="576" t="s">
        <v>1367</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170</v>
      </c>
      <c r="BC14" s="232">
        <v>180.6</v>
      </c>
      <c r="BD14" s="232">
        <v>192.9</v>
      </c>
      <c r="BE14" s="232">
        <v>198.9992</v>
      </c>
      <c r="BF14" s="232">
        <v>192.9034</v>
      </c>
      <c r="BG14" s="305">
        <v>196.22579999999999</v>
      </c>
      <c r="BH14" s="305">
        <v>202.55279999999999</v>
      </c>
      <c r="BI14" s="305">
        <v>213.24350000000001</v>
      </c>
      <c r="BJ14" s="305">
        <v>207.54480000000001</v>
      </c>
      <c r="BK14" s="305">
        <v>206.81180000000001</v>
      </c>
      <c r="BL14" s="305">
        <v>203.46960000000001</v>
      </c>
      <c r="BM14" s="305">
        <v>198.74100000000001</v>
      </c>
      <c r="BN14" s="305">
        <v>194.60849999999999</v>
      </c>
      <c r="BO14" s="305">
        <v>195.94980000000001</v>
      </c>
      <c r="BP14" s="305">
        <v>193.6223</v>
      </c>
      <c r="BQ14" s="305">
        <v>190.97329999999999</v>
      </c>
      <c r="BR14" s="305">
        <v>190.62700000000001</v>
      </c>
      <c r="BS14" s="305">
        <v>188.0967</v>
      </c>
      <c r="BT14" s="305">
        <v>192.26779999999999</v>
      </c>
      <c r="BU14" s="305">
        <v>190.07230000000001</v>
      </c>
      <c r="BV14" s="305">
        <v>184.15039999999999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176.3</v>
      </c>
      <c r="BB16" s="232">
        <v>172.4</v>
      </c>
      <c r="BC16" s="232">
        <v>182.2</v>
      </c>
      <c r="BD16" s="232">
        <v>190.6</v>
      </c>
      <c r="BE16" s="232">
        <v>192.10659999999999</v>
      </c>
      <c r="BF16" s="232">
        <v>190.3802</v>
      </c>
      <c r="BG16" s="305">
        <v>192.14070000000001</v>
      </c>
      <c r="BH16" s="305">
        <v>197.50280000000001</v>
      </c>
      <c r="BI16" s="305">
        <v>200.70910000000001</v>
      </c>
      <c r="BJ16" s="305">
        <v>201.68219999999999</v>
      </c>
      <c r="BK16" s="305">
        <v>200.96420000000001</v>
      </c>
      <c r="BL16" s="305">
        <v>202.99350000000001</v>
      </c>
      <c r="BM16" s="305">
        <v>201.6079</v>
      </c>
      <c r="BN16" s="305">
        <v>201.10230000000001</v>
      </c>
      <c r="BO16" s="305">
        <v>202.65629999999999</v>
      </c>
      <c r="BP16" s="305">
        <v>202.017</v>
      </c>
      <c r="BQ16" s="305">
        <v>198.86859999999999</v>
      </c>
      <c r="BR16" s="305">
        <v>199.00980000000001</v>
      </c>
      <c r="BS16" s="305">
        <v>196.631</v>
      </c>
      <c r="BT16" s="305">
        <v>199.5034</v>
      </c>
      <c r="BU16" s="305">
        <v>196.10640000000001</v>
      </c>
      <c r="BV16" s="305">
        <v>188.9247</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175.6</v>
      </c>
      <c r="BC17" s="232">
        <v>176</v>
      </c>
      <c r="BD17" s="232">
        <v>186.7</v>
      </c>
      <c r="BE17" s="232">
        <v>173.52</v>
      </c>
      <c r="BF17" s="232">
        <v>166.3947</v>
      </c>
      <c r="BG17" s="305">
        <v>162.90350000000001</v>
      </c>
      <c r="BH17" s="305">
        <v>160.1713</v>
      </c>
      <c r="BI17" s="305">
        <v>162.40369999999999</v>
      </c>
      <c r="BJ17" s="305">
        <v>159.83080000000001</v>
      </c>
      <c r="BK17" s="305">
        <v>147.11689999999999</v>
      </c>
      <c r="BL17" s="305">
        <v>156.07509999999999</v>
      </c>
      <c r="BM17" s="305">
        <v>154.57980000000001</v>
      </c>
      <c r="BN17" s="305">
        <v>152.25360000000001</v>
      </c>
      <c r="BO17" s="305">
        <v>150.80119999999999</v>
      </c>
      <c r="BP17" s="305">
        <v>149.72909999999999</v>
      </c>
      <c r="BQ17" s="305">
        <v>144.45089999999999</v>
      </c>
      <c r="BR17" s="305">
        <v>145.3999</v>
      </c>
      <c r="BS17" s="305">
        <v>141.10599999999999</v>
      </c>
      <c r="BT17" s="305">
        <v>137.8415</v>
      </c>
      <c r="BU17" s="305">
        <v>138.43219999999999</v>
      </c>
      <c r="BV17" s="305">
        <v>138.08500000000001</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232">
        <v>306.375</v>
      </c>
      <c r="BE19" s="232">
        <v>313.60000000000002</v>
      </c>
      <c r="BF19" s="232">
        <v>315.77999999999997</v>
      </c>
      <c r="BG19" s="305">
        <v>313.80169999999998</v>
      </c>
      <c r="BH19" s="305">
        <v>299.88420000000002</v>
      </c>
      <c r="BI19" s="305">
        <v>292.28399999999999</v>
      </c>
      <c r="BJ19" s="305">
        <v>280.20429999999999</v>
      </c>
      <c r="BK19" s="305">
        <v>272.09050000000002</v>
      </c>
      <c r="BL19" s="305">
        <v>272.10250000000002</v>
      </c>
      <c r="BM19" s="305">
        <v>275.56889999999999</v>
      </c>
      <c r="BN19" s="305">
        <v>280.98559999999998</v>
      </c>
      <c r="BO19" s="305">
        <v>285.3818</v>
      </c>
      <c r="BP19" s="305">
        <v>286.99400000000003</v>
      </c>
      <c r="BQ19" s="305">
        <v>281.36520000000002</v>
      </c>
      <c r="BR19" s="305">
        <v>280.99180000000001</v>
      </c>
      <c r="BS19" s="305">
        <v>271.47129999999999</v>
      </c>
      <c r="BT19" s="305">
        <v>268.1379</v>
      </c>
      <c r="BU19" s="305">
        <v>267.03980000000001</v>
      </c>
      <c r="BV19" s="305">
        <v>257.61189999999999</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232">
        <v>315.67500000000001</v>
      </c>
      <c r="BE20" s="232">
        <v>323.05</v>
      </c>
      <c r="BF20" s="232">
        <v>325.54000000000002</v>
      </c>
      <c r="BG20" s="305">
        <v>324.65300000000002</v>
      </c>
      <c r="BH20" s="305">
        <v>311.59899999999999</v>
      </c>
      <c r="BI20" s="305">
        <v>304.60300000000001</v>
      </c>
      <c r="BJ20" s="305">
        <v>293.00549999999998</v>
      </c>
      <c r="BK20" s="305">
        <v>284.99509999999998</v>
      </c>
      <c r="BL20" s="305">
        <v>285.17250000000001</v>
      </c>
      <c r="BM20" s="305">
        <v>288.53910000000002</v>
      </c>
      <c r="BN20" s="305">
        <v>294.0797</v>
      </c>
      <c r="BO20" s="305">
        <v>298.58170000000001</v>
      </c>
      <c r="BP20" s="305">
        <v>300.12909999999999</v>
      </c>
      <c r="BQ20" s="305">
        <v>294.7423</v>
      </c>
      <c r="BR20" s="305">
        <v>294.4599</v>
      </c>
      <c r="BS20" s="305">
        <v>285.0711</v>
      </c>
      <c r="BT20" s="305">
        <v>281.94659999999999</v>
      </c>
      <c r="BU20" s="305">
        <v>281.00819999999999</v>
      </c>
      <c r="BV20" s="305">
        <v>271.7654</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232">
        <v>328.67500000000001</v>
      </c>
      <c r="BE21" s="232">
        <v>333.875</v>
      </c>
      <c r="BF21" s="232">
        <v>335</v>
      </c>
      <c r="BG21" s="305">
        <v>324.13720000000001</v>
      </c>
      <c r="BH21" s="305">
        <v>323.2208</v>
      </c>
      <c r="BI21" s="305">
        <v>326.0856</v>
      </c>
      <c r="BJ21" s="305">
        <v>322.7577</v>
      </c>
      <c r="BK21" s="305">
        <v>321.4248</v>
      </c>
      <c r="BL21" s="305">
        <v>311.80029999999999</v>
      </c>
      <c r="BM21" s="305">
        <v>310.80259999999998</v>
      </c>
      <c r="BN21" s="305">
        <v>305.1524</v>
      </c>
      <c r="BO21" s="305">
        <v>308.08789999999999</v>
      </c>
      <c r="BP21" s="305">
        <v>308.78399999999999</v>
      </c>
      <c r="BQ21" s="305">
        <v>308.86860000000001</v>
      </c>
      <c r="BR21" s="305">
        <v>307.47859999999997</v>
      </c>
      <c r="BS21" s="305">
        <v>305.82639999999998</v>
      </c>
      <c r="BT21" s="305">
        <v>305.7697</v>
      </c>
      <c r="BU21" s="305">
        <v>307.11110000000002</v>
      </c>
      <c r="BV21" s="305">
        <v>300.3116</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282.5</v>
      </c>
      <c r="BD22" s="232">
        <v>295.2</v>
      </c>
      <c r="BE22" s="232">
        <v>298</v>
      </c>
      <c r="BF22" s="232">
        <v>297.9649</v>
      </c>
      <c r="BG22" s="305">
        <v>306.85989999999998</v>
      </c>
      <c r="BH22" s="305">
        <v>319.75220000000002</v>
      </c>
      <c r="BI22" s="305">
        <v>334.15559999999999</v>
      </c>
      <c r="BJ22" s="305">
        <v>335.5564</v>
      </c>
      <c r="BK22" s="305">
        <v>331.80900000000003</v>
      </c>
      <c r="BL22" s="305">
        <v>324.97109999999998</v>
      </c>
      <c r="BM22" s="305">
        <v>316.3492</v>
      </c>
      <c r="BN22" s="305">
        <v>306.25060000000002</v>
      </c>
      <c r="BO22" s="305">
        <v>302.2824</v>
      </c>
      <c r="BP22" s="305">
        <v>296.87329999999997</v>
      </c>
      <c r="BQ22" s="305">
        <v>289.84960000000001</v>
      </c>
      <c r="BR22" s="305">
        <v>286.20299999999997</v>
      </c>
      <c r="BS22" s="305">
        <v>282.89949999999999</v>
      </c>
      <c r="BT22" s="305">
        <v>287.51850000000002</v>
      </c>
      <c r="BU22" s="305">
        <v>286.05090000000001</v>
      </c>
      <c r="BV22" s="305">
        <v>281.78289999999998</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372"/>
      <c r="BH23" s="372"/>
      <c r="BI23" s="372"/>
      <c r="BJ23" s="372"/>
      <c r="BK23" s="713"/>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10">
        <v>3.38714</v>
      </c>
      <c r="BE24" s="210">
        <v>3.98976</v>
      </c>
      <c r="BF24" s="210">
        <v>4.2287299999999997</v>
      </c>
      <c r="BG24" s="299">
        <v>4.2391199999999998</v>
      </c>
      <c r="BH24" s="299">
        <v>4.0521000000000003</v>
      </c>
      <c r="BI24" s="299">
        <v>4.1559999999999997</v>
      </c>
      <c r="BJ24" s="299">
        <v>4.2599</v>
      </c>
      <c r="BK24" s="299">
        <v>4.4157500000000001</v>
      </c>
      <c r="BL24" s="299">
        <v>4.3118499999999997</v>
      </c>
      <c r="BM24" s="299">
        <v>4.10405</v>
      </c>
      <c r="BN24" s="299">
        <v>3.4287000000000001</v>
      </c>
      <c r="BO24" s="299">
        <v>3.3767499999999999</v>
      </c>
      <c r="BP24" s="299">
        <v>3.4287000000000001</v>
      </c>
      <c r="BQ24" s="299">
        <v>3.4390900000000002</v>
      </c>
      <c r="BR24" s="299">
        <v>3.4390900000000002</v>
      </c>
      <c r="BS24" s="299">
        <v>3.27285</v>
      </c>
      <c r="BT24" s="299">
        <v>3.2832400000000002</v>
      </c>
      <c r="BU24" s="299">
        <v>3.3248000000000002</v>
      </c>
      <c r="BV24" s="299">
        <v>3.3975300000000002</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10">
        <v>3.26</v>
      </c>
      <c r="BE25" s="210">
        <v>3.84</v>
      </c>
      <c r="BF25" s="210">
        <v>4.07</v>
      </c>
      <c r="BG25" s="299">
        <v>4.08</v>
      </c>
      <c r="BH25" s="299">
        <v>3.9</v>
      </c>
      <c r="BI25" s="299">
        <v>4</v>
      </c>
      <c r="BJ25" s="299">
        <v>4.0999999999999996</v>
      </c>
      <c r="BK25" s="299">
        <v>4.25</v>
      </c>
      <c r="BL25" s="299">
        <v>4.1500000000000004</v>
      </c>
      <c r="BM25" s="299">
        <v>3.95</v>
      </c>
      <c r="BN25" s="299">
        <v>3.3</v>
      </c>
      <c r="BO25" s="299">
        <v>3.25</v>
      </c>
      <c r="BP25" s="299">
        <v>3.3</v>
      </c>
      <c r="BQ25" s="299">
        <v>3.31</v>
      </c>
      <c r="BR25" s="299">
        <v>3.31</v>
      </c>
      <c r="BS25" s="299">
        <v>3.15</v>
      </c>
      <c r="BT25" s="299">
        <v>3.16</v>
      </c>
      <c r="BU25" s="299">
        <v>3.2</v>
      </c>
      <c r="BV25" s="299">
        <v>3.27</v>
      </c>
    </row>
    <row r="26" spans="1:74" ht="11.1" customHeight="1" x14ac:dyDescent="0.2">
      <c r="A26" s="52"/>
      <c r="B26" s="53" t="s">
        <v>1012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9.34</v>
      </c>
      <c r="BA27" s="210">
        <v>4.37</v>
      </c>
      <c r="BB27" s="210">
        <v>3.97</v>
      </c>
      <c r="BC27" s="210">
        <v>4.09</v>
      </c>
      <c r="BD27" s="210">
        <v>4.1399999999999997</v>
      </c>
      <c r="BE27" s="210">
        <v>4.6104789999999998</v>
      </c>
      <c r="BF27" s="210">
        <v>4.9933439999999996</v>
      </c>
      <c r="BG27" s="299">
        <v>5.1263949999999996</v>
      </c>
      <c r="BH27" s="299">
        <v>5.2292880000000004</v>
      </c>
      <c r="BI27" s="299">
        <v>5.2242490000000004</v>
      </c>
      <c r="BJ27" s="299">
        <v>5.6594730000000002</v>
      </c>
      <c r="BK27" s="299">
        <v>5.7270440000000002</v>
      </c>
      <c r="BL27" s="299">
        <v>5.8503429999999996</v>
      </c>
      <c r="BM27" s="299">
        <v>5.4844790000000003</v>
      </c>
      <c r="BN27" s="299">
        <v>4.9883949999999997</v>
      </c>
      <c r="BO27" s="299">
        <v>4.4712329999999998</v>
      </c>
      <c r="BP27" s="299">
        <v>4.3346520000000002</v>
      </c>
      <c r="BQ27" s="299">
        <v>4.3690600000000002</v>
      </c>
      <c r="BR27" s="299">
        <v>4.3497399999999997</v>
      </c>
      <c r="BS27" s="299">
        <v>4.2622850000000003</v>
      </c>
      <c r="BT27" s="299">
        <v>4.2858340000000004</v>
      </c>
      <c r="BU27" s="299">
        <v>4.4223990000000004</v>
      </c>
      <c r="BV27" s="299">
        <v>4.8152889999999999</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7.42</v>
      </c>
      <c r="AZ28" s="210">
        <v>7.37</v>
      </c>
      <c r="BA28" s="210">
        <v>8</v>
      </c>
      <c r="BB28" s="210">
        <v>8.35</v>
      </c>
      <c r="BC28" s="210">
        <v>8.98</v>
      </c>
      <c r="BD28" s="210">
        <v>9.61</v>
      </c>
      <c r="BE28" s="210">
        <v>9.6314659999999996</v>
      </c>
      <c r="BF28" s="210">
        <v>9.7319469999999999</v>
      </c>
      <c r="BG28" s="299">
        <v>9.6184030000000007</v>
      </c>
      <c r="BH28" s="299">
        <v>9.1980889999999995</v>
      </c>
      <c r="BI28" s="299">
        <v>8.8483590000000003</v>
      </c>
      <c r="BJ28" s="299">
        <v>8.7627930000000003</v>
      </c>
      <c r="BK28" s="299">
        <v>8.6864609999999995</v>
      </c>
      <c r="BL28" s="299">
        <v>8.7116190000000007</v>
      </c>
      <c r="BM28" s="299">
        <v>8.8276959999999995</v>
      </c>
      <c r="BN28" s="299">
        <v>8.8875539999999997</v>
      </c>
      <c r="BO28" s="299">
        <v>9.0412490000000005</v>
      </c>
      <c r="BP28" s="299">
        <v>9.3110149999999994</v>
      </c>
      <c r="BQ28" s="299">
        <v>9.2839690000000008</v>
      </c>
      <c r="BR28" s="299">
        <v>9.1924379999999992</v>
      </c>
      <c r="BS28" s="299">
        <v>8.9347790000000007</v>
      </c>
      <c r="BT28" s="299">
        <v>8.3397579999999998</v>
      </c>
      <c r="BU28" s="299">
        <v>8.0174880000000002</v>
      </c>
      <c r="BV28" s="299">
        <v>7.901929</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9.73</v>
      </c>
      <c r="AZ29" s="210">
        <v>9.3699999999999992</v>
      </c>
      <c r="BA29" s="210">
        <v>10.54</v>
      </c>
      <c r="BB29" s="210">
        <v>12.26</v>
      </c>
      <c r="BC29" s="210">
        <v>14.1</v>
      </c>
      <c r="BD29" s="210">
        <v>17.760000000000002</v>
      </c>
      <c r="BE29" s="210">
        <v>18.880279999999999</v>
      </c>
      <c r="BF29" s="210">
        <v>19.411010000000001</v>
      </c>
      <c r="BG29" s="299">
        <v>18.369579999999999</v>
      </c>
      <c r="BH29" s="299">
        <v>15.03692</v>
      </c>
      <c r="BI29" s="299">
        <v>12.222519999999999</v>
      </c>
      <c r="BJ29" s="299">
        <v>11.16316</v>
      </c>
      <c r="BK29" s="299">
        <v>10.83426</v>
      </c>
      <c r="BL29" s="299">
        <v>10.846</v>
      </c>
      <c r="BM29" s="299">
        <v>11.330780000000001</v>
      </c>
      <c r="BN29" s="299">
        <v>12.186210000000001</v>
      </c>
      <c r="BO29" s="299">
        <v>14.13646</v>
      </c>
      <c r="BP29" s="299">
        <v>16.58267</v>
      </c>
      <c r="BQ29" s="299">
        <v>17.930060000000001</v>
      </c>
      <c r="BR29" s="299">
        <v>18.518989999999999</v>
      </c>
      <c r="BS29" s="299">
        <v>17.46594</v>
      </c>
      <c r="BT29" s="299">
        <v>13.8979</v>
      </c>
      <c r="BU29" s="299">
        <v>11.09426</v>
      </c>
      <c r="BV29" s="299">
        <v>10.13449</v>
      </c>
    </row>
    <row r="30" spans="1:74" ht="11.1" customHeight="1" x14ac:dyDescent="0.2">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1.9</v>
      </c>
      <c r="AZ32" s="210">
        <v>1.93</v>
      </c>
      <c r="BA32" s="210">
        <v>1.9</v>
      </c>
      <c r="BB32" s="210">
        <v>1.9</v>
      </c>
      <c r="BC32" s="210">
        <v>1.8908988338999999</v>
      </c>
      <c r="BD32" s="210">
        <v>1.9525891071000001</v>
      </c>
      <c r="BE32" s="210">
        <v>1.966823</v>
      </c>
      <c r="BF32" s="210">
        <v>1.9753369999999999</v>
      </c>
      <c r="BG32" s="299">
        <v>2.000839</v>
      </c>
      <c r="BH32" s="299">
        <v>1.969379</v>
      </c>
      <c r="BI32" s="299">
        <v>1.9980009999999999</v>
      </c>
      <c r="BJ32" s="299">
        <v>2.0059070000000001</v>
      </c>
      <c r="BK32" s="299">
        <v>2.0078429999999998</v>
      </c>
      <c r="BL32" s="299">
        <v>2.0287299999999999</v>
      </c>
      <c r="BM32" s="299">
        <v>2.0393430000000001</v>
      </c>
      <c r="BN32" s="299">
        <v>2.0587330000000001</v>
      </c>
      <c r="BO32" s="299">
        <v>2.0294059999999998</v>
      </c>
      <c r="BP32" s="299">
        <v>1.9943420000000001</v>
      </c>
      <c r="BQ32" s="299">
        <v>2.0010089999999998</v>
      </c>
      <c r="BR32" s="299">
        <v>1.9838309999999999</v>
      </c>
      <c r="BS32" s="299">
        <v>1.9952110000000001</v>
      </c>
      <c r="BT32" s="299">
        <v>1.949479</v>
      </c>
      <c r="BU32" s="299">
        <v>1.9657549999999999</v>
      </c>
      <c r="BV32" s="299">
        <v>1.9604140000000001</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3.19</v>
      </c>
      <c r="AZ33" s="210">
        <v>15.52</v>
      </c>
      <c r="BA33" s="210">
        <v>3.26</v>
      </c>
      <c r="BB33" s="210">
        <v>3.01</v>
      </c>
      <c r="BC33" s="210">
        <v>3.2479278789000001</v>
      </c>
      <c r="BD33" s="210">
        <v>3.4601063431000001</v>
      </c>
      <c r="BE33" s="210">
        <v>4.0088020000000002</v>
      </c>
      <c r="BF33" s="210">
        <v>4.2374720000000003</v>
      </c>
      <c r="BG33" s="299">
        <v>4.2607309999999998</v>
      </c>
      <c r="BH33" s="299">
        <v>4.1709779999999999</v>
      </c>
      <c r="BI33" s="299">
        <v>4.411003</v>
      </c>
      <c r="BJ33" s="299">
        <v>4.6814289999999996</v>
      </c>
      <c r="BK33" s="299">
        <v>4.9608270000000001</v>
      </c>
      <c r="BL33" s="299">
        <v>4.8114530000000002</v>
      </c>
      <c r="BM33" s="299">
        <v>4.4387160000000003</v>
      </c>
      <c r="BN33" s="299">
        <v>3.650344</v>
      </c>
      <c r="BO33" s="299">
        <v>3.5149629999999998</v>
      </c>
      <c r="BP33" s="299">
        <v>3.4498340000000001</v>
      </c>
      <c r="BQ33" s="299">
        <v>3.4558580000000001</v>
      </c>
      <c r="BR33" s="299">
        <v>3.4743629999999999</v>
      </c>
      <c r="BS33" s="299">
        <v>3.3165990000000001</v>
      </c>
      <c r="BT33" s="299">
        <v>3.381024</v>
      </c>
      <c r="BU33" s="299">
        <v>3.5353409999999998</v>
      </c>
      <c r="BV33" s="299">
        <v>3.7754669999999999</v>
      </c>
    </row>
    <row r="34" spans="1:74" ht="11.1" customHeight="1" x14ac:dyDescent="0.2">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11.37</v>
      </c>
      <c r="BA34" s="210">
        <v>12.41</v>
      </c>
      <c r="BB34" s="210">
        <v>12.81</v>
      </c>
      <c r="BC34" s="210">
        <v>12.82</v>
      </c>
      <c r="BD34" s="210">
        <v>13.30939</v>
      </c>
      <c r="BE34" s="210">
        <v>13.25651</v>
      </c>
      <c r="BF34" s="210">
        <v>13.20266</v>
      </c>
      <c r="BG34" s="299">
        <v>12.79679</v>
      </c>
      <c r="BH34" s="299">
        <v>12.781280000000001</v>
      </c>
      <c r="BI34" s="299">
        <v>12.825480000000001</v>
      </c>
      <c r="BJ34" s="299">
        <v>13.22143</v>
      </c>
      <c r="BK34" s="299">
        <v>13.156319999999999</v>
      </c>
      <c r="BL34" s="299">
        <v>12.72762</v>
      </c>
      <c r="BM34" s="299">
        <v>12.99784</v>
      </c>
      <c r="BN34" s="299">
        <v>13.54007</v>
      </c>
      <c r="BO34" s="299">
        <v>13.089869999999999</v>
      </c>
      <c r="BP34" s="299">
        <v>13.345370000000001</v>
      </c>
      <c r="BQ34" s="299">
        <v>12.826639999999999</v>
      </c>
      <c r="BR34" s="299">
        <v>12.336970000000001</v>
      </c>
      <c r="BS34" s="299">
        <v>11.98462</v>
      </c>
      <c r="BT34" s="299">
        <v>11.813639999999999</v>
      </c>
      <c r="BU34" s="299">
        <v>11.74071</v>
      </c>
      <c r="BV34" s="299">
        <v>11.974919999999999</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13.69</v>
      </c>
      <c r="BA35" s="210">
        <v>14.74</v>
      </c>
      <c r="BB35" s="210">
        <v>14.76</v>
      </c>
      <c r="BC35" s="210">
        <v>15.09</v>
      </c>
      <c r="BD35" s="210">
        <v>16.344010000000001</v>
      </c>
      <c r="BE35" s="210">
        <v>16.623670000000001</v>
      </c>
      <c r="BF35" s="210">
        <v>16.13739</v>
      </c>
      <c r="BG35" s="299">
        <v>16.087199999999999</v>
      </c>
      <c r="BH35" s="299">
        <v>16.489809999999999</v>
      </c>
      <c r="BI35" s="299">
        <v>17.03059</v>
      </c>
      <c r="BJ35" s="299">
        <v>16.30734</v>
      </c>
      <c r="BK35" s="299">
        <v>16.018090000000001</v>
      </c>
      <c r="BL35" s="299">
        <v>16.128309999999999</v>
      </c>
      <c r="BM35" s="299">
        <v>16.258959999999998</v>
      </c>
      <c r="BN35" s="299">
        <v>15.992290000000001</v>
      </c>
      <c r="BO35" s="299">
        <v>15.810779999999999</v>
      </c>
      <c r="BP35" s="299">
        <v>15.88954</v>
      </c>
      <c r="BQ35" s="299">
        <v>15.866569999999999</v>
      </c>
      <c r="BR35" s="299">
        <v>15.56545</v>
      </c>
      <c r="BS35" s="299">
        <v>15.2052</v>
      </c>
      <c r="BT35" s="299">
        <v>15.47913</v>
      </c>
      <c r="BU35" s="299">
        <v>15.69477</v>
      </c>
      <c r="BV35" s="299">
        <v>14.85183</v>
      </c>
    </row>
    <row r="36" spans="1:74" ht="11.1" customHeight="1" x14ac:dyDescent="0.2">
      <c r="A36" s="52"/>
      <c r="B36" s="55" t="s">
        <v>1013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7.01</v>
      </c>
      <c r="BB37" s="437">
        <v>6.77</v>
      </c>
      <c r="BC37" s="437">
        <v>6.65</v>
      </c>
      <c r="BD37" s="437">
        <v>7.27</v>
      </c>
      <c r="BE37" s="437">
        <v>7.4251079999999998</v>
      </c>
      <c r="BF37" s="437">
        <v>7.2372259999999997</v>
      </c>
      <c r="BG37" s="438">
        <v>7.102652</v>
      </c>
      <c r="BH37" s="438">
        <v>6.7323930000000001</v>
      </c>
      <c r="BI37" s="438">
        <v>6.5474490000000003</v>
      </c>
      <c r="BJ37" s="438">
        <v>6.4533800000000001</v>
      </c>
      <c r="BK37" s="438">
        <v>6.4146299999999998</v>
      </c>
      <c r="BL37" s="438">
        <v>7.4005979999999996</v>
      </c>
      <c r="BM37" s="438">
        <v>7.0916170000000003</v>
      </c>
      <c r="BN37" s="438">
        <v>6.7590640000000004</v>
      </c>
      <c r="BO37" s="438">
        <v>6.6397000000000004</v>
      </c>
      <c r="BP37" s="438">
        <v>7.1143140000000002</v>
      </c>
      <c r="BQ37" s="438">
        <v>7.2949130000000002</v>
      </c>
      <c r="BR37" s="438">
        <v>7.0589649999999997</v>
      </c>
      <c r="BS37" s="438">
        <v>7.1206620000000003</v>
      </c>
      <c r="BT37" s="438">
        <v>6.7516179999999997</v>
      </c>
      <c r="BU37" s="438">
        <v>6.5159260000000003</v>
      </c>
      <c r="BV37" s="438">
        <v>6.4415849999999999</v>
      </c>
    </row>
    <row r="38" spans="1:74" ht="11.1" customHeight="1" x14ac:dyDescent="0.2">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11.13</v>
      </c>
      <c r="BB38" s="437">
        <v>10.99</v>
      </c>
      <c r="BC38" s="437">
        <v>10.84</v>
      </c>
      <c r="BD38" s="437">
        <v>11.34</v>
      </c>
      <c r="BE38" s="437">
        <v>11.380710000000001</v>
      </c>
      <c r="BF38" s="437">
        <v>11.574149999999999</v>
      </c>
      <c r="BG38" s="438">
        <v>11.629479999999999</v>
      </c>
      <c r="BH38" s="438">
        <v>11.304080000000001</v>
      </c>
      <c r="BI38" s="438">
        <v>11.05696</v>
      </c>
      <c r="BJ38" s="438">
        <v>10.910970000000001</v>
      </c>
      <c r="BK38" s="438">
        <v>10.667540000000001</v>
      </c>
      <c r="BL38" s="438">
        <v>12.18024</v>
      </c>
      <c r="BM38" s="438">
        <v>11.45139</v>
      </c>
      <c r="BN38" s="438">
        <v>11.23432</v>
      </c>
      <c r="BO38" s="438">
        <v>10.971909999999999</v>
      </c>
      <c r="BP38" s="438">
        <v>11.398630000000001</v>
      </c>
      <c r="BQ38" s="438">
        <v>11.3461</v>
      </c>
      <c r="BR38" s="438">
        <v>11.45187</v>
      </c>
      <c r="BS38" s="438">
        <v>11.517709999999999</v>
      </c>
      <c r="BT38" s="438">
        <v>11.171329999999999</v>
      </c>
      <c r="BU38" s="438">
        <v>10.927390000000001</v>
      </c>
      <c r="BV38" s="438">
        <v>10.78715</v>
      </c>
    </row>
    <row r="39" spans="1:74" ht="11.1" customHeight="1" x14ac:dyDescent="0.2">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13.29</v>
      </c>
      <c r="BB39" s="439">
        <v>13.76</v>
      </c>
      <c r="BC39" s="439">
        <v>13.71</v>
      </c>
      <c r="BD39" s="439">
        <v>13.85</v>
      </c>
      <c r="BE39" s="439">
        <v>13.802479999999999</v>
      </c>
      <c r="BF39" s="439">
        <v>13.850580000000001</v>
      </c>
      <c r="BG39" s="440">
        <v>14.03909</v>
      </c>
      <c r="BH39" s="440">
        <v>14.19619</v>
      </c>
      <c r="BI39" s="440">
        <v>13.88514</v>
      </c>
      <c r="BJ39" s="440">
        <v>13.32131</v>
      </c>
      <c r="BK39" s="440">
        <v>13.24724</v>
      </c>
      <c r="BL39" s="440">
        <v>14.03224</v>
      </c>
      <c r="BM39" s="440">
        <v>13.82879</v>
      </c>
      <c r="BN39" s="440">
        <v>14.286659999999999</v>
      </c>
      <c r="BO39" s="440">
        <v>14.04368</v>
      </c>
      <c r="BP39" s="440">
        <v>14.100479999999999</v>
      </c>
      <c r="BQ39" s="440">
        <v>13.939</v>
      </c>
      <c r="BR39" s="440">
        <v>13.925230000000001</v>
      </c>
      <c r="BS39" s="440">
        <v>14.07732</v>
      </c>
      <c r="BT39" s="440">
        <v>14.1404</v>
      </c>
      <c r="BU39" s="440">
        <v>13.86782</v>
      </c>
      <c r="BV39" s="440">
        <v>13.293150000000001</v>
      </c>
    </row>
    <row r="40" spans="1:74" s="392" customFormat="1" ht="12" customHeight="1" x14ac:dyDescent="0.25">
      <c r="A40" s="391"/>
      <c r="B40" s="777" t="s">
        <v>839</v>
      </c>
      <c r="C40" s="748"/>
      <c r="D40" s="748"/>
      <c r="E40" s="748"/>
      <c r="F40" s="748"/>
      <c r="G40" s="748"/>
      <c r="H40" s="748"/>
      <c r="I40" s="748"/>
      <c r="J40" s="748"/>
      <c r="K40" s="748"/>
      <c r="L40" s="748"/>
      <c r="M40" s="748"/>
      <c r="N40" s="748"/>
      <c r="O40" s="748"/>
      <c r="P40" s="748"/>
      <c r="Q40" s="742"/>
      <c r="AY40" s="451"/>
      <c r="AZ40" s="451"/>
      <c r="BA40" s="451"/>
      <c r="BB40" s="451"/>
      <c r="BC40" s="451"/>
      <c r="BD40" s="581"/>
      <c r="BE40" s="581"/>
      <c r="BF40" s="581"/>
      <c r="BG40" s="451"/>
      <c r="BH40" s="451"/>
      <c r="BI40" s="451"/>
      <c r="BJ40" s="451"/>
    </row>
    <row r="41" spans="1:74" s="392" customFormat="1" ht="12" customHeight="1" x14ac:dyDescent="0.25">
      <c r="A41" s="391"/>
      <c r="B41" s="777" t="s">
        <v>840</v>
      </c>
      <c r="C41" s="748"/>
      <c r="D41" s="748"/>
      <c r="E41" s="748"/>
      <c r="F41" s="748"/>
      <c r="G41" s="748"/>
      <c r="H41" s="748"/>
      <c r="I41" s="748"/>
      <c r="J41" s="748"/>
      <c r="K41" s="748"/>
      <c r="L41" s="748"/>
      <c r="M41" s="748"/>
      <c r="N41" s="748"/>
      <c r="O41" s="748"/>
      <c r="P41" s="748"/>
      <c r="Q41" s="742"/>
      <c r="AY41" s="451"/>
      <c r="AZ41" s="451"/>
      <c r="BA41" s="451"/>
      <c r="BB41" s="451"/>
      <c r="BC41" s="451"/>
      <c r="BD41" s="581"/>
      <c r="BE41" s="581"/>
      <c r="BF41" s="581"/>
      <c r="BG41" s="451"/>
      <c r="BH41" s="451"/>
      <c r="BI41" s="451"/>
      <c r="BJ41" s="451"/>
    </row>
    <row r="42" spans="1:74" s="392" customFormat="1" ht="12" customHeight="1" x14ac:dyDescent="0.25">
      <c r="A42" s="391"/>
      <c r="B42" s="775" t="s">
        <v>994</v>
      </c>
      <c r="C42" s="748"/>
      <c r="D42" s="748"/>
      <c r="E42" s="748"/>
      <c r="F42" s="748"/>
      <c r="G42" s="748"/>
      <c r="H42" s="748"/>
      <c r="I42" s="748"/>
      <c r="J42" s="748"/>
      <c r="K42" s="748"/>
      <c r="L42" s="748"/>
      <c r="M42" s="748"/>
      <c r="N42" s="748"/>
      <c r="O42" s="748"/>
      <c r="P42" s="748"/>
      <c r="Q42" s="742"/>
      <c r="AY42" s="451"/>
      <c r="AZ42" s="451"/>
      <c r="BA42" s="451"/>
      <c r="BB42" s="451"/>
      <c r="BC42" s="451"/>
      <c r="BD42" s="581"/>
      <c r="BE42" s="581"/>
      <c r="BF42" s="581"/>
      <c r="BG42" s="451"/>
      <c r="BH42" s="451"/>
      <c r="BI42" s="451"/>
      <c r="BJ42" s="451"/>
    </row>
    <row r="43" spans="1:74" s="392" customFormat="1" ht="12" customHeight="1" x14ac:dyDescent="0.25">
      <c r="A43" s="391"/>
      <c r="B43" s="762" t="s">
        <v>815</v>
      </c>
      <c r="C43" s="763"/>
      <c r="D43" s="763"/>
      <c r="E43" s="763"/>
      <c r="F43" s="763"/>
      <c r="G43" s="763"/>
      <c r="H43" s="763"/>
      <c r="I43" s="763"/>
      <c r="J43" s="763"/>
      <c r="K43" s="763"/>
      <c r="L43" s="763"/>
      <c r="M43" s="763"/>
      <c r="N43" s="763"/>
      <c r="O43" s="763"/>
      <c r="P43" s="763"/>
      <c r="Q43" s="763"/>
      <c r="AY43" s="451"/>
      <c r="AZ43" s="451"/>
      <c r="BA43" s="451"/>
      <c r="BB43" s="451"/>
      <c r="BC43" s="451"/>
      <c r="BD43" s="581"/>
      <c r="BE43" s="581"/>
      <c r="BF43" s="581"/>
      <c r="BG43" s="451"/>
      <c r="BH43" s="451"/>
      <c r="BI43" s="451"/>
      <c r="BJ43" s="451"/>
    </row>
    <row r="44" spans="1:74" s="392" customFormat="1" ht="12" customHeight="1" x14ac:dyDescent="0.25">
      <c r="A44" s="391"/>
      <c r="B44" s="778" t="str">
        <f>"Notes: "&amp;"EIA completed modeling and analysis for this report on " &amp;Dates!D2&amp;"."</f>
        <v>Notes: EIA completed modeling and analysis for this report on Thursday September 2, 2021.</v>
      </c>
      <c r="C44" s="755"/>
      <c r="D44" s="755"/>
      <c r="E44" s="755"/>
      <c r="F44" s="755"/>
      <c r="G44" s="755"/>
      <c r="H44" s="755"/>
      <c r="I44" s="755"/>
      <c r="J44" s="755"/>
      <c r="K44" s="755"/>
      <c r="L44" s="755"/>
      <c r="M44" s="755"/>
      <c r="N44" s="755"/>
      <c r="O44" s="755"/>
      <c r="P44" s="755"/>
      <c r="Q44" s="755"/>
      <c r="AY44" s="451"/>
      <c r="AZ44" s="451"/>
      <c r="BA44" s="451"/>
      <c r="BB44" s="451"/>
      <c r="BC44" s="451"/>
      <c r="BD44" s="581"/>
      <c r="BE44" s="581"/>
      <c r="BF44" s="581"/>
      <c r="BG44" s="451"/>
      <c r="BH44" s="451"/>
      <c r="BI44" s="451"/>
      <c r="BJ44" s="451"/>
    </row>
    <row r="45" spans="1:74" s="392" customFormat="1" ht="12" customHeight="1" x14ac:dyDescent="0.25">
      <c r="A45" s="391"/>
      <c r="B45" s="756" t="s">
        <v>353</v>
      </c>
      <c r="C45" s="755"/>
      <c r="D45" s="755"/>
      <c r="E45" s="755"/>
      <c r="F45" s="755"/>
      <c r="G45" s="755"/>
      <c r="H45" s="755"/>
      <c r="I45" s="755"/>
      <c r="J45" s="755"/>
      <c r="K45" s="755"/>
      <c r="L45" s="755"/>
      <c r="M45" s="755"/>
      <c r="N45" s="755"/>
      <c r="O45" s="755"/>
      <c r="P45" s="755"/>
      <c r="Q45" s="755"/>
      <c r="AY45" s="451"/>
      <c r="AZ45" s="451"/>
      <c r="BA45" s="451"/>
      <c r="BB45" s="451"/>
      <c r="BC45" s="451"/>
      <c r="BD45" s="581"/>
      <c r="BE45" s="581"/>
      <c r="BF45" s="581"/>
      <c r="BG45" s="451"/>
      <c r="BH45" s="451"/>
      <c r="BI45" s="451"/>
      <c r="BJ45" s="451"/>
    </row>
    <row r="46" spans="1:74" s="392" customFormat="1" ht="12" customHeight="1" x14ac:dyDescent="0.25">
      <c r="A46" s="391"/>
      <c r="B46" s="776" t="s">
        <v>1382</v>
      </c>
      <c r="C46" s="763"/>
      <c r="D46" s="763"/>
      <c r="E46" s="763"/>
      <c r="F46" s="763"/>
      <c r="G46" s="763"/>
      <c r="H46" s="763"/>
      <c r="I46" s="763"/>
      <c r="J46" s="763"/>
      <c r="K46" s="763"/>
      <c r="L46" s="763"/>
      <c r="M46" s="763"/>
      <c r="N46" s="763"/>
      <c r="O46" s="763"/>
      <c r="P46" s="763"/>
      <c r="Q46" s="763"/>
      <c r="AY46" s="451"/>
      <c r="AZ46" s="451"/>
      <c r="BA46" s="451"/>
      <c r="BB46" s="451"/>
      <c r="BC46" s="451"/>
      <c r="BD46" s="581"/>
      <c r="BE46" s="581"/>
      <c r="BF46" s="581"/>
      <c r="BG46" s="451"/>
      <c r="BH46" s="451"/>
      <c r="BI46" s="451"/>
      <c r="BJ46" s="451"/>
    </row>
    <row r="47" spans="1:74" s="392" customFormat="1" ht="12" customHeight="1" x14ac:dyDescent="0.25">
      <c r="A47" s="391"/>
      <c r="B47" s="749" t="s">
        <v>841</v>
      </c>
      <c r="C47" s="748"/>
      <c r="D47" s="748"/>
      <c r="E47" s="748"/>
      <c r="F47" s="748"/>
      <c r="G47" s="748"/>
      <c r="H47" s="748"/>
      <c r="I47" s="748"/>
      <c r="J47" s="748"/>
      <c r="K47" s="748"/>
      <c r="L47" s="748"/>
      <c r="M47" s="748"/>
      <c r="N47" s="748"/>
      <c r="O47" s="748"/>
      <c r="P47" s="748"/>
      <c r="Q47" s="742"/>
      <c r="AY47" s="451"/>
      <c r="AZ47" s="451"/>
      <c r="BA47" s="451"/>
      <c r="BB47" s="451"/>
      <c r="BC47" s="451"/>
      <c r="BD47" s="581"/>
      <c r="BE47" s="581"/>
      <c r="BF47" s="581"/>
      <c r="BG47" s="451"/>
      <c r="BH47" s="451"/>
      <c r="BI47" s="451"/>
      <c r="BJ47" s="451"/>
    </row>
    <row r="48" spans="1:74" s="392" customFormat="1" ht="12" customHeight="1" x14ac:dyDescent="0.25">
      <c r="A48" s="391"/>
      <c r="B48" s="772" t="s">
        <v>842</v>
      </c>
      <c r="C48" s="742"/>
      <c r="D48" s="742"/>
      <c r="E48" s="742"/>
      <c r="F48" s="742"/>
      <c r="G48" s="742"/>
      <c r="H48" s="742"/>
      <c r="I48" s="742"/>
      <c r="J48" s="742"/>
      <c r="K48" s="742"/>
      <c r="L48" s="742"/>
      <c r="M48" s="742"/>
      <c r="N48" s="742"/>
      <c r="O48" s="742"/>
      <c r="P48" s="742"/>
      <c r="Q48" s="742"/>
      <c r="AY48" s="451"/>
      <c r="AZ48" s="451"/>
      <c r="BA48" s="451"/>
      <c r="BB48" s="451"/>
      <c r="BC48" s="451"/>
      <c r="BD48" s="581"/>
      <c r="BE48" s="581"/>
      <c r="BF48" s="581"/>
      <c r="BG48" s="451"/>
      <c r="BH48" s="451"/>
      <c r="BI48" s="451"/>
      <c r="BJ48" s="451"/>
    </row>
    <row r="49" spans="1:74" s="392" customFormat="1" ht="12" customHeight="1" x14ac:dyDescent="0.25">
      <c r="A49" s="391"/>
      <c r="B49" s="774" t="s">
        <v>680</v>
      </c>
      <c r="C49" s="742"/>
      <c r="D49" s="742"/>
      <c r="E49" s="742"/>
      <c r="F49" s="742"/>
      <c r="G49" s="742"/>
      <c r="H49" s="742"/>
      <c r="I49" s="742"/>
      <c r="J49" s="742"/>
      <c r="K49" s="742"/>
      <c r="L49" s="742"/>
      <c r="M49" s="742"/>
      <c r="N49" s="742"/>
      <c r="O49" s="742"/>
      <c r="P49" s="742"/>
      <c r="Q49" s="742"/>
      <c r="AY49" s="451"/>
      <c r="AZ49" s="451"/>
      <c r="BA49" s="451"/>
      <c r="BB49" s="451"/>
      <c r="BC49" s="451"/>
      <c r="BD49" s="581"/>
      <c r="BE49" s="581"/>
      <c r="BF49" s="581"/>
      <c r="BG49" s="451"/>
      <c r="BH49" s="451"/>
      <c r="BI49" s="451"/>
      <c r="BJ49" s="451"/>
    </row>
    <row r="50" spans="1:74" s="392" customFormat="1" ht="12" customHeight="1" x14ac:dyDescent="0.25">
      <c r="A50" s="391"/>
      <c r="B50" s="751" t="s">
        <v>838</v>
      </c>
      <c r="C50" s="752"/>
      <c r="D50" s="752"/>
      <c r="E50" s="752"/>
      <c r="F50" s="752"/>
      <c r="G50" s="752"/>
      <c r="H50" s="752"/>
      <c r="I50" s="752"/>
      <c r="J50" s="752"/>
      <c r="K50" s="752"/>
      <c r="L50" s="752"/>
      <c r="M50" s="752"/>
      <c r="N50" s="752"/>
      <c r="O50" s="752"/>
      <c r="P50" s="752"/>
      <c r="Q50" s="742"/>
      <c r="AY50" s="451"/>
      <c r="AZ50" s="451"/>
      <c r="BA50" s="451"/>
      <c r="BB50" s="451"/>
      <c r="BC50" s="451"/>
      <c r="BD50" s="581"/>
      <c r="BE50" s="581"/>
      <c r="BF50" s="581"/>
      <c r="BG50" s="451"/>
      <c r="BH50" s="451"/>
      <c r="BI50" s="451"/>
      <c r="BJ50" s="451"/>
    </row>
    <row r="51" spans="1:74" s="394" customFormat="1" ht="12" customHeight="1" x14ac:dyDescent="0.25">
      <c r="A51" s="393"/>
      <c r="B51" s="771" t="s">
        <v>1380</v>
      </c>
      <c r="C51" s="742"/>
      <c r="D51" s="742"/>
      <c r="E51" s="742"/>
      <c r="F51" s="742"/>
      <c r="G51" s="742"/>
      <c r="H51" s="742"/>
      <c r="I51" s="742"/>
      <c r="J51" s="742"/>
      <c r="K51" s="742"/>
      <c r="L51" s="742"/>
      <c r="M51" s="742"/>
      <c r="N51" s="742"/>
      <c r="O51" s="742"/>
      <c r="P51" s="742"/>
      <c r="Q51" s="742"/>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A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7.44140625" style="159" customWidth="1"/>
    <col min="2" max="2" width="30.109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2" x14ac:dyDescent="0.25">
      <c r="A1" s="766" t="s">
        <v>798</v>
      </c>
      <c r="B1" s="781" t="s">
        <v>1355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3.2" x14ac:dyDescent="0.25">
      <c r="A2" s="767"/>
      <c r="B2" s="486" t="str">
        <f>"U.S. Energy Information Administration  |  Short-Term Energy Outlook  - "&amp;Dates!D1</f>
        <v>U.S. Energy Information Administration  |  Short-Term Energy Outlook  - September 2021</v>
      </c>
      <c r="C2" s="489"/>
      <c r="D2" s="489"/>
      <c r="E2" s="489"/>
      <c r="F2" s="489"/>
      <c r="G2" s="489"/>
      <c r="H2" s="489"/>
      <c r="I2" s="489"/>
      <c r="J2" s="718"/>
    </row>
    <row r="3" spans="1:74" s="12" customFormat="1" ht="13.2" x14ac:dyDescent="0.25">
      <c r="A3" s="14"/>
      <c r="B3" s="717"/>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27.005197474999999</v>
      </c>
      <c r="D6" s="244">
        <v>27.470694209000001</v>
      </c>
      <c r="E6" s="244">
        <v>27.500842453000001</v>
      </c>
      <c r="F6" s="244">
        <v>26.915390299999999</v>
      </c>
      <c r="G6" s="244">
        <v>27.124531613999999</v>
      </c>
      <c r="H6" s="244">
        <v>27.088663463</v>
      </c>
      <c r="I6" s="244">
        <v>27.551942612000001</v>
      </c>
      <c r="J6" s="244">
        <v>27.459860402</v>
      </c>
      <c r="K6" s="244">
        <v>27.029553407000002</v>
      </c>
      <c r="L6" s="244">
        <v>28.032658649999998</v>
      </c>
      <c r="M6" s="244">
        <v>28.885952271000001</v>
      </c>
      <c r="N6" s="244">
        <v>28.46654478</v>
      </c>
      <c r="O6" s="244">
        <v>28.704274631000001</v>
      </c>
      <c r="P6" s="244">
        <v>29.167426262999999</v>
      </c>
      <c r="Q6" s="244">
        <v>29.444690906999998</v>
      </c>
      <c r="R6" s="244">
        <v>29.313466244000001</v>
      </c>
      <c r="S6" s="244">
        <v>29.127356973000001</v>
      </c>
      <c r="T6" s="244">
        <v>29.435739891000001</v>
      </c>
      <c r="U6" s="244">
        <v>30.191378272000001</v>
      </c>
      <c r="V6" s="244">
        <v>30.940651281000001</v>
      </c>
      <c r="W6" s="244">
        <v>30.275002934</v>
      </c>
      <c r="X6" s="244">
        <v>30.911476253</v>
      </c>
      <c r="Y6" s="244">
        <v>31.397441610000001</v>
      </c>
      <c r="Z6" s="244">
        <v>31.518542678999999</v>
      </c>
      <c r="AA6" s="244">
        <v>30.835800289000002</v>
      </c>
      <c r="AB6" s="244">
        <v>30.837314519</v>
      </c>
      <c r="AC6" s="244">
        <v>31.135420109999998</v>
      </c>
      <c r="AD6" s="244">
        <v>31.481342551000001</v>
      </c>
      <c r="AE6" s="244">
        <v>31.198603638000002</v>
      </c>
      <c r="AF6" s="244">
        <v>31.149482119000002</v>
      </c>
      <c r="AG6" s="244">
        <v>31.093137269</v>
      </c>
      <c r="AH6" s="244">
        <v>31.639467281999998</v>
      </c>
      <c r="AI6" s="244">
        <v>31.7446679</v>
      </c>
      <c r="AJ6" s="244">
        <v>32.195990549999998</v>
      </c>
      <c r="AK6" s="244">
        <v>33.026271156</v>
      </c>
      <c r="AL6" s="244">
        <v>33.219996672999997</v>
      </c>
      <c r="AM6" s="244">
        <v>33.149106521999997</v>
      </c>
      <c r="AN6" s="244">
        <v>33.019101804999998</v>
      </c>
      <c r="AO6" s="244">
        <v>32.971623371</v>
      </c>
      <c r="AP6" s="244">
        <v>30.643295712</v>
      </c>
      <c r="AQ6" s="244">
        <v>27.843177000000001</v>
      </c>
      <c r="AR6" s="244">
        <v>29.382479188000001</v>
      </c>
      <c r="AS6" s="244">
        <v>30.338923210000001</v>
      </c>
      <c r="AT6" s="244">
        <v>29.683449843999998</v>
      </c>
      <c r="AU6" s="244">
        <v>29.829144661000001</v>
      </c>
      <c r="AV6" s="244">
        <v>29.844153494</v>
      </c>
      <c r="AW6" s="244">
        <v>31.05071886</v>
      </c>
      <c r="AX6" s="244">
        <v>31.093568805</v>
      </c>
      <c r="AY6" s="244">
        <v>31.065393742000001</v>
      </c>
      <c r="AZ6" s="244">
        <v>28.221139140999998</v>
      </c>
      <c r="BA6" s="244">
        <v>31.067842509999998</v>
      </c>
      <c r="BB6" s="244">
        <v>30.789595662</v>
      </c>
      <c r="BC6" s="244">
        <v>30.920715026</v>
      </c>
      <c r="BD6" s="244">
        <v>30.968470332999999</v>
      </c>
      <c r="BE6" s="244">
        <v>31.782739707000001</v>
      </c>
      <c r="BF6" s="244">
        <v>30.969092066999998</v>
      </c>
      <c r="BG6" s="368">
        <v>30.893042264000002</v>
      </c>
      <c r="BH6" s="368">
        <v>31.700405784000001</v>
      </c>
      <c r="BI6" s="368">
        <v>31.929985818999999</v>
      </c>
      <c r="BJ6" s="368">
        <v>32.072687938000001</v>
      </c>
      <c r="BK6" s="368">
        <v>32.097026823999997</v>
      </c>
      <c r="BL6" s="368">
        <v>32.125763810000002</v>
      </c>
      <c r="BM6" s="368">
        <v>32.288493215000003</v>
      </c>
      <c r="BN6" s="368">
        <v>32.368807873999998</v>
      </c>
      <c r="BO6" s="368">
        <v>32.414800225999997</v>
      </c>
      <c r="BP6" s="368">
        <v>32.581492417</v>
      </c>
      <c r="BQ6" s="368">
        <v>32.645352801999998</v>
      </c>
      <c r="BR6" s="368">
        <v>32.894001680999999</v>
      </c>
      <c r="BS6" s="368">
        <v>32.834897886999997</v>
      </c>
      <c r="BT6" s="368">
        <v>33.091024404000002</v>
      </c>
      <c r="BU6" s="368">
        <v>33.485432148999998</v>
      </c>
      <c r="BV6" s="368">
        <v>33.532892758999999</v>
      </c>
    </row>
    <row r="7" spans="1:74" ht="11.1" customHeight="1" x14ac:dyDescent="0.2">
      <c r="A7" s="159" t="s">
        <v>292</v>
      </c>
      <c r="B7" s="170" t="s">
        <v>246</v>
      </c>
      <c r="C7" s="244">
        <v>14.774217418999999</v>
      </c>
      <c r="D7" s="244">
        <v>15.181210286000001</v>
      </c>
      <c r="E7" s="244">
        <v>15.36502471</v>
      </c>
      <c r="F7" s="244">
        <v>15.273885999999999</v>
      </c>
      <c r="G7" s="244">
        <v>15.480887386999999</v>
      </c>
      <c r="H7" s="244">
        <v>15.501192333000001</v>
      </c>
      <c r="I7" s="244">
        <v>15.570236677</v>
      </c>
      <c r="J7" s="244">
        <v>15.570269290000001</v>
      </c>
      <c r="K7" s="244">
        <v>15.630671</v>
      </c>
      <c r="L7" s="244">
        <v>16.183021355000001</v>
      </c>
      <c r="M7" s="244">
        <v>16.824861333000001</v>
      </c>
      <c r="N7" s="244">
        <v>16.525272387000001</v>
      </c>
      <c r="O7" s="244">
        <v>16.376404097000002</v>
      </c>
      <c r="P7" s="244">
        <v>16.820689142999999</v>
      </c>
      <c r="Q7" s="244">
        <v>17.200582129000001</v>
      </c>
      <c r="R7" s="244">
        <v>17.302271666999999</v>
      </c>
      <c r="S7" s="244">
        <v>17.333264871000001</v>
      </c>
      <c r="T7" s="244">
        <v>17.570022999999999</v>
      </c>
      <c r="U7" s="244">
        <v>17.965068161000001</v>
      </c>
      <c r="V7" s="244">
        <v>18.655013418999999</v>
      </c>
      <c r="W7" s="244">
        <v>18.627123000000001</v>
      </c>
      <c r="X7" s="244">
        <v>18.596662128999998</v>
      </c>
      <c r="Y7" s="244">
        <v>19.029067667</v>
      </c>
      <c r="Z7" s="244">
        <v>19.088370903000001</v>
      </c>
      <c r="AA7" s="244">
        <v>18.846938677000001</v>
      </c>
      <c r="AB7" s="244">
        <v>18.701322142999999</v>
      </c>
      <c r="AC7" s="244">
        <v>18.958039065000001</v>
      </c>
      <c r="AD7" s="244">
        <v>19.311767332999999</v>
      </c>
      <c r="AE7" s="244">
        <v>19.386287257999999</v>
      </c>
      <c r="AF7" s="244">
        <v>19.419684</v>
      </c>
      <c r="AG7" s="244">
        <v>19.034112677</v>
      </c>
      <c r="AH7" s="244">
        <v>19.675837419</v>
      </c>
      <c r="AI7" s="244">
        <v>19.841575333000002</v>
      </c>
      <c r="AJ7" s="244">
        <v>20.087994354999999</v>
      </c>
      <c r="AK7" s="244">
        <v>20.434486332999999</v>
      </c>
      <c r="AL7" s="244">
        <v>20.407756194000001</v>
      </c>
      <c r="AM7" s="244">
        <v>20.501295419000002</v>
      </c>
      <c r="AN7" s="244">
        <v>20.165836896999998</v>
      </c>
      <c r="AO7" s="244">
        <v>20.307890258</v>
      </c>
      <c r="AP7" s="244">
        <v>18.476443332999999</v>
      </c>
      <c r="AQ7" s="244">
        <v>16.244517515999998</v>
      </c>
      <c r="AR7" s="244">
        <v>17.629517666999998</v>
      </c>
      <c r="AS7" s="244">
        <v>18.490621935</v>
      </c>
      <c r="AT7" s="244">
        <v>18.050619419</v>
      </c>
      <c r="AU7" s="244">
        <v>18.341911667000002</v>
      </c>
      <c r="AV7" s="244">
        <v>17.883735065</v>
      </c>
      <c r="AW7" s="244">
        <v>18.672963299999999</v>
      </c>
      <c r="AX7" s="244">
        <v>18.316612644999999</v>
      </c>
      <c r="AY7" s="244">
        <v>18.399100677</v>
      </c>
      <c r="AZ7" s="244">
        <v>15.864340714000001</v>
      </c>
      <c r="BA7" s="244">
        <v>18.415302064999999</v>
      </c>
      <c r="BB7" s="244">
        <v>18.900266432999999</v>
      </c>
      <c r="BC7" s="244">
        <v>19.166955290000001</v>
      </c>
      <c r="BD7" s="244">
        <v>19.084344167000001</v>
      </c>
      <c r="BE7" s="244">
        <v>19.163861141999998</v>
      </c>
      <c r="BF7" s="244">
        <v>18.627518629000001</v>
      </c>
      <c r="BG7" s="368">
        <v>18.484443899999999</v>
      </c>
      <c r="BH7" s="368">
        <v>18.938400099999999</v>
      </c>
      <c r="BI7" s="368">
        <v>19.120596200000001</v>
      </c>
      <c r="BJ7" s="368">
        <v>19.2912751</v>
      </c>
      <c r="BK7" s="368">
        <v>19.267470500000002</v>
      </c>
      <c r="BL7" s="368">
        <v>19.317421199999998</v>
      </c>
      <c r="BM7" s="368">
        <v>19.540977900000001</v>
      </c>
      <c r="BN7" s="368">
        <v>19.6322431</v>
      </c>
      <c r="BO7" s="368">
        <v>19.829724299999999</v>
      </c>
      <c r="BP7" s="368">
        <v>19.9627211</v>
      </c>
      <c r="BQ7" s="368">
        <v>20.031896499999998</v>
      </c>
      <c r="BR7" s="368">
        <v>20.366115400000002</v>
      </c>
      <c r="BS7" s="368">
        <v>20.382709500000001</v>
      </c>
      <c r="BT7" s="368">
        <v>20.3609635</v>
      </c>
      <c r="BU7" s="368">
        <v>20.667459900000001</v>
      </c>
      <c r="BV7" s="368">
        <v>20.711628600000001</v>
      </c>
    </row>
    <row r="8" spans="1:74" ht="11.1" customHeight="1" x14ac:dyDescent="0.2">
      <c r="A8" s="159" t="s">
        <v>293</v>
      </c>
      <c r="B8" s="170" t="s">
        <v>267</v>
      </c>
      <c r="C8" s="244">
        <v>5.1051390000000003</v>
      </c>
      <c r="D8" s="244">
        <v>5.1251389999999999</v>
      </c>
      <c r="E8" s="244">
        <v>4.8931389999999997</v>
      </c>
      <c r="F8" s="244">
        <v>4.4901390000000001</v>
      </c>
      <c r="G8" s="244">
        <v>4.6351389999999997</v>
      </c>
      <c r="H8" s="244">
        <v>4.6851390000000004</v>
      </c>
      <c r="I8" s="244">
        <v>4.9651389999999997</v>
      </c>
      <c r="J8" s="244">
        <v>5.1221389999999998</v>
      </c>
      <c r="K8" s="244">
        <v>4.9361389999999998</v>
      </c>
      <c r="L8" s="244">
        <v>4.9601389999999999</v>
      </c>
      <c r="M8" s="244">
        <v>5.2881390000000001</v>
      </c>
      <c r="N8" s="244">
        <v>5.370139</v>
      </c>
      <c r="O8" s="244">
        <v>5.216164</v>
      </c>
      <c r="P8" s="244">
        <v>5.3771639999999996</v>
      </c>
      <c r="Q8" s="244">
        <v>5.4161640000000002</v>
      </c>
      <c r="R8" s="244">
        <v>5.0501639999999997</v>
      </c>
      <c r="S8" s="244">
        <v>5.2011640000000003</v>
      </c>
      <c r="T8" s="244">
        <v>5.1291640000000003</v>
      </c>
      <c r="U8" s="244">
        <v>5.3431639999999998</v>
      </c>
      <c r="V8" s="244">
        <v>5.6291640000000003</v>
      </c>
      <c r="W8" s="244">
        <v>5.2061640000000002</v>
      </c>
      <c r="X8" s="244">
        <v>5.5221640000000001</v>
      </c>
      <c r="Y8" s="244">
        <v>5.6191639999999996</v>
      </c>
      <c r="Z8" s="244">
        <v>5.6491639999999999</v>
      </c>
      <c r="AA8" s="244">
        <v>5.3837619999999999</v>
      </c>
      <c r="AB8" s="244">
        <v>5.4047619999999998</v>
      </c>
      <c r="AC8" s="244">
        <v>5.4897619999999998</v>
      </c>
      <c r="AD8" s="244">
        <v>5.5337620000000003</v>
      </c>
      <c r="AE8" s="244">
        <v>5.3587619999999996</v>
      </c>
      <c r="AF8" s="244">
        <v>5.495762</v>
      </c>
      <c r="AG8" s="244">
        <v>5.4917619999999996</v>
      </c>
      <c r="AH8" s="244">
        <v>5.5187619999999997</v>
      </c>
      <c r="AI8" s="244">
        <v>5.3757619999999999</v>
      </c>
      <c r="AJ8" s="244">
        <v>5.4467619999999997</v>
      </c>
      <c r="AK8" s="244">
        <v>5.6397620000000002</v>
      </c>
      <c r="AL8" s="244">
        <v>5.7847619999999997</v>
      </c>
      <c r="AM8" s="244">
        <v>5.5917620000000001</v>
      </c>
      <c r="AN8" s="244">
        <v>5.7077619999999998</v>
      </c>
      <c r="AO8" s="244">
        <v>5.6177619999999999</v>
      </c>
      <c r="AP8" s="244">
        <v>4.9867619999999997</v>
      </c>
      <c r="AQ8" s="244">
        <v>4.7317619999999998</v>
      </c>
      <c r="AR8" s="244">
        <v>5.0007619999999999</v>
      </c>
      <c r="AS8" s="244">
        <v>4.9647620000000003</v>
      </c>
      <c r="AT8" s="244">
        <v>4.8567619999999998</v>
      </c>
      <c r="AU8" s="244">
        <v>4.9887620000000004</v>
      </c>
      <c r="AV8" s="244">
        <v>5.2757620000000003</v>
      </c>
      <c r="AW8" s="244">
        <v>5.604762</v>
      </c>
      <c r="AX8" s="244">
        <v>5.7477619999999998</v>
      </c>
      <c r="AY8" s="244">
        <v>5.7327620000000001</v>
      </c>
      <c r="AZ8" s="244">
        <v>5.5267619999999997</v>
      </c>
      <c r="BA8" s="244">
        <v>5.6307619999999998</v>
      </c>
      <c r="BB8" s="244">
        <v>5.2557619999999998</v>
      </c>
      <c r="BC8" s="244">
        <v>5.346762</v>
      </c>
      <c r="BD8" s="244">
        <v>5.6383546157</v>
      </c>
      <c r="BE8" s="244">
        <v>5.7436915189000004</v>
      </c>
      <c r="BF8" s="244">
        <v>5.5004730962000004</v>
      </c>
      <c r="BG8" s="368">
        <v>5.6620572625000003</v>
      </c>
      <c r="BH8" s="368">
        <v>5.8139432797000001</v>
      </c>
      <c r="BI8" s="368">
        <v>5.8305885089</v>
      </c>
      <c r="BJ8" s="368">
        <v>5.7923658581000002</v>
      </c>
      <c r="BK8" s="368">
        <v>5.8631552451999998</v>
      </c>
      <c r="BL8" s="368">
        <v>5.8421567137999997</v>
      </c>
      <c r="BM8" s="368">
        <v>5.8017702125000001</v>
      </c>
      <c r="BN8" s="368">
        <v>5.8191380695000001</v>
      </c>
      <c r="BO8" s="368">
        <v>5.7924616931999999</v>
      </c>
      <c r="BP8" s="368">
        <v>5.8129584971000003</v>
      </c>
      <c r="BQ8" s="368">
        <v>5.7985958589999997</v>
      </c>
      <c r="BR8" s="368">
        <v>5.8322057370999998</v>
      </c>
      <c r="BS8" s="368">
        <v>5.8676394590000003</v>
      </c>
      <c r="BT8" s="368">
        <v>5.8620860770999998</v>
      </c>
      <c r="BU8" s="368">
        <v>5.8757887463999996</v>
      </c>
      <c r="BV8" s="368">
        <v>5.8349240706999996</v>
      </c>
    </row>
    <row r="9" spans="1:74" ht="11.1" customHeight="1" x14ac:dyDescent="0.2">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1.904827</v>
      </c>
      <c r="AZ9" s="244">
        <v>1.9308270000000001</v>
      </c>
      <c r="BA9" s="244">
        <v>1.955527</v>
      </c>
      <c r="BB9" s="244">
        <v>1.951527</v>
      </c>
      <c r="BC9" s="244">
        <v>1.9501269999999999</v>
      </c>
      <c r="BD9" s="244">
        <v>1.9457351696</v>
      </c>
      <c r="BE9" s="244">
        <v>1.9361347181999999</v>
      </c>
      <c r="BF9" s="244">
        <v>1.8142311876999999</v>
      </c>
      <c r="BG9" s="368">
        <v>1.8202285977999999</v>
      </c>
      <c r="BH9" s="368">
        <v>1.8927811327999999</v>
      </c>
      <c r="BI9" s="368">
        <v>1.9126936540999999</v>
      </c>
      <c r="BJ9" s="368">
        <v>1.9021480272</v>
      </c>
      <c r="BK9" s="368">
        <v>1.8884351139</v>
      </c>
      <c r="BL9" s="368">
        <v>1.8781396347999999</v>
      </c>
      <c r="BM9" s="368">
        <v>1.8669841804</v>
      </c>
      <c r="BN9" s="368">
        <v>1.8543151939</v>
      </c>
      <c r="BO9" s="368">
        <v>1.843038943</v>
      </c>
      <c r="BP9" s="368">
        <v>1.8305785368</v>
      </c>
      <c r="BQ9" s="368">
        <v>1.8179307731000001</v>
      </c>
      <c r="BR9" s="368">
        <v>1.8053668141999999</v>
      </c>
      <c r="BS9" s="368">
        <v>1.7930064604</v>
      </c>
      <c r="BT9" s="368">
        <v>1.7804159944</v>
      </c>
      <c r="BU9" s="368">
        <v>1.7683488464999999</v>
      </c>
      <c r="BV9" s="368">
        <v>1.7564008434</v>
      </c>
    </row>
    <row r="10" spans="1:74" ht="11.1" customHeight="1" x14ac:dyDescent="0.2">
      <c r="A10" s="159" t="s">
        <v>295</v>
      </c>
      <c r="B10" s="170" t="s">
        <v>270</v>
      </c>
      <c r="C10" s="244">
        <v>4.7848370551999997</v>
      </c>
      <c r="D10" s="244">
        <v>4.8163409230000003</v>
      </c>
      <c r="E10" s="244">
        <v>4.8996747432000003</v>
      </c>
      <c r="F10" s="244">
        <v>4.8233612995000001</v>
      </c>
      <c r="G10" s="244">
        <v>4.6745012265000003</v>
      </c>
      <c r="H10" s="244">
        <v>4.5797281301000003</v>
      </c>
      <c r="I10" s="244">
        <v>4.7226629345999998</v>
      </c>
      <c r="J10" s="244">
        <v>4.5483481119000002</v>
      </c>
      <c r="K10" s="244">
        <v>4.4467394074</v>
      </c>
      <c r="L10" s="244">
        <v>4.7025942954</v>
      </c>
      <c r="M10" s="244">
        <v>4.6403479378999997</v>
      </c>
      <c r="N10" s="244">
        <v>4.4370293931999996</v>
      </c>
      <c r="O10" s="244">
        <v>4.9101725347</v>
      </c>
      <c r="P10" s="244">
        <v>4.8049391197000002</v>
      </c>
      <c r="Q10" s="244">
        <v>4.7004107775000001</v>
      </c>
      <c r="R10" s="244">
        <v>4.8009965772000003</v>
      </c>
      <c r="S10" s="244">
        <v>4.4672941016000003</v>
      </c>
      <c r="T10" s="244">
        <v>4.6296188906999998</v>
      </c>
      <c r="U10" s="244">
        <v>4.7783121102999999</v>
      </c>
      <c r="V10" s="244">
        <v>4.5864398614999997</v>
      </c>
      <c r="W10" s="244">
        <v>4.3626819343000003</v>
      </c>
      <c r="X10" s="244">
        <v>4.7894161240999997</v>
      </c>
      <c r="Y10" s="244">
        <v>4.8188759434000001</v>
      </c>
      <c r="Z10" s="244">
        <v>4.8533817753999999</v>
      </c>
      <c r="AA10" s="244">
        <v>4.7427726113000004</v>
      </c>
      <c r="AB10" s="244">
        <v>4.7881033761999996</v>
      </c>
      <c r="AC10" s="244">
        <v>4.7509920455000003</v>
      </c>
      <c r="AD10" s="244">
        <v>4.7191862178999999</v>
      </c>
      <c r="AE10" s="244">
        <v>4.5532273795</v>
      </c>
      <c r="AF10" s="244">
        <v>4.3297091192000003</v>
      </c>
      <c r="AG10" s="244">
        <v>4.6660355913</v>
      </c>
      <c r="AH10" s="244">
        <v>4.5153408625000004</v>
      </c>
      <c r="AI10" s="244">
        <v>4.5699035665999999</v>
      </c>
      <c r="AJ10" s="244">
        <v>4.7584071950000002</v>
      </c>
      <c r="AK10" s="244">
        <v>5.0116958223000001</v>
      </c>
      <c r="AL10" s="244">
        <v>5.0713514796999997</v>
      </c>
      <c r="AM10" s="244">
        <v>5.0595221022999999</v>
      </c>
      <c r="AN10" s="244">
        <v>5.1458759088999999</v>
      </c>
      <c r="AO10" s="244">
        <v>5.0298441127000002</v>
      </c>
      <c r="AP10" s="244">
        <v>5.1791633790000002</v>
      </c>
      <c r="AQ10" s="244">
        <v>4.9505704837</v>
      </c>
      <c r="AR10" s="244">
        <v>4.8517725212</v>
      </c>
      <c r="AS10" s="244">
        <v>4.9992122741999996</v>
      </c>
      <c r="AT10" s="244">
        <v>4.8500414242999996</v>
      </c>
      <c r="AU10" s="244">
        <v>4.5710439948000001</v>
      </c>
      <c r="AV10" s="244">
        <v>4.7922294296999999</v>
      </c>
      <c r="AW10" s="244">
        <v>4.8809665597</v>
      </c>
      <c r="AX10" s="244">
        <v>5.1119671599999998</v>
      </c>
      <c r="AY10" s="244">
        <v>5.0287040650000003</v>
      </c>
      <c r="AZ10" s="244">
        <v>4.8992094269999997</v>
      </c>
      <c r="BA10" s="244">
        <v>5.0662514454999998</v>
      </c>
      <c r="BB10" s="244">
        <v>4.6820402291000001</v>
      </c>
      <c r="BC10" s="244">
        <v>4.4568707352999999</v>
      </c>
      <c r="BD10" s="244">
        <v>4.3000363811</v>
      </c>
      <c r="BE10" s="244">
        <v>4.9390523282999999</v>
      </c>
      <c r="BF10" s="244">
        <v>5.0268691540999999</v>
      </c>
      <c r="BG10" s="368">
        <v>4.9263125034000002</v>
      </c>
      <c r="BH10" s="368">
        <v>5.0552812711000001</v>
      </c>
      <c r="BI10" s="368">
        <v>5.0661074564000002</v>
      </c>
      <c r="BJ10" s="368">
        <v>5.0868989532000004</v>
      </c>
      <c r="BK10" s="368">
        <v>5.0779659643999997</v>
      </c>
      <c r="BL10" s="368">
        <v>5.0880462615999997</v>
      </c>
      <c r="BM10" s="368">
        <v>5.0787609217999998</v>
      </c>
      <c r="BN10" s="368">
        <v>5.0631115110999998</v>
      </c>
      <c r="BO10" s="368">
        <v>4.9495752900000003</v>
      </c>
      <c r="BP10" s="368">
        <v>4.9752342832999998</v>
      </c>
      <c r="BQ10" s="368">
        <v>4.9969296698000001</v>
      </c>
      <c r="BR10" s="368">
        <v>4.8903137296999999</v>
      </c>
      <c r="BS10" s="368">
        <v>4.7915424672000002</v>
      </c>
      <c r="BT10" s="368">
        <v>5.0875588328000001</v>
      </c>
      <c r="BU10" s="368">
        <v>5.1738346557000003</v>
      </c>
      <c r="BV10" s="368">
        <v>5.2299392450999997</v>
      </c>
    </row>
    <row r="11" spans="1:74" ht="11.1" customHeight="1" x14ac:dyDescent="0.2">
      <c r="A11" s="159" t="s">
        <v>302</v>
      </c>
      <c r="B11" s="170" t="s">
        <v>271</v>
      </c>
      <c r="C11" s="244">
        <v>70.269598404000007</v>
      </c>
      <c r="D11" s="244">
        <v>69.688852058999998</v>
      </c>
      <c r="E11" s="244">
        <v>69.334057620999999</v>
      </c>
      <c r="F11" s="244">
        <v>69.742978175999994</v>
      </c>
      <c r="G11" s="244">
        <v>70.477462781</v>
      </c>
      <c r="H11" s="244">
        <v>71.200942944000005</v>
      </c>
      <c r="I11" s="244">
        <v>71.405483395000005</v>
      </c>
      <c r="J11" s="244">
        <v>70.780592526999996</v>
      </c>
      <c r="K11" s="244">
        <v>71.286344153000002</v>
      </c>
      <c r="L11" s="244">
        <v>70.833220558999997</v>
      </c>
      <c r="M11" s="244">
        <v>70.577584549999997</v>
      </c>
      <c r="N11" s="244">
        <v>70.116129560999994</v>
      </c>
      <c r="O11" s="244">
        <v>70.321311105000007</v>
      </c>
      <c r="P11" s="244">
        <v>70.106160508000002</v>
      </c>
      <c r="Q11" s="244">
        <v>70.095327549000004</v>
      </c>
      <c r="R11" s="244">
        <v>70.348644195000006</v>
      </c>
      <c r="S11" s="244">
        <v>70.490779196000005</v>
      </c>
      <c r="T11" s="244">
        <v>70.995719722999993</v>
      </c>
      <c r="U11" s="244">
        <v>71.004168871000005</v>
      </c>
      <c r="V11" s="244">
        <v>70.829307020000002</v>
      </c>
      <c r="W11" s="244">
        <v>71.166568859999998</v>
      </c>
      <c r="X11" s="244">
        <v>71.437131792000002</v>
      </c>
      <c r="Y11" s="244">
        <v>71.058306168000001</v>
      </c>
      <c r="Z11" s="244">
        <v>70.402088126999999</v>
      </c>
      <c r="AA11" s="244">
        <v>69.553819454999996</v>
      </c>
      <c r="AB11" s="244">
        <v>69.301287208999995</v>
      </c>
      <c r="AC11" s="244">
        <v>69.058506757000004</v>
      </c>
      <c r="AD11" s="244">
        <v>68.963080923999996</v>
      </c>
      <c r="AE11" s="244">
        <v>68.999002888999996</v>
      </c>
      <c r="AF11" s="244">
        <v>69.495229741000003</v>
      </c>
      <c r="AG11" s="244">
        <v>68.876416133999996</v>
      </c>
      <c r="AH11" s="244">
        <v>69.532695679</v>
      </c>
      <c r="AI11" s="244">
        <v>67.757947784999999</v>
      </c>
      <c r="AJ11" s="244">
        <v>69.179458793999999</v>
      </c>
      <c r="AK11" s="244">
        <v>69.091885093000002</v>
      </c>
      <c r="AL11" s="244">
        <v>68.603759323999995</v>
      </c>
      <c r="AM11" s="244">
        <v>68.239906675</v>
      </c>
      <c r="AN11" s="244">
        <v>67.247535120999999</v>
      </c>
      <c r="AO11" s="244">
        <v>67.552819893999995</v>
      </c>
      <c r="AP11" s="244">
        <v>69.324896308000007</v>
      </c>
      <c r="AQ11" s="244">
        <v>60.638452467</v>
      </c>
      <c r="AR11" s="244">
        <v>59.180521591999998</v>
      </c>
      <c r="AS11" s="244">
        <v>60.010930768999998</v>
      </c>
      <c r="AT11" s="244">
        <v>61.659444823999998</v>
      </c>
      <c r="AU11" s="244">
        <v>61.517239711000002</v>
      </c>
      <c r="AV11" s="244">
        <v>61.772975576</v>
      </c>
      <c r="AW11" s="244">
        <v>62.265829680000003</v>
      </c>
      <c r="AX11" s="244">
        <v>62.216592063</v>
      </c>
      <c r="AY11" s="244">
        <v>62.847438658999998</v>
      </c>
      <c r="AZ11" s="244">
        <v>62.272634322999998</v>
      </c>
      <c r="BA11" s="244">
        <v>62.689491292</v>
      </c>
      <c r="BB11" s="244">
        <v>63.164878633000001</v>
      </c>
      <c r="BC11" s="244">
        <v>63.932098668000002</v>
      </c>
      <c r="BD11" s="244">
        <v>64.616970311000003</v>
      </c>
      <c r="BE11" s="244">
        <v>65.682084631999999</v>
      </c>
      <c r="BF11" s="244">
        <v>65.787258839000003</v>
      </c>
      <c r="BG11" s="368">
        <v>66.787798441000007</v>
      </c>
      <c r="BH11" s="368">
        <v>67.543170528999994</v>
      </c>
      <c r="BI11" s="368">
        <v>67.666071508000002</v>
      </c>
      <c r="BJ11" s="368">
        <v>67.876283040000004</v>
      </c>
      <c r="BK11" s="368">
        <v>67.582707018999997</v>
      </c>
      <c r="BL11" s="368">
        <v>67.631150113000004</v>
      </c>
      <c r="BM11" s="368">
        <v>67.635147778999993</v>
      </c>
      <c r="BN11" s="368">
        <v>68.007280231999999</v>
      </c>
      <c r="BO11" s="368">
        <v>68.674924923999995</v>
      </c>
      <c r="BP11" s="368">
        <v>69.199203792000006</v>
      </c>
      <c r="BQ11" s="368">
        <v>69.276921290000004</v>
      </c>
      <c r="BR11" s="368">
        <v>69.470405874999997</v>
      </c>
      <c r="BS11" s="368">
        <v>69.479890760000004</v>
      </c>
      <c r="BT11" s="368">
        <v>69.479064515000005</v>
      </c>
      <c r="BU11" s="368">
        <v>69.342027238</v>
      </c>
      <c r="BV11" s="368">
        <v>69.126999252999994</v>
      </c>
    </row>
    <row r="12" spans="1:74" ht="11.1" customHeight="1" x14ac:dyDescent="0.2">
      <c r="A12" s="159" t="s">
        <v>297</v>
      </c>
      <c r="B12" s="170" t="s">
        <v>883</v>
      </c>
      <c r="C12" s="244">
        <v>36.703603028000003</v>
      </c>
      <c r="D12" s="244">
        <v>36.500339959999998</v>
      </c>
      <c r="E12" s="244">
        <v>36.074070427999999</v>
      </c>
      <c r="F12" s="244">
        <v>36.238691715000002</v>
      </c>
      <c r="G12" s="244">
        <v>36.713660177999998</v>
      </c>
      <c r="H12" s="244">
        <v>37.120580357999998</v>
      </c>
      <c r="I12" s="244">
        <v>37.359951762000001</v>
      </c>
      <c r="J12" s="244">
        <v>37.157702710000002</v>
      </c>
      <c r="K12" s="244">
        <v>37.313271149000002</v>
      </c>
      <c r="L12" s="244">
        <v>37.074134256999997</v>
      </c>
      <c r="M12" s="244">
        <v>36.932674859000002</v>
      </c>
      <c r="N12" s="244">
        <v>36.835199056999997</v>
      </c>
      <c r="O12" s="244">
        <v>37.061881677000002</v>
      </c>
      <c r="P12" s="244">
        <v>36.916353135999998</v>
      </c>
      <c r="Q12" s="244">
        <v>36.680675543</v>
      </c>
      <c r="R12" s="244">
        <v>36.592714620000002</v>
      </c>
      <c r="S12" s="244">
        <v>36.440564115999997</v>
      </c>
      <c r="T12" s="244">
        <v>36.539465100000001</v>
      </c>
      <c r="U12" s="244">
        <v>36.551576457000003</v>
      </c>
      <c r="V12" s="244">
        <v>36.831958843000002</v>
      </c>
      <c r="W12" s="244">
        <v>36.923532825000002</v>
      </c>
      <c r="X12" s="244">
        <v>37.101120459999997</v>
      </c>
      <c r="Y12" s="244">
        <v>36.865921401000001</v>
      </c>
      <c r="Z12" s="244">
        <v>36.166352781999997</v>
      </c>
      <c r="AA12" s="244">
        <v>35.636192514999998</v>
      </c>
      <c r="AB12" s="244">
        <v>35.560393591999997</v>
      </c>
      <c r="AC12" s="244">
        <v>35.094197379000001</v>
      </c>
      <c r="AD12" s="244">
        <v>35.142936656000003</v>
      </c>
      <c r="AE12" s="244">
        <v>34.760134688999997</v>
      </c>
      <c r="AF12" s="244">
        <v>34.864925006</v>
      </c>
      <c r="AG12" s="244">
        <v>34.289305896999998</v>
      </c>
      <c r="AH12" s="244">
        <v>34.583010979000001</v>
      </c>
      <c r="AI12" s="244">
        <v>32.991847094999997</v>
      </c>
      <c r="AJ12" s="244">
        <v>34.441172158999997</v>
      </c>
      <c r="AK12" s="244">
        <v>34.378036477999999</v>
      </c>
      <c r="AL12" s="244">
        <v>34.339195834000002</v>
      </c>
      <c r="AM12" s="244">
        <v>33.920590759</v>
      </c>
      <c r="AN12" s="244">
        <v>33.178916786999999</v>
      </c>
      <c r="AO12" s="244">
        <v>33.375051646999999</v>
      </c>
      <c r="AP12" s="244">
        <v>35.481799784000003</v>
      </c>
      <c r="AQ12" s="244">
        <v>29.359594303000002</v>
      </c>
      <c r="AR12" s="244">
        <v>27.367302749</v>
      </c>
      <c r="AS12" s="244">
        <v>27.955374815999999</v>
      </c>
      <c r="AT12" s="244">
        <v>28.973465827999998</v>
      </c>
      <c r="AU12" s="244">
        <v>29.036159133999998</v>
      </c>
      <c r="AV12" s="244">
        <v>29.347835475</v>
      </c>
      <c r="AW12" s="244">
        <v>30.190279138000001</v>
      </c>
      <c r="AX12" s="244">
        <v>30.473693153999999</v>
      </c>
      <c r="AY12" s="244">
        <v>30.628020403000001</v>
      </c>
      <c r="AZ12" s="244">
        <v>30.160203145000001</v>
      </c>
      <c r="BA12" s="244">
        <v>30.300968404999999</v>
      </c>
      <c r="BB12" s="244">
        <v>30.291398569999998</v>
      </c>
      <c r="BC12" s="244">
        <v>30.733425776000001</v>
      </c>
      <c r="BD12" s="244">
        <v>31.317423963</v>
      </c>
      <c r="BE12" s="244">
        <v>32.057581181000003</v>
      </c>
      <c r="BF12" s="244">
        <v>32.155741110000001</v>
      </c>
      <c r="BG12" s="368">
        <v>32.704855948999999</v>
      </c>
      <c r="BH12" s="368">
        <v>33.132031730000001</v>
      </c>
      <c r="BI12" s="368">
        <v>33.533526469999998</v>
      </c>
      <c r="BJ12" s="368">
        <v>33.938754606000003</v>
      </c>
      <c r="BK12" s="368">
        <v>33.783836147000002</v>
      </c>
      <c r="BL12" s="368">
        <v>33.707990443</v>
      </c>
      <c r="BM12" s="368">
        <v>33.652412679000001</v>
      </c>
      <c r="BN12" s="368">
        <v>33.590369875</v>
      </c>
      <c r="BO12" s="368">
        <v>33.795628634000003</v>
      </c>
      <c r="BP12" s="368">
        <v>34.025219425000003</v>
      </c>
      <c r="BQ12" s="368">
        <v>33.966308439999999</v>
      </c>
      <c r="BR12" s="368">
        <v>33.986232530999999</v>
      </c>
      <c r="BS12" s="368">
        <v>33.950213923</v>
      </c>
      <c r="BT12" s="368">
        <v>33.945517428000002</v>
      </c>
      <c r="BU12" s="368">
        <v>34.005290526000003</v>
      </c>
      <c r="BV12" s="368">
        <v>34.068419781999999</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25.33</v>
      </c>
      <c r="AZ13" s="244">
        <v>24.87</v>
      </c>
      <c r="BA13" s="244">
        <v>25.03</v>
      </c>
      <c r="BB13" s="244">
        <v>25.015000000000001</v>
      </c>
      <c r="BC13" s="244">
        <v>25.466999999999999</v>
      </c>
      <c r="BD13" s="244">
        <v>26.035</v>
      </c>
      <c r="BE13" s="244">
        <v>26.71</v>
      </c>
      <c r="BF13" s="244">
        <v>26.774999999999999</v>
      </c>
      <c r="BG13" s="368">
        <v>27.35</v>
      </c>
      <c r="BH13" s="368">
        <v>27.775124999999999</v>
      </c>
      <c r="BI13" s="368">
        <v>28.103784999999998</v>
      </c>
      <c r="BJ13" s="368">
        <v>28.422443999999999</v>
      </c>
      <c r="BK13" s="368">
        <v>28.127534000000001</v>
      </c>
      <c r="BL13" s="368">
        <v>28.137194000000001</v>
      </c>
      <c r="BM13" s="368">
        <v>28.107854</v>
      </c>
      <c r="BN13" s="368">
        <v>28.126514</v>
      </c>
      <c r="BO13" s="368">
        <v>28.335173000000001</v>
      </c>
      <c r="BP13" s="368">
        <v>28.543832999999999</v>
      </c>
      <c r="BQ13" s="368">
        <v>28.452293999999998</v>
      </c>
      <c r="BR13" s="368">
        <v>28.451152</v>
      </c>
      <c r="BS13" s="368">
        <v>28.449812000000001</v>
      </c>
      <c r="BT13" s="368">
        <v>28.458527</v>
      </c>
      <c r="BU13" s="368">
        <v>28.453963000000002</v>
      </c>
      <c r="BV13" s="368">
        <v>28.439409999999999</v>
      </c>
    </row>
    <row r="14" spans="1:74" ht="11.1" customHeight="1" x14ac:dyDescent="0.2">
      <c r="A14" s="159" t="s">
        <v>377</v>
      </c>
      <c r="B14" s="170" t="s">
        <v>1025</v>
      </c>
      <c r="C14" s="244">
        <v>5.3936030280000002</v>
      </c>
      <c r="D14" s="244">
        <v>5.3083399596999996</v>
      </c>
      <c r="E14" s="244">
        <v>5.2590704279000002</v>
      </c>
      <c r="F14" s="244">
        <v>5.3426917146999999</v>
      </c>
      <c r="G14" s="244">
        <v>5.3146601776000004</v>
      </c>
      <c r="H14" s="244">
        <v>5.2905803578999997</v>
      </c>
      <c r="I14" s="244">
        <v>5.3099517623999999</v>
      </c>
      <c r="J14" s="244">
        <v>5.2407027101999999</v>
      </c>
      <c r="K14" s="244">
        <v>5.2482711494999998</v>
      </c>
      <c r="L14" s="244">
        <v>5.2041342566999997</v>
      </c>
      <c r="M14" s="244">
        <v>5.3016748594000003</v>
      </c>
      <c r="N14" s="244">
        <v>5.3581990567000002</v>
      </c>
      <c r="O14" s="244">
        <v>5.3058816773000004</v>
      </c>
      <c r="P14" s="244">
        <v>5.3303531359000003</v>
      </c>
      <c r="Q14" s="244">
        <v>5.2716755427999997</v>
      </c>
      <c r="R14" s="244">
        <v>5.2497146196999998</v>
      </c>
      <c r="S14" s="244">
        <v>5.2125641156000002</v>
      </c>
      <c r="T14" s="244">
        <v>5.3104651001000001</v>
      </c>
      <c r="U14" s="244">
        <v>5.2655764574999999</v>
      </c>
      <c r="V14" s="244">
        <v>5.3019588432999996</v>
      </c>
      <c r="W14" s="244">
        <v>5.2575328250000002</v>
      </c>
      <c r="X14" s="244">
        <v>5.2601204597000004</v>
      </c>
      <c r="Y14" s="244">
        <v>5.2699214010000004</v>
      </c>
      <c r="Z14" s="244">
        <v>5.3503527823999999</v>
      </c>
      <c r="AA14" s="244">
        <v>5.4801925153999997</v>
      </c>
      <c r="AB14" s="244">
        <v>5.4693935923000003</v>
      </c>
      <c r="AC14" s="244">
        <v>5.4991973788999999</v>
      </c>
      <c r="AD14" s="244">
        <v>5.4879366558999996</v>
      </c>
      <c r="AE14" s="244">
        <v>5.4251346893000001</v>
      </c>
      <c r="AF14" s="244">
        <v>5.4399250058000002</v>
      </c>
      <c r="AG14" s="244">
        <v>5.2843058967000003</v>
      </c>
      <c r="AH14" s="244">
        <v>5.3380109786999999</v>
      </c>
      <c r="AI14" s="244">
        <v>5.3068470948000002</v>
      </c>
      <c r="AJ14" s="244">
        <v>5.2961721588000001</v>
      </c>
      <c r="AK14" s="244">
        <v>5.3734504779999996</v>
      </c>
      <c r="AL14" s="244">
        <v>5.4341958341999996</v>
      </c>
      <c r="AM14" s="244">
        <v>5.2505907586999996</v>
      </c>
      <c r="AN14" s="244">
        <v>5.2289167869000002</v>
      </c>
      <c r="AO14" s="244">
        <v>5.1850516474999999</v>
      </c>
      <c r="AP14" s="244">
        <v>5.1567997841000004</v>
      </c>
      <c r="AQ14" s="244">
        <v>5.0495943034000002</v>
      </c>
      <c r="AR14" s="244">
        <v>5.0173027492999998</v>
      </c>
      <c r="AS14" s="244">
        <v>4.9803748158000003</v>
      </c>
      <c r="AT14" s="244">
        <v>5.0334658284999998</v>
      </c>
      <c r="AU14" s="244">
        <v>5.0611591335000004</v>
      </c>
      <c r="AV14" s="244">
        <v>5.0278354746999998</v>
      </c>
      <c r="AW14" s="244">
        <v>5.1202791379999999</v>
      </c>
      <c r="AX14" s="244">
        <v>5.2186931544000004</v>
      </c>
      <c r="AY14" s="244">
        <v>5.2980204025999997</v>
      </c>
      <c r="AZ14" s="244">
        <v>5.2902031453999996</v>
      </c>
      <c r="BA14" s="244">
        <v>5.2709684051999997</v>
      </c>
      <c r="BB14" s="244">
        <v>5.2763985697000004</v>
      </c>
      <c r="BC14" s="244">
        <v>5.2664257762000002</v>
      </c>
      <c r="BD14" s="244">
        <v>5.2824239633000003</v>
      </c>
      <c r="BE14" s="244">
        <v>5.3475811810999998</v>
      </c>
      <c r="BF14" s="244">
        <v>5.3807411097999998</v>
      </c>
      <c r="BG14" s="368">
        <v>5.3548559494000001</v>
      </c>
      <c r="BH14" s="368">
        <v>5.3569067296000004</v>
      </c>
      <c r="BI14" s="368">
        <v>5.4297414701999998</v>
      </c>
      <c r="BJ14" s="368">
        <v>5.5163106064000003</v>
      </c>
      <c r="BK14" s="368">
        <v>5.6563021468999999</v>
      </c>
      <c r="BL14" s="368">
        <v>5.5707964427999999</v>
      </c>
      <c r="BM14" s="368">
        <v>5.5445586788999996</v>
      </c>
      <c r="BN14" s="368">
        <v>5.4638558747000001</v>
      </c>
      <c r="BO14" s="368">
        <v>5.4604556339999997</v>
      </c>
      <c r="BP14" s="368">
        <v>5.4813864253000002</v>
      </c>
      <c r="BQ14" s="368">
        <v>5.5140144400000004</v>
      </c>
      <c r="BR14" s="368">
        <v>5.5350805315000002</v>
      </c>
      <c r="BS14" s="368">
        <v>5.5004019233000001</v>
      </c>
      <c r="BT14" s="368">
        <v>5.4869904275000003</v>
      </c>
      <c r="BU14" s="368">
        <v>5.5513275255999996</v>
      </c>
      <c r="BV14" s="368">
        <v>5.6290097824999998</v>
      </c>
    </row>
    <row r="15" spans="1:74" ht="11.1" customHeight="1" x14ac:dyDescent="0.2">
      <c r="A15" s="159" t="s">
        <v>299</v>
      </c>
      <c r="B15" s="170" t="s">
        <v>272</v>
      </c>
      <c r="C15" s="244">
        <v>14.513876980999999</v>
      </c>
      <c r="D15" s="244">
        <v>14.244060770999999</v>
      </c>
      <c r="E15" s="244">
        <v>14.421232421999999</v>
      </c>
      <c r="F15" s="244">
        <v>14.419593463</v>
      </c>
      <c r="G15" s="244">
        <v>14.33099872</v>
      </c>
      <c r="H15" s="244">
        <v>14.311603319</v>
      </c>
      <c r="I15" s="244">
        <v>14.267623751</v>
      </c>
      <c r="J15" s="244">
        <v>14.12349519</v>
      </c>
      <c r="K15" s="244">
        <v>14.232876958</v>
      </c>
      <c r="L15" s="244">
        <v>14.162370844</v>
      </c>
      <c r="M15" s="244">
        <v>14.284084106</v>
      </c>
      <c r="N15" s="244">
        <v>14.324242002</v>
      </c>
      <c r="O15" s="244">
        <v>14.358392265999999</v>
      </c>
      <c r="P15" s="244">
        <v>14.396271062</v>
      </c>
      <c r="Q15" s="244">
        <v>14.385576233</v>
      </c>
      <c r="R15" s="244">
        <v>14.327979257000001</v>
      </c>
      <c r="S15" s="244">
        <v>14.38964058</v>
      </c>
      <c r="T15" s="244">
        <v>14.488776801</v>
      </c>
      <c r="U15" s="244">
        <v>14.633985034</v>
      </c>
      <c r="V15" s="244">
        <v>14.420191423</v>
      </c>
      <c r="W15" s="244">
        <v>14.735785947</v>
      </c>
      <c r="X15" s="244">
        <v>14.785374699</v>
      </c>
      <c r="Y15" s="244">
        <v>14.833201459</v>
      </c>
      <c r="Z15" s="244">
        <v>14.950970806999999</v>
      </c>
      <c r="AA15" s="244">
        <v>14.863560566</v>
      </c>
      <c r="AB15" s="244">
        <v>14.848935322000001</v>
      </c>
      <c r="AC15" s="244">
        <v>14.750043207999999</v>
      </c>
      <c r="AD15" s="244">
        <v>14.351422059000001</v>
      </c>
      <c r="AE15" s="244">
        <v>14.255761879</v>
      </c>
      <c r="AF15" s="244">
        <v>14.616350362</v>
      </c>
      <c r="AG15" s="244">
        <v>14.585209766</v>
      </c>
      <c r="AH15" s="244">
        <v>14.596826774</v>
      </c>
      <c r="AI15" s="244">
        <v>14.531655690999999</v>
      </c>
      <c r="AJ15" s="244">
        <v>14.550263488000001</v>
      </c>
      <c r="AK15" s="244">
        <v>14.692947366</v>
      </c>
      <c r="AL15" s="244">
        <v>14.718474859000001</v>
      </c>
      <c r="AM15" s="244">
        <v>14.729931427</v>
      </c>
      <c r="AN15" s="244">
        <v>14.725281531</v>
      </c>
      <c r="AO15" s="244">
        <v>14.699326814999999</v>
      </c>
      <c r="AP15" s="244">
        <v>14.749007261999999</v>
      </c>
      <c r="AQ15" s="244">
        <v>12.486168640000001</v>
      </c>
      <c r="AR15" s="244">
        <v>12.280388339</v>
      </c>
      <c r="AS15" s="244">
        <v>12.330711893</v>
      </c>
      <c r="AT15" s="244">
        <v>12.879313100999999</v>
      </c>
      <c r="AU15" s="244">
        <v>12.906462879999999</v>
      </c>
      <c r="AV15" s="244">
        <v>13.044379907</v>
      </c>
      <c r="AW15" s="244">
        <v>13.139494920000001</v>
      </c>
      <c r="AX15" s="244">
        <v>13.175094290000001</v>
      </c>
      <c r="AY15" s="244">
        <v>13.303890255000001</v>
      </c>
      <c r="AZ15" s="244">
        <v>13.361359582</v>
      </c>
      <c r="BA15" s="244">
        <v>13.470748173</v>
      </c>
      <c r="BB15" s="244">
        <v>13.621699587</v>
      </c>
      <c r="BC15" s="244">
        <v>13.624560344000001</v>
      </c>
      <c r="BD15" s="244">
        <v>13.600043273000001</v>
      </c>
      <c r="BE15" s="244">
        <v>13.663371829000001</v>
      </c>
      <c r="BF15" s="244">
        <v>13.383360105</v>
      </c>
      <c r="BG15" s="368">
        <v>13.735623422</v>
      </c>
      <c r="BH15" s="368">
        <v>14.055492082000001</v>
      </c>
      <c r="BI15" s="368">
        <v>14.207917055999999</v>
      </c>
      <c r="BJ15" s="368">
        <v>14.312250997</v>
      </c>
      <c r="BK15" s="368">
        <v>14.369209487999999</v>
      </c>
      <c r="BL15" s="368">
        <v>14.448225984</v>
      </c>
      <c r="BM15" s="368">
        <v>14.547231871999999</v>
      </c>
      <c r="BN15" s="368">
        <v>14.587704384</v>
      </c>
      <c r="BO15" s="368">
        <v>14.657508812</v>
      </c>
      <c r="BP15" s="368">
        <v>14.733268089999999</v>
      </c>
      <c r="BQ15" s="368">
        <v>14.788642017999999</v>
      </c>
      <c r="BR15" s="368">
        <v>14.760154327</v>
      </c>
      <c r="BS15" s="368">
        <v>14.771660966000001</v>
      </c>
      <c r="BT15" s="368">
        <v>14.904768349999999</v>
      </c>
      <c r="BU15" s="368">
        <v>14.992609329</v>
      </c>
      <c r="BV15" s="368">
        <v>15.023693206000001</v>
      </c>
    </row>
    <row r="16" spans="1:74" ht="11.1" customHeight="1" x14ac:dyDescent="0.2">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4.8705412920000004</v>
      </c>
      <c r="AY16" s="244">
        <v>5.0493362766000001</v>
      </c>
      <c r="AZ16" s="244">
        <v>5.0031663417000001</v>
      </c>
      <c r="BA16" s="244">
        <v>5.0887624246999996</v>
      </c>
      <c r="BB16" s="244">
        <v>5.0584930399000001</v>
      </c>
      <c r="BC16" s="244">
        <v>5.0789330175999998</v>
      </c>
      <c r="BD16" s="244">
        <v>5.1338448461999997</v>
      </c>
      <c r="BE16" s="244">
        <v>5.0518380102</v>
      </c>
      <c r="BF16" s="244">
        <v>5.0172184294999997</v>
      </c>
      <c r="BG16" s="368">
        <v>5.0392384880999996</v>
      </c>
      <c r="BH16" s="368">
        <v>5.0581908350999996</v>
      </c>
      <c r="BI16" s="368">
        <v>5.0780707708000001</v>
      </c>
      <c r="BJ16" s="368">
        <v>5.0370044074000004</v>
      </c>
      <c r="BK16" s="368">
        <v>5.0513209738000002</v>
      </c>
      <c r="BL16" s="368">
        <v>5.0462920409000001</v>
      </c>
      <c r="BM16" s="368">
        <v>5.0433935552999998</v>
      </c>
      <c r="BN16" s="368">
        <v>5.0525518380000003</v>
      </c>
      <c r="BO16" s="368">
        <v>5.0758449541999999</v>
      </c>
      <c r="BP16" s="368">
        <v>5.1109583427</v>
      </c>
      <c r="BQ16" s="368">
        <v>5.0493375749</v>
      </c>
      <c r="BR16" s="368">
        <v>5.0853611781000003</v>
      </c>
      <c r="BS16" s="368">
        <v>5.1077929303999996</v>
      </c>
      <c r="BT16" s="368">
        <v>5.1263232314999998</v>
      </c>
      <c r="BU16" s="368">
        <v>5.1454423608999997</v>
      </c>
      <c r="BV16" s="368">
        <v>5.1040019225000002</v>
      </c>
    </row>
    <row r="17" spans="1:74" ht="11.1" customHeight="1" x14ac:dyDescent="0.2">
      <c r="A17" s="159" t="s">
        <v>301</v>
      </c>
      <c r="B17" s="170" t="s">
        <v>275</v>
      </c>
      <c r="C17" s="244">
        <v>14.214118395</v>
      </c>
      <c r="D17" s="244">
        <v>14.156451328999999</v>
      </c>
      <c r="E17" s="244">
        <v>14.008754771</v>
      </c>
      <c r="F17" s="244">
        <v>14.232692998999999</v>
      </c>
      <c r="G17" s="244">
        <v>14.619803884</v>
      </c>
      <c r="H17" s="244">
        <v>14.828759267000001</v>
      </c>
      <c r="I17" s="244">
        <v>14.955907882</v>
      </c>
      <c r="J17" s="244">
        <v>14.742394625999999</v>
      </c>
      <c r="K17" s="244">
        <v>14.962196045000001</v>
      </c>
      <c r="L17" s="244">
        <v>14.817715459</v>
      </c>
      <c r="M17" s="244">
        <v>14.537825585</v>
      </c>
      <c r="N17" s="244">
        <v>14.187688503</v>
      </c>
      <c r="O17" s="244">
        <v>14.073037162</v>
      </c>
      <c r="P17" s="244">
        <v>14.010536309000001</v>
      </c>
      <c r="Q17" s="244">
        <v>14.182075772999999</v>
      </c>
      <c r="R17" s="244">
        <v>14.593950317999999</v>
      </c>
      <c r="S17" s="244">
        <v>14.839574501</v>
      </c>
      <c r="T17" s="244">
        <v>15.049477821</v>
      </c>
      <c r="U17" s="244">
        <v>15.042607379</v>
      </c>
      <c r="V17" s="244">
        <v>14.766156753000001</v>
      </c>
      <c r="W17" s="244">
        <v>14.766250088</v>
      </c>
      <c r="X17" s="244">
        <v>14.712636634000001</v>
      </c>
      <c r="Y17" s="244">
        <v>14.528183308999999</v>
      </c>
      <c r="Z17" s="244">
        <v>14.385764537</v>
      </c>
      <c r="AA17" s="244">
        <v>14.139066373</v>
      </c>
      <c r="AB17" s="244">
        <v>14.007958295</v>
      </c>
      <c r="AC17" s="244">
        <v>14.21426617</v>
      </c>
      <c r="AD17" s="244">
        <v>14.539722209000001</v>
      </c>
      <c r="AE17" s="244">
        <v>15.054106321000001</v>
      </c>
      <c r="AF17" s="244">
        <v>14.987954373000001</v>
      </c>
      <c r="AG17" s="244">
        <v>15.057900472</v>
      </c>
      <c r="AH17" s="244">
        <v>15.431857926999999</v>
      </c>
      <c r="AI17" s="244">
        <v>15.317444998999999</v>
      </c>
      <c r="AJ17" s="244">
        <v>15.282023148</v>
      </c>
      <c r="AK17" s="244">
        <v>15.087901249</v>
      </c>
      <c r="AL17" s="244">
        <v>14.650088630000001</v>
      </c>
      <c r="AM17" s="244">
        <v>14.588384489999999</v>
      </c>
      <c r="AN17" s="244">
        <v>14.407336803</v>
      </c>
      <c r="AO17" s="244">
        <v>14.535441431000001</v>
      </c>
      <c r="AP17" s="244">
        <v>14.230089261</v>
      </c>
      <c r="AQ17" s="244">
        <v>13.904689524</v>
      </c>
      <c r="AR17" s="244">
        <v>14.548830504</v>
      </c>
      <c r="AS17" s="244">
        <v>14.80584406</v>
      </c>
      <c r="AT17" s="244">
        <v>14.840665894000001</v>
      </c>
      <c r="AU17" s="244">
        <v>14.607617698</v>
      </c>
      <c r="AV17" s="244">
        <v>14.473760195000001</v>
      </c>
      <c r="AW17" s="244">
        <v>14.009055622</v>
      </c>
      <c r="AX17" s="244">
        <v>13.697263327</v>
      </c>
      <c r="AY17" s="244">
        <v>13.866191725</v>
      </c>
      <c r="AZ17" s="244">
        <v>13.747905254000001</v>
      </c>
      <c r="BA17" s="244">
        <v>13.829012289</v>
      </c>
      <c r="BB17" s="244">
        <v>14.193287437</v>
      </c>
      <c r="BC17" s="244">
        <v>14.49517953</v>
      </c>
      <c r="BD17" s="244">
        <v>14.565658228</v>
      </c>
      <c r="BE17" s="244">
        <v>14.909293612000001</v>
      </c>
      <c r="BF17" s="244">
        <v>15.230939194999999</v>
      </c>
      <c r="BG17" s="368">
        <v>15.308080582000001</v>
      </c>
      <c r="BH17" s="368">
        <v>15.297455883</v>
      </c>
      <c r="BI17" s="368">
        <v>14.846557211</v>
      </c>
      <c r="BJ17" s="368">
        <v>14.588273029</v>
      </c>
      <c r="BK17" s="368">
        <v>14.37834041</v>
      </c>
      <c r="BL17" s="368">
        <v>14.428641645000001</v>
      </c>
      <c r="BM17" s="368">
        <v>14.392109673</v>
      </c>
      <c r="BN17" s="368">
        <v>14.776654134999999</v>
      </c>
      <c r="BO17" s="368">
        <v>15.145942523</v>
      </c>
      <c r="BP17" s="368">
        <v>15.329757934</v>
      </c>
      <c r="BQ17" s="368">
        <v>15.472633257</v>
      </c>
      <c r="BR17" s="368">
        <v>15.638657838</v>
      </c>
      <c r="BS17" s="368">
        <v>15.650222940000001</v>
      </c>
      <c r="BT17" s="368">
        <v>15.502455506</v>
      </c>
      <c r="BU17" s="368">
        <v>15.198685022999999</v>
      </c>
      <c r="BV17" s="368">
        <v>14.930884342000001</v>
      </c>
    </row>
    <row r="18" spans="1:74" ht="11.1" customHeight="1" x14ac:dyDescent="0.2">
      <c r="A18" s="159" t="s">
        <v>303</v>
      </c>
      <c r="B18" s="170" t="s">
        <v>494</v>
      </c>
      <c r="C18" s="244">
        <v>97.274795878000006</v>
      </c>
      <c r="D18" s="244">
        <v>97.159546268</v>
      </c>
      <c r="E18" s="244">
        <v>96.834900074000004</v>
      </c>
      <c r="F18" s="244">
        <v>96.658368476000007</v>
      </c>
      <c r="G18" s="244">
        <v>97.601994394000002</v>
      </c>
      <c r="H18" s="244">
        <v>98.289606407999997</v>
      </c>
      <c r="I18" s="244">
        <v>98.957426006999995</v>
      </c>
      <c r="J18" s="244">
        <v>98.240452929</v>
      </c>
      <c r="K18" s="244">
        <v>98.315897561</v>
      </c>
      <c r="L18" s="244">
        <v>98.865879208999999</v>
      </c>
      <c r="M18" s="244">
        <v>99.463536821000005</v>
      </c>
      <c r="N18" s="244">
        <v>98.582674342000004</v>
      </c>
      <c r="O18" s="244">
        <v>99.025585737</v>
      </c>
      <c r="P18" s="244">
        <v>99.273586769999994</v>
      </c>
      <c r="Q18" s="244">
        <v>99.540018454999995</v>
      </c>
      <c r="R18" s="244">
        <v>99.662110439000003</v>
      </c>
      <c r="S18" s="244">
        <v>99.618136168999996</v>
      </c>
      <c r="T18" s="244">
        <v>100.43145961</v>
      </c>
      <c r="U18" s="244">
        <v>101.19554714</v>
      </c>
      <c r="V18" s="244">
        <v>101.7699583</v>
      </c>
      <c r="W18" s="244">
        <v>101.44157179</v>
      </c>
      <c r="X18" s="244">
        <v>102.34860805</v>
      </c>
      <c r="Y18" s="244">
        <v>102.45574778</v>
      </c>
      <c r="Z18" s="244">
        <v>101.92063081000001</v>
      </c>
      <c r="AA18" s="244">
        <v>100.38961974</v>
      </c>
      <c r="AB18" s="244">
        <v>100.13860173</v>
      </c>
      <c r="AC18" s="244">
        <v>100.19392687</v>
      </c>
      <c r="AD18" s="244">
        <v>100.44442348</v>
      </c>
      <c r="AE18" s="244">
        <v>100.19760653</v>
      </c>
      <c r="AF18" s="244">
        <v>100.64471186</v>
      </c>
      <c r="AG18" s="244">
        <v>99.969553403000006</v>
      </c>
      <c r="AH18" s="244">
        <v>101.17216295999999</v>
      </c>
      <c r="AI18" s="244">
        <v>99.502615684999995</v>
      </c>
      <c r="AJ18" s="244">
        <v>101.37544934</v>
      </c>
      <c r="AK18" s="244">
        <v>102.11815625</v>
      </c>
      <c r="AL18" s="244">
        <v>101.823756</v>
      </c>
      <c r="AM18" s="244">
        <v>101.38901319999999</v>
      </c>
      <c r="AN18" s="244">
        <v>100.26663693</v>
      </c>
      <c r="AO18" s="244">
        <v>100.52444327000001</v>
      </c>
      <c r="AP18" s="244">
        <v>99.968192020000004</v>
      </c>
      <c r="AQ18" s="244">
        <v>88.481629467000005</v>
      </c>
      <c r="AR18" s="244">
        <v>88.563000779999996</v>
      </c>
      <c r="AS18" s="244">
        <v>90.349853977999999</v>
      </c>
      <c r="AT18" s="244">
        <v>91.342894668</v>
      </c>
      <c r="AU18" s="244">
        <v>91.346384373000006</v>
      </c>
      <c r="AV18" s="244">
        <v>91.617129070999994</v>
      </c>
      <c r="AW18" s="244">
        <v>93.316548539999999</v>
      </c>
      <c r="AX18" s="244">
        <v>93.310160867999997</v>
      </c>
      <c r="AY18" s="244">
        <v>93.912832401000003</v>
      </c>
      <c r="AZ18" s="244">
        <v>90.493773464</v>
      </c>
      <c r="BA18" s="244">
        <v>93.757333802000005</v>
      </c>
      <c r="BB18" s="244">
        <v>93.954474296000001</v>
      </c>
      <c r="BC18" s="244">
        <v>94.852813693000002</v>
      </c>
      <c r="BD18" s="244">
        <v>95.585440644000002</v>
      </c>
      <c r="BE18" s="244">
        <v>97.464824339000003</v>
      </c>
      <c r="BF18" s="244">
        <v>96.756350905999994</v>
      </c>
      <c r="BG18" s="368">
        <v>97.680840704999994</v>
      </c>
      <c r="BH18" s="368">
        <v>99.243576313000005</v>
      </c>
      <c r="BI18" s="368">
        <v>99.596057326999997</v>
      </c>
      <c r="BJ18" s="368">
        <v>99.948970978000006</v>
      </c>
      <c r="BK18" s="368">
        <v>99.679733842999994</v>
      </c>
      <c r="BL18" s="368">
        <v>99.756913922999999</v>
      </c>
      <c r="BM18" s="368">
        <v>99.923640993999996</v>
      </c>
      <c r="BN18" s="368">
        <v>100.37608811</v>
      </c>
      <c r="BO18" s="368">
        <v>101.08972515000001</v>
      </c>
      <c r="BP18" s="368">
        <v>101.78069621</v>
      </c>
      <c r="BQ18" s="368">
        <v>101.92227409</v>
      </c>
      <c r="BR18" s="368">
        <v>102.36440756</v>
      </c>
      <c r="BS18" s="368">
        <v>102.31478865</v>
      </c>
      <c r="BT18" s="368">
        <v>102.57008892</v>
      </c>
      <c r="BU18" s="368">
        <v>102.82745939</v>
      </c>
      <c r="BV18" s="368">
        <v>102.65989200999999</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244"/>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60.571192850000003</v>
      </c>
      <c r="D20" s="244">
        <v>60.659206308000002</v>
      </c>
      <c r="E20" s="244">
        <v>60.760829645999998</v>
      </c>
      <c r="F20" s="244">
        <v>60.419676760999998</v>
      </c>
      <c r="G20" s="244">
        <v>60.888334217000001</v>
      </c>
      <c r="H20" s="244">
        <v>61.169026049999999</v>
      </c>
      <c r="I20" s="244">
        <v>61.597474245000001</v>
      </c>
      <c r="J20" s="244">
        <v>61.082750218999998</v>
      </c>
      <c r="K20" s="244">
        <v>61.002626411000001</v>
      </c>
      <c r="L20" s="244">
        <v>61.791744952999998</v>
      </c>
      <c r="M20" s="244">
        <v>62.530861962000003</v>
      </c>
      <c r="N20" s="244">
        <v>61.747475285</v>
      </c>
      <c r="O20" s="244">
        <v>61.963704059999998</v>
      </c>
      <c r="P20" s="244">
        <v>62.357233634000004</v>
      </c>
      <c r="Q20" s="244">
        <v>62.859342912999999</v>
      </c>
      <c r="R20" s="244">
        <v>63.069395819999997</v>
      </c>
      <c r="S20" s="244">
        <v>63.177572052999999</v>
      </c>
      <c r="T20" s="244">
        <v>63.891994513</v>
      </c>
      <c r="U20" s="244">
        <v>64.643970684999999</v>
      </c>
      <c r="V20" s="244">
        <v>64.937999457000004</v>
      </c>
      <c r="W20" s="244">
        <v>64.518038970000006</v>
      </c>
      <c r="X20" s="244">
        <v>65.247487586000005</v>
      </c>
      <c r="Y20" s="244">
        <v>65.589826376999994</v>
      </c>
      <c r="Z20" s="244">
        <v>65.754278022999998</v>
      </c>
      <c r="AA20" s="244">
        <v>64.753427228999996</v>
      </c>
      <c r="AB20" s="244">
        <v>64.578208136000001</v>
      </c>
      <c r="AC20" s="244">
        <v>65.099729487999994</v>
      </c>
      <c r="AD20" s="244">
        <v>65.301486819000004</v>
      </c>
      <c r="AE20" s="244">
        <v>65.437471837000004</v>
      </c>
      <c r="AF20" s="244">
        <v>65.779786853999994</v>
      </c>
      <c r="AG20" s="244">
        <v>65.680247506000001</v>
      </c>
      <c r="AH20" s="244">
        <v>66.589151982000004</v>
      </c>
      <c r="AI20" s="244">
        <v>66.510768589999998</v>
      </c>
      <c r="AJ20" s="244">
        <v>66.934277184999999</v>
      </c>
      <c r="AK20" s="244">
        <v>67.740119770999996</v>
      </c>
      <c r="AL20" s="244">
        <v>67.484560162999998</v>
      </c>
      <c r="AM20" s="244">
        <v>67.468422438000005</v>
      </c>
      <c r="AN20" s="244">
        <v>67.087720138999998</v>
      </c>
      <c r="AO20" s="244">
        <v>67.149391617999996</v>
      </c>
      <c r="AP20" s="244">
        <v>64.486392236</v>
      </c>
      <c r="AQ20" s="244">
        <v>59.122035163</v>
      </c>
      <c r="AR20" s="244">
        <v>61.195698030999999</v>
      </c>
      <c r="AS20" s="244">
        <v>62.394479163</v>
      </c>
      <c r="AT20" s="244">
        <v>62.369428839000001</v>
      </c>
      <c r="AU20" s="244">
        <v>62.310225238999998</v>
      </c>
      <c r="AV20" s="244">
        <v>62.269293595999997</v>
      </c>
      <c r="AW20" s="244">
        <v>63.126269401999998</v>
      </c>
      <c r="AX20" s="244">
        <v>62.836467714000001</v>
      </c>
      <c r="AY20" s="244">
        <v>63.284811998000002</v>
      </c>
      <c r="AZ20" s="244">
        <v>60.333570319000003</v>
      </c>
      <c r="BA20" s="244">
        <v>63.456365396999999</v>
      </c>
      <c r="BB20" s="244">
        <v>63.663075726000002</v>
      </c>
      <c r="BC20" s="244">
        <v>64.119387916999997</v>
      </c>
      <c r="BD20" s="244">
        <v>64.268016680000002</v>
      </c>
      <c r="BE20" s="244">
        <v>65.407243158</v>
      </c>
      <c r="BF20" s="244">
        <v>64.600609797000004</v>
      </c>
      <c r="BG20" s="368">
        <v>64.975984754999999</v>
      </c>
      <c r="BH20" s="368">
        <v>66.111544582999997</v>
      </c>
      <c r="BI20" s="368">
        <v>66.062530856999999</v>
      </c>
      <c r="BJ20" s="368">
        <v>66.010216372000002</v>
      </c>
      <c r="BK20" s="368">
        <v>65.895897696000006</v>
      </c>
      <c r="BL20" s="368">
        <v>66.048923479999999</v>
      </c>
      <c r="BM20" s="368">
        <v>66.271228315000002</v>
      </c>
      <c r="BN20" s="368">
        <v>66.785718231999994</v>
      </c>
      <c r="BO20" s="368">
        <v>67.294096515999996</v>
      </c>
      <c r="BP20" s="368">
        <v>67.755476783999995</v>
      </c>
      <c r="BQ20" s="368">
        <v>67.955965652000003</v>
      </c>
      <c r="BR20" s="368">
        <v>68.378175025000004</v>
      </c>
      <c r="BS20" s="368">
        <v>68.364574723000004</v>
      </c>
      <c r="BT20" s="368">
        <v>68.624571490999998</v>
      </c>
      <c r="BU20" s="368">
        <v>68.822168860999994</v>
      </c>
      <c r="BV20" s="368">
        <v>68.591472229000004</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1026</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46.025718202</v>
      </c>
      <c r="D23" s="244">
        <v>47.006969357000003</v>
      </c>
      <c r="E23" s="244">
        <v>47.777351277999998</v>
      </c>
      <c r="F23" s="244">
        <v>46.169621143000001</v>
      </c>
      <c r="G23" s="244">
        <v>47.179062168999998</v>
      </c>
      <c r="H23" s="244">
        <v>48.187875751999997</v>
      </c>
      <c r="I23" s="244">
        <v>47.699553827000003</v>
      </c>
      <c r="J23" s="244">
        <v>47.979960009000003</v>
      </c>
      <c r="K23" s="244">
        <v>47.624914384</v>
      </c>
      <c r="L23" s="244">
        <v>47.357383218000003</v>
      </c>
      <c r="M23" s="244">
        <v>48.541672490000003</v>
      </c>
      <c r="N23" s="244">
        <v>48.468059320000002</v>
      </c>
      <c r="O23" s="244">
        <v>47.391186664000003</v>
      </c>
      <c r="P23" s="244">
        <v>48.233973413000001</v>
      </c>
      <c r="Q23" s="244">
        <v>48.127124561999999</v>
      </c>
      <c r="R23" s="244">
        <v>46.971867928999998</v>
      </c>
      <c r="S23" s="244">
        <v>47.058223624</v>
      </c>
      <c r="T23" s="244">
        <v>47.681498200999997</v>
      </c>
      <c r="U23" s="244">
        <v>48.342750424999998</v>
      </c>
      <c r="V23" s="244">
        <v>48.993134838000003</v>
      </c>
      <c r="W23" s="244">
        <v>47.328377086000003</v>
      </c>
      <c r="X23" s="244">
        <v>48.145066477999997</v>
      </c>
      <c r="Y23" s="244">
        <v>48.063552250999997</v>
      </c>
      <c r="Z23" s="244">
        <v>47.105401696000001</v>
      </c>
      <c r="AA23" s="244">
        <v>47.796382835999999</v>
      </c>
      <c r="AB23" s="244">
        <v>48.174002551999997</v>
      </c>
      <c r="AC23" s="244">
        <v>46.769455571000002</v>
      </c>
      <c r="AD23" s="244">
        <v>47.630017504999998</v>
      </c>
      <c r="AE23" s="244">
        <v>46.673791520000002</v>
      </c>
      <c r="AF23" s="244">
        <v>47.479295203</v>
      </c>
      <c r="AG23" s="244">
        <v>48.600303595</v>
      </c>
      <c r="AH23" s="244">
        <v>48.949124793000003</v>
      </c>
      <c r="AI23" s="244">
        <v>47.514219584000003</v>
      </c>
      <c r="AJ23" s="244">
        <v>47.942749356</v>
      </c>
      <c r="AK23" s="244">
        <v>48.00384579</v>
      </c>
      <c r="AL23" s="244">
        <v>47.920892197000001</v>
      </c>
      <c r="AM23" s="244">
        <v>46.061824950999998</v>
      </c>
      <c r="AN23" s="244">
        <v>47.253604246999998</v>
      </c>
      <c r="AO23" s="244">
        <v>43.296397657</v>
      </c>
      <c r="AP23" s="244">
        <v>34.925532076000003</v>
      </c>
      <c r="AQ23" s="244">
        <v>37.133625129000002</v>
      </c>
      <c r="AR23" s="244">
        <v>40.307494230000003</v>
      </c>
      <c r="AS23" s="244">
        <v>42.181896315000003</v>
      </c>
      <c r="AT23" s="244">
        <v>41.966263808999997</v>
      </c>
      <c r="AU23" s="244">
        <v>42.661721294000003</v>
      </c>
      <c r="AV23" s="244">
        <v>42.677285453000003</v>
      </c>
      <c r="AW23" s="244">
        <v>42.730219734999999</v>
      </c>
      <c r="AX23" s="244">
        <v>43.100165967000002</v>
      </c>
      <c r="AY23" s="244">
        <v>41.397491266999999</v>
      </c>
      <c r="AZ23" s="244">
        <v>41.688270093</v>
      </c>
      <c r="BA23" s="244">
        <v>43.744222364999999</v>
      </c>
      <c r="BB23" s="244">
        <v>42.945815799000002</v>
      </c>
      <c r="BC23" s="244">
        <v>43.156288717999999</v>
      </c>
      <c r="BD23" s="244">
        <v>44.947727196999999</v>
      </c>
      <c r="BE23" s="244">
        <v>45.230704580999998</v>
      </c>
      <c r="BF23" s="244">
        <v>45.895205011999998</v>
      </c>
      <c r="BG23" s="368">
        <v>45.296607760999997</v>
      </c>
      <c r="BH23" s="368">
        <v>45.518205561000002</v>
      </c>
      <c r="BI23" s="368">
        <v>45.835401290999997</v>
      </c>
      <c r="BJ23" s="368">
        <v>46.299817949999998</v>
      </c>
      <c r="BK23" s="368">
        <v>44.940255860999997</v>
      </c>
      <c r="BL23" s="368">
        <v>45.990545351999998</v>
      </c>
      <c r="BM23" s="368">
        <v>45.656133072999999</v>
      </c>
      <c r="BN23" s="368">
        <v>44.975513141999997</v>
      </c>
      <c r="BO23" s="368">
        <v>44.973366089999999</v>
      </c>
      <c r="BP23" s="368">
        <v>45.796571929000002</v>
      </c>
      <c r="BQ23" s="368">
        <v>46.149911928999998</v>
      </c>
      <c r="BR23" s="368">
        <v>46.583429829000004</v>
      </c>
      <c r="BS23" s="368">
        <v>46.169663913000001</v>
      </c>
      <c r="BT23" s="368">
        <v>46.309267699000003</v>
      </c>
      <c r="BU23" s="368">
        <v>46.263338253999997</v>
      </c>
      <c r="BV23" s="368">
        <v>46.516914245000002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19.933388999999998</v>
      </c>
      <c r="AN24" s="244">
        <v>20.132254</v>
      </c>
      <c r="AO24" s="244">
        <v>18.462842999999999</v>
      </c>
      <c r="AP24" s="244">
        <v>14.548507000000001</v>
      </c>
      <c r="AQ24" s="244">
        <v>16.078187</v>
      </c>
      <c r="AR24" s="244">
        <v>17.578064000000001</v>
      </c>
      <c r="AS24" s="244">
        <v>18.381074000000002</v>
      </c>
      <c r="AT24" s="244">
        <v>18.557877999999999</v>
      </c>
      <c r="AU24" s="244">
        <v>18.414832000000001</v>
      </c>
      <c r="AV24" s="244">
        <v>18.613651999999998</v>
      </c>
      <c r="AW24" s="244">
        <v>18.742522999999998</v>
      </c>
      <c r="AX24" s="244">
        <v>18.801691999999999</v>
      </c>
      <c r="AY24" s="244">
        <v>18.595399</v>
      </c>
      <c r="AZ24" s="244">
        <v>17.444196000000002</v>
      </c>
      <c r="BA24" s="244">
        <v>19.203825999999999</v>
      </c>
      <c r="BB24" s="244">
        <v>19.459358000000002</v>
      </c>
      <c r="BC24" s="244">
        <v>20.093631999999999</v>
      </c>
      <c r="BD24" s="244">
        <v>20.53715</v>
      </c>
      <c r="BE24" s="244">
        <v>20.318297181999998</v>
      </c>
      <c r="BF24" s="244">
        <v>20.687800126999999</v>
      </c>
      <c r="BG24" s="368">
        <v>19.887920000000001</v>
      </c>
      <c r="BH24" s="368">
        <v>20.09723</v>
      </c>
      <c r="BI24" s="368">
        <v>20.155550000000002</v>
      </c>
      <c r="BJ24" s="368">
        <v>20.211069999999999</v>
      </c>
      <c r="BK24" s="368">
        <v>20.098970000000001</v>
      </c>
      <c r="BL24" s="368">
        <v>19.750260000000001</v>
      </c>
      <c r="BM24" s="368">
        <v>20.162369999999999</v>
      </c>
      <c r="BN24" s="368">
        <v>20.162500000000001</v>
      </c>
      <c r="BO24" s="368">
        <v>20.57264</v>
      </c>
      <c r="BP24" s="368">
        <v>20.804130000000001</v>
      </c>
      <c r="BQ24" s="368">
        <v>20.951619999999998</v>
      </c>
      <c r="BR24" s="368">
        <v>21.307919999999999</v>
      </c>
      <c r="BS24" s="368">
        <v>20.797640000000001</v>
      </c>
      <c r="BT24" s="368">
        <v>21.047989999999999</v>
      </c>
      <c r="BU24" s="368">
        <v>20.94351</v>
      </c>
      <c r="BV24" s="368">
        <v>20.827850000000002</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0.18132878299999999</v>
      </c>
      <c r="AZ25" s="244">
        <v>0.18060195000000001</v>
      </c>
      <c r="BA25" s="244">
        <v>0.235631655</v>
      </c>
      <c r="BB25" s="244">
        <v>0.14940113199999999</v>
      </c>
      <c r="BC25" s="244">
        <v>0.199427299</v>
      </c>
      <c r="BD25" s="244">
        <v>0.187917314</v>
      </c>
      <c r="BE25" s="244">
        <v>0.181537276</v>
      </c>
      <c r="BF25" s="244">
        <v>0.19931589299999999</v>
      </c>
      <c r="BG25" s="368">
        <v>0.17092200299999999</v>
      </c>
      <c r="BH25" s="368">
        <v>0.225790398</v>
      </c>
      <c r="BI25" s="368">
        <v>0.198438743</v>
      </c>
      <c r="BJ25" s="368">
        <v>0.160694014</v>
      </c>
      <c r="BK25" s="368">
        <v>0.186148744</v>
      </c>
      <c r="BL25" s="368">
        <v>0.18516217700000001</v>
      </c>
      <c r="BM25" s="368">
        <v>0.24120465199999999</v>
      </c>
      <c r="BN25" s="368">
        <v>0.15292029400000001</v>
      </c>
      <c r="BO25" s="368">
        <v>0.20370630000000001</v>
      </c>
      <c r="BP25" s="368">
        <v>0.19224788900000001</v>
      </c>
      <c r="BQ25" s="368">
        <v>0.18601727200000001</v>
      </c>
      <c r="BR25" s="368">
        <v>0.20411689</v>
      </c>
      <c r="BS25" s="368">
        <v>0.17509791</v>
      </c>
      <c r="BT25" s="368">
        <v>0.230622618</v>
      </c>
      <c r="BU25" s="368">
        <v>0.202699253</v>
      </c>
      <c r="BV25" s="368">
        <v>0.164431992</v>
      </c>
    </row>
    <row r="26" spans="1:74" ht="11.1" customHeight="1" x14ac:dyDescent="0.2">
      <c r="A26" s="159" t="s">
        <v>280</v>
      </c>
      <c r="B26" s="170" t="s">
        <v>267</v>
      </c>
      <c r="C26" s="244">
        <v>2.3903225805999999</v>
      </c>
      <c r="D26" s="244">
        <v>2.3686785713999998</v>
      </c>
      <c r="E26" s="244">
        <v>2.4159677418999999</v>
      </c>
      <c r="F26" s="244">
        <v>2.2005666666999999</v>
      </c>
      <c r="G26" s="244">
        <v>2.4525161290000002</v>
      </c>
      <c r="H26" s="244">
        <v>2.4783333333000002</v>
      </c>
      <c r="I26" s="244">
        <v>2.5046451613</v>
      </c>
      <c r="J26" s="244">
        <v>2.6007419354999999</v>
      </c>
      <c r="K26" s="244">
        <v>2.5166666666999999</v>
      </c>
      <c r="L26" s="244">
        <v>2.5217741935000002</v>
      </c>
      <c r="M26" s="244">
        <v>2.6044</v>
      </c>
      <c r="N26" s="244">
        <v>2.4922258065</v>
      </c>
      <c r="O26" s="244">
        <v>2.4491290323000001</v>
      </c>
      <c r="P26" s="244">
        <v>2.4758571428999998</v>
      </c>
      <c r="Q26" s="244">
        <v>2.3255161289999999</v>
      </c>
      <c r="R26" s="244">
        <v>2.3452999999999999</v>
      </c>
      <c r="S26" s="244">
        <v>2.4980645160999999</v>
      </c>
      <c r="T26" s="244">
        <v>2.4637666667000002</v>
      </c>
      <c r="U26" s="244">
        <v>2.6372258065</v>
      </c>
      <c r="V26" s="244">
        <v>2.6274838709999999</v>
      </c>
      <c r="W26" s="244">
        <v>2.6825999999999999</v>
      </c>
      <c r="X26" s="244">
        <v>2.7259677418999999</v>
      </c>
      <c r="Y26" s="244">
        <v>2.6073666666999999</v>
      </c>
      <c r="Z26" s="244">
        <v>2.3981935484000001</v>
      </c>
      <c r="AA26" s="244">
        <v>2.2885810000000002</v>
      </c>
      <c r="AB26" s="244">
        <v>2.3602910000000001</v>
      </c>
      <c r="AC26" s="244">
        <v>2.2280380000000002</v>
      </c>
      <c r="AD26" s="244">
        <v>2.323213</v>
      </c>
      <c r="AE26" s="244">
        <v>2.3477869999999998</v>
      </c>
      <c r="AF26" s="244">
        <v>2.5477789999999998</v>
      </c>
      <c r="AG26" s="244">
        <v>2.599113</v>
      </c>
      <c r="AH26" s="244">
        <v>2.832519</v>
      </c>
      <c r="AI26" s="244">
        <v>2.6829399999999999</v>
      </c>
      <c r="AJ26" s="244">
        <v>2.629381</v>
      </c>
      <c r="AK26" s="244">
        <v>2.5929359999999999</v>
      </c>
      <c r="AL26" s="244">
        <v>2.647707</v>
      </c>
      <c r="AM26" s="244">
        <v>2.386679</v>
      </c>
      <c r="AN26" s="244">
        <v>2.5965690000000001</v>
      </c>
      <c r="AO26" s="244">
        <v>2.2815409999999998</v>
      </c>
      <c r="AP26" s="244">
        <v>1.7511490000000001</v>
      </c>
      <c r="AQ26" s="244">
        <v>1.9701059999999999</v>
      </c>
      <c r="AR26" s="244">
        <v>2.174706</v>
      </c>
      <c r="AS26" s="244">
        <v>2.1930139999999998</v>
      </c>
      <c r="AT26" s="244">
        <v>2.3182659999999999</v>
      </c>
      <c r="AU26" s="244">
        <v>2.2367539999999999</v>
      </c>
      <c r="AV26" s="244">
        <v>2.060441</v>
      </c>
      <c r="AW26" s="244">
        <v>2.258953</v>
      </c>
      <c r="AX26" s="244">
        <v>2.09273</v>
      </c>
      <c r="AY26" s="244">
        <v>2.0014750000000001</v>
      </c>
      <c r="AZ26" s="244">
        <v>2.182188</v>
      </c>
      <c r="BA26" s="244">
        <v>2.1940979999999999</v>
      </c>
      <c r="BB26" s="244">
        <v>2.0568960000000001</v>
      </c>
      <c r="BC26" s="244">
        <v>2.0221680000000002</v>
      </c>
      <c r="BD26" s="244">
        <v>2.1938472170000001</v>
      </c>
      <c r="BE26" s="244">
        <v>2.226525037</v>
      </c>
      <c r="BF26" s="244">
        <v>2.3263278019999998</v>
      </c>
      <c r="BG26" s="368">
        <v>2.3047812419999998</v>
      </c>
      <c r="BH26" s="368">
        <v>2.2849132299999999</v>
      </c>
      <c r="BI26" s="368">
        <v>2.325798469</v>
      </c>
      <c r="BJ26" s="368">
        <v>2.3210026639999999</v>
      </c>
      <c r="BK26" s="368">
        <v>2.2754609239999999</v>
      </c>
      <c r="BL26" s="368">
        <v>2.3187772710000001</v>
      </c>
      <c r="BM26" s="368">
        <v>2.2271808160000002</v>
      </c>
      <c r="BN26" s="368">
        <v>2.1673177880000001</v>
      </c>
      <c r="BO26" s="368">
        <v>2.2240009860000001</v>
      </c>
      <c r="BP26" s="368">
        <v>2.2806251450000001</v>
      </c>
      <c r="BQ26" s="368">
        <v>2.3007116760000001</v>
      </c>
      <c r="BR26" s="368">
        <v>2.3576271700000002</v>
      </c>
      <c r="BS26" s="368">
        <v>2.3111414969999999</v>
      </c>
      <c r="BT26" s="368">
        <v>2.2879605019999998</v>
      </c>
      <c r="BU26" s="368">
        <v>2.3122211589999999</v>
      </c>
      <c r="BV26" s="368">
        <v>2.3150640500000002</v>
      </c>
    </row>
    <row r="27" spans="1:74" ht="11.1" customHeight="1" x14ac:dyDescent="0.2">
      <c r="A27" s="159" t="s">
        <v>281</v>
      </c>
      <c r="B27" s="170" t="s">
        <v>268</v>
      </c>
      <c r="C27" s="244">
        <v>13.590129032</v>
      </c>
      <c r="D27" s="244">
        <v>13.986178571</v>
      </c>
      <c r="E27" s="244">
        <v>14.209096774000001</v>
      </c>
      <c r="F27" s="244">
        <v>13.945600000000001</v>
      </c>
      <c r="G27" s="244">
        <v>14.345645161</v>
      </c>
      <c r="H27" s="244">
        <v>14.8376</v>
      </c>
      <c r="I27" s="244">
        <v>14.731</v>
      </c>
      <c r="J27" s="244">
        <v>14.674096774000001</v>
      </c>
      <c r="K27" s="244">
        <v>15.081966667</v>
      </c>
      <c r="L27" s="244">
        <v>14.611354839000001</v>
      </c>
      <c r="M27" s="244">
        <v>14.6303</v>
      </c>
      <c r="N27" s="244">
        <v>14.270967742</v>
      </c>
      <c r="O27" s="244">
        <v>13.407741935000001</v>
      </c>
      <c r="P27" s="244">
        <v>14.648071429</v>
      </c>
      <c r="Q27" s="244">
        <v>14.320096774</v>
      </c>
      <c r="R27" s="244">
        <v>14.279933333000001</v>
      </c>
      <c r="S27" s="244">
        <v>14.096967742</v>
      </c>
      <c r="T27" s="244">
        <v>14.436199999999999</v>
      </c>
      <c r="U27" s="244">
        <v>14.845612902999999</v>
      </c>
      <c r="V27" s="244">
        <v>14.743516129</v>
      </c>
      <c r="W27" s="244">
        <v>14.508966666999999</v>
      </c>
      <c r="X27" s="244">
        <v>14.607612903</v>
      </c>
      <c r="Y27" s="244">
        <v>14.1912</v>
      </c>
      <c r="Z27" s="244">
        <v>13.643290323</v>
      </c>
      <c r="AA27" s="244">
        <v>14.005483870999999</v>
      </c>
      <c r="AB27" s="244">
        <v>14.371107143</v>
      </c>
      <c r="AC27" s="244">
        <v>13.926580645</v>
      </c>
      <c r="AD27" s="244">
        <v>14.510466666999999</v>
      </c>
      <c r="AE27" s="244">
        <v>13.995838709999999</v>
      </c>
      <c r="AF27" s="244">
        <v>14.241166667</v>
      </c>
      <c r="AG27" s="244">
        <v>14.993612903000001</v>
      </c>
      <c r="AH27" s="244">
        <v>14.582096774</v>
      </c>
      <c r="AI27" s="244">
        <v>14.606466666999999</v>
      </c>
      <c r="AJ27" s="244">
        <v>14.575774193999999</v>
      </c>
      <c r="AK27" s="244">
        <v>14.042933333000001</v>
      </c>
      <c r="AL27" s="244">
        <v>13.748354838999999</v>
      </c>
      <c r="AM27" s="244">
        <v>13.397967742000001</v>
      </c>
      <c r="AN27" s="244">
        <v>13.925172414</v>
      </c>
      <c r="AO27" s="244">
        <v>12.726129031999999</v>
      </c>
      <c r="AP27" s="244">
        <v>10.351000000000001</v>
      </c>
      <c r="AQ27" s="244">
        <v>10.696806452000001</v>
      </c>
      <c r="AR27" s="244">
        <v>11.982699999999999</v>
      </c>
      <c r="AS27" s="244">
        <v>12.994709676999999</v>
      </c>
      <c r="AT27" s="244">
        <v>12.455645161</v>
      </c>
      <c r="AU27" s="244">
        <v>13.192633333</v>
      </c>
      <c r="AV27" s="244">
        <v>12.945645161</v>
      </c>
      <c r="AW27" s="244">
        <v>12.334633332999999</v>
      </c>
      <c r="AX27" s="244">
        <v>12.245129031999999</v>
      </c>
      <c r="AY27" s="244">
        <v>11.220387097</v>
      </c>
      <c r="AZ27" s="244">
        <v>12.009071429</v>
      </c>
      <c r="BA27" s="244">
        <v>12.493903226</v>
      </c>
      <c r="BB27" s="244">
        <v>12.228033333000001</v>
      </c>
      <c r="BC27" s="244">
        <v>12.090290323</v>
      </c>
      <c r="BD27" s="244">
        <v>13.224614743</v>
      </c>
      <c r="BE27" s="244">
        <v>13.62545422</v>
      </c>
      <c r="BF27" s="244">
        <v>13.549366568</v>
      </c>
      <c r="BG27" s="368">
        <v>14.009874682</v>
      </c>
      <c r="BH27" s="368">
        <v>13.830878258</v>
      </c>
      <c r="BI27" s="368">
        <v>13.529783969</v>
      </c>
      <c r="BJ27" s="368">
        <v>13.294168272</v>
      </c>
      <c r="BK27" s="368">
        <v>12.634856728999999</v>
      </c>
      <c r="BL27" s="368">
        <v>13.535558726</v>
      </c>
      <c r="BM27" s="368">
        <v>13.286585124</v>
      </c>
      <c r="BN27" s="368">
        <v>13.329633906</v>
      </c>
      <c r="BO27" s="368">
        <v>12.991459856000001</v>
      </c>
      <c r="BP27" s="368">
        <v>13.487222854000001</v>
      </c>
      <c r="BQ27" s="368">
        <v>13.579362709</v>
      </c>
      <c r="BR27" s="368">
        <v>13.413595129000001</v>
      </c>
      <c r="BS27" s="368">
        <v>13.783316075</v>
      </c>
      <c r="BT27" s="368">
        <v>13.555163675999999</v>
      </c>
      <c r="BU27" s="368">
        <v>13.216045678</v>
      </c>
      <c r="BV27" s="368">
        <v>13.004251622</v>
      </c>
    </row>
    <row r="28" spans="1:74" ht="11.1" customHeight="1" x14ac:dyDescent="0.2">
      <c r="A28" s="159" t="s">
        <v>282</v>
      </c>
      <c r="B28" s="170" t="s">
        <v>269</v>
      </c>
      <c r="C28" s="244">
        <v>4.1726129032000001</v>
      </c>
      <c r="D28" s="244">
        <v>4.5606071429000004</v>
      </c>
      <c r="E28" s="244">
        <v>4.2751290322999997</v>
      </c>
      <c r="F28" s="244">
        <v>3.8458666667000001</v>
      </c>
      <c r="G28" s="244">
        <v>3.5579677419000002</v>
      </c>
      <c r="H28" s="244">
        <v>3.5285333333</v>
      </c>
      <c r="I28" s="244">
        <v>3.6406129032000001</v>
      </c>
      <c r="J28" s="244">
        <v>3.7509032258000001</v>
      </c>
      <c r="K28" s="244">
        <v>3.6836000000000002</v>
      </c>
      <c r="L28" s="244">
        <v>3.6534193548</v>
      </c>
      <c r="M28" s="244">
        <v>4.1530333332999998</v>
      </c>
      <c r="N28" s="244">
        <v>4.5547741935000001</v>
      </c>
      <c r="O28" s="244">
        <v>4.3147419354999998</v>
      </c>
      <c r="P28" s="244">
        <v>4.6193928571000002</v>
      </c>
      <c r="Q28" s="244">
        <v>4.0893548387000003</v>
      </c>
      <c r="R28" s="244">
        <v>3.6787666667000001</v>
      </c>
      <c r="S28" s="244">
        <v>3.5092580645</v>
      </c>
      <c r="T28" s="244">
        <v>3.3130999999999999</v>
      </c>
      <c r="U28" s="244">
        <v>3.5772580645000001</v>
      </c>
      <c r="V28" s="244">
        <v>3.6720322580999998</v>
      </c>
      <c r="W28" s="244">
        <v>3.5715333333000001</v>
      </c>
      <c r="X28" s="244">
        <v>3.6959677419000001</v>
      </c>
      <c r="Y28" s="244">
        <v>3.9367000000000001</v>
      </c>
      <c r="Z28" s="244">
        <v>4.2710322581</v>
      </c>
      <c r="AA28" s="244">
        <v>4.1328064515999996</v>
      </c>
      <c r="AB28" s="244">
        <v>4.3856428570999997</v>
      </c>
      <c r="AC28" s="244">
        <v>3.8961935483999999</v>
      </c>
      <c r="AD28" s="244">
        <v>3.6628333333</v>
      </c>
      <c r="AE28" s="244">
        <v>3.3946774193999998</v>
      </c>
      <c r="AF28" s="244">
        <v>3.3889666667</v>
      </c>
      <c r="AG28" s="244">
        <v>3.4789677419</v>
      </c>
      <c r="AH28" s="244">
        <v>3.5126451613</v>
      </c>
      <c r="AI28" s="244">
        <v>3.5642333332999998</v>
      </c>
      <c r="AJ28" s="244">
        <v>3.4368387096999999</v>
      </c>
      <c r="AK28" s="244">
        <v>3.8273999999999999</v>
      </c>
      <c r="AL28" s="244">
        <v>4.2364193547999998</v>
      </c>
      <c r="AM28" s="244">
        <v>3.7972903225999999</v>
      </c>
      <c r="AN28" s="244">
        <v>4.0369655171999996</v>
      </c>
      <c r="AO28" s="244">
        <v>3.5134516129</v>
      </c>
      <c r="AP28" s="244">
        <v>3.1180333333000001</v>
      </c>
      <c r="AQ28" s="244">
        <v>2.7664516129000001</v>
      </c>
      <c r="AR28" s="244">
        <v>2.9001333332999999</v>
      </c>
      <c r="AS28" s="244">
        <v>3.0198387097000001</v>
      </c>
      <c r="AT28" s="244">
        <v>3.0756129032000001</v>
      </c>
      <c r="AU28" s="244">
        <v>3.0994000000000002</v>
      </c>
      <c r="AV28" s="244">
        <v>3.1923870968000001</v>
      </c>
      <c r="AW28" s="244">
        <v>3.4763666667000002</v>
      </c>
      <c r="AX28" s="244">
        <v>3.9333225806000001</v>
      </c>
      <c r="AY28" s="244">
        <v>3.7788064515999999</v>
      </c>
      <c r="AZ28" s="244">
        <v>3.8343928571000001</v>
      </c>
      <c r="BA28" s="244">
        <v>3.5816129031999999</v>
      </c>
      <c r="BB28" s="244">
        <v>3.2586333333000002</v>
      </c>
      <c r="BC28" s="244">
        <v>2.9289354839000001</v>
      </c>
      <c r="BD28" s="244">
        <v>2.8327940680000001</v>
      </c>
      <c r="BE28" s="244">
        <v>2.9530946720000002</v>
      </c>
      <c r="BF28" s="244">
        <v>3.0661827960000001</v>
      </c>
      <c r="BG28" s="368">
        <v>2.9635871200000001</v>
      </c>
      <c r="BH28" s="368">
        <v>3.0094131580000001</v>
      </c>
      <c r="BI28" s="368">
        <v>3.2871578440000002</v>
      </c>
      <c r="BJ28" s="368">
        <v>3.8322868450000001</v>
      </c>
      <c r="BK28" s="368">
        <v>3.5891079370000001</v>
      </c>
      <c r="BL28" s="368">
        <v>3.8318946669999998</v>
      </c>
      <c r="BM28" s="368">
        <v>3.4899847350000002</v>
      </c>
      <c r="BN28" s="368">
        <v>3.1365572099999999</v>
      </c>
      <c r="BO28" s="368">
        <v>2.860836392</v>
      </c>
      <c r="BP28" s="368">
        <v>2.8825752630000001</v>
      </c>
      <c r="BQ28" s="368">
        <v>3.006197427</v>
      </c>
      <c r="BR28" s="368">
        <v>3.098301567</v>
      </c>
      <c r="BS28" s="368">
        <v>3.0119353169999998</v>
      </c>
      <c r="BT28" s="368">
        <v>3.0349569110000001</v>
      </c>
      <c r="BU28" s="368">
        <v>3.2702327649999998</v>
      </c>
      <c r="BV28" s="368">
        <v>3.7540333490000002</v>
      </c>
    </row>
    <row r="29" spans="1:74" ht="11.1" customHeight="1" x14ac:dyDescent="0.2">
      <c r="A29" s="159" t="s">
        <v>283</v>
      </c>
      <c r="B29" s="170" t="s">
        <v>270</v>
      </c>
      <c r="C29" s="244">
        <v>6.4480967741999997</v>
      </c>
      <c r="D29" s="244">
        <v>6.8132857143000001</v>
      </c>
      <c r="E29" s="244">
        <v>6.6792580644999999</v>
      </c>
      <c r="F29" s="244">
        <v>6.4163666667000001</v>
      </c>
      <c r="G29" s="244">
        <v>6.6298064516000004</v>
      </c>
      <c r="H29" s="244">
        <v>6.6289999999999996</v>
      </c>
      <c r="I29" s="244">
        <v>6.5360967741999998</v>
      </c>
      <c r="J29" s="244">
        <v>6.5179032257999996</v>
      </c>
      <c r="K29" s="244">
        <v>6.5490000000000004</v>
      </c>
      <c r="L29" s="244">
        <v>6.4468387096999997</v>
      </c>
      <c r="M29" s="244">
        <v>6.6917333333000002</v>
      </c>
      <c r="N29" s="244">
        <v>6.6768064516000001</v>
      </c>
      <c r="O29" s="244">
        <v>6.5271290323000004</v>
      </c>
      <c r="P29" s="244">
        <v>6.6725000000000003</v>
      </c>
      <c r="Q29" s="244">
        <v>6.5277419354999999</v>
      </c>
      <c r="R29" s="244">
        <v>6.4953000000000003</v>
      </c>
      <c r="S29" s="244">
        <v>6.5627096774</v>
      </c>
      <c r="T29" s="244">
        <v>6.5557666667000003</v>
      </c>
      <c r="U29" s="244">
        <v>6.4567096774000001</v>
      </c>
      <c r="V29" s="244">
        <v>6.4388387096999997</v>
      </c>
      <c r="W29" s="244">
        <v>6.3250999999999999</v>
      </c>
      <c r="X29" s="244">
        <v>6.1831935484000002</v>
      </c>
      <c r="Y29" s="244">
        <v>6.4090666667000002</v>
      </c>
      <c r="Z29" s="244">
        <v>6.3182903226000002</v>
      </c>
      <c r="AA29" s="244">
        <v>6.5778035161000004</v>
      </c>
      <c r="AB29" s="244">
        <v>6.5974477143000003</v>
      </c>
      <c r="AC29" s="244">
        <v>6.3084229677000003</v>
      </c>
      <c r="AD29" s="244">
        <v>6.6592836667000004</v>
      </c>
      <c r="AE29" s="244">
        <v>6.3538527741999999</v>
      </c>
      <c r="AF29" s="244">
        <v>6.4647379999999997</v>
      </c>
      <c r="AG29" s="244">
        <v>6.6178510322999999</v>
      </c>
      <c r="AH29" s="244">
        <v>6.6688631613</v>
      </c>
      <c r="AI29" s="244">
        <v>6.2472533332999998</v>
      </c>
      <c r="AJ29" s="244">
        <v>6.3641377096999996</v>
      </c>
      <c r="AK29" s="244">
        <v>6.610957</v>
      </c>
      <c r="AL29" s="244">
        <v>6.6920404193999996</v>
      </c>
      <c r="AM29" s="244">
        <v>6.3910417096999996</v>
      </c>
      <c r="AN29" s="244">
        <v>6.4080022069</v>
      </c>
      <c r="AO29" s="244">
        <v>6.1080423871000002</v>
      </c>
      <c r="AP29" s="244">
        <v>5.0360469999999999</v>
      </c>
      <c r="AQ29" s="244">
        <v>5.4547391935</v>
      </c>
      <c r="AR29" s="244">
        <v>5.5123873333000004</v>
      </c>
      <c r="AS29" s="244">
        <v>5.4394210000000003</v>
      </c>
      <c r="AT29" s="244">
        <v>5.3885818387000004</v>
      </c>
      <c r="AU29" s="244">
        <v>5.5741506666999996</v>
      </c>
      <c r="AV29" s="244">
        <v>5.6703541289999997</v>
      </c>
      <c r="AW29" s="244">
        <v>5.7484283332999997</v>
      </c>
      <c r="AX29" s="244">
        <v>5.8925409676999996</v>
      </c>
      <c r="AY29" s="244">
        <v>5.6200949355000001</v>
      </c>
      <c r="AZ29" s="244">
        <v>6.0378198570999997</v>
      </c>
      <c r="BA29" s="244">
        <v>6.0351505805999999</v>
      </c>
      <c r="BB29" s="244">
        <v>5.7934939999999999</v>
      </c>
      <c r="BC29" s="244">
        <v>5.8218356129000002</v>
      </c>
      <c r="BD29" s="244">
        <v>5.9714038550000001</v>
      </c>
      <c r="BE29" s="244">
        <v>5.9257961940000001</v>
      </c>
      <c r="BF29" s="244">
        <v>6.066211826</v>
      </c>
      <c r="BG29" s="368">
        <v>5.9595227140000002</v>
      </c>
      <c r="BH29" s="368">
        <v>6.0699805170000003</v>
      </c>
      <c r="BI29" s="368">
        <v>6.3386722659999997</v>
      </c>
      <c r="BJ29" s="368">
        <v>6.4805961549999997</v>
      </c>
      <c r="BK29" s="368">
        <v>6.1557115270000002</v>
      </c>
      <c r="BL29" s="368">
        <v>6.3688925110000003</v>
      </c>
      <c r="BM29" s="368">
        <v>6.2488077459999998</v>
      </c>
      <c r="BN29" s="368">
        <v>6.0265839440000004</v>
      </c>
      <c r="BO29" s="368">
        <v>6.1207225559999996</v>
      </c>
      <c r="BP29" s="368">
        <v>6.1497707779999997</v>
      </c>
      <c r="BQ29" s="368">
        <v>6.1260028450000004</v>
      </c>
      <c r="BR29" s="368">
        <v>6.2018690730000001</v>
      </c>
      <c r="BS29" s="368">
        <v>6.0905331140000003</v>
      </c>
      <c r="BT29" s="368">
        <v>6.1525739919999998</v>
      </c>
      <c r="BU29" s="368">
        <v>6.3186293989999998</v>
      </c>
      <c r="BV29" s="368">
        <v>6.4512832319999998</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51.91727959</v>
      </c>
      <c r="AB30" s="244">
        <v>53.095325920000001</v>
      </c>
      <c r="AC30" s="244">
        <v>52.788069325000002</v>
      </c>
      <c r="AD30" s="244">
        <v>53.001051478000001</v>
      </c>
      <c r="AE30" s="244">
        <v>53.460622942999997</v>
      </c>
      <c r="AF30" s="244">
        <v>53.844750734000002</v>
      </c>
      <c r="AG30" s="244">
        <v>53.878661287</v>
      </c>
      <c r="AH30" s="244">
        <v>53.438430351999997</v>
      </c>
      <c r="AI30" s="244">
        <v>53.895405603999997</v>
      </c>
      <c r="AJ30" s="244">
        <v>52.814347445000003</v>
      </c>
      <c r="AK30" s="244">
        <v>53.768543145000002</v>
      </c>
      <c r="AL30" s="244">
        <v>54.466381550000001</v>
      </c>
      <c r="AM30" s="244">
        <v>51.203168937000001</v>
      </c>
      <c r="AN30" s="244">
        <v>51.296376731999999</v>
      </c>
      <c r="AO30" s="244">
        <v>48.550211759</v>
      </c>
      <c r="AP30" s="244">
        <v>45.346130535999997</v>
      </c>
      <c r="AQ30" s="244">
        <v>47.251592840000001</v>
      </c>
      <c r="AR30" s="244">
        <v>49.743145826999999</v>
      </c>
      <c r="AS30" s="244">
        <v>50.752449564000003</v>
      </c>
      <c r="AT30" s="244">
        <v>50.742629457</v>
      </c>
      <c r="AU30" s="244">
        <v>52.158092811000003</v>
      </c>
      <c r="AV30" s="244">
        <v>51.677470036999999</v>
      </c>
      <c r="AW30" s="244">
        <v>52.689088998000003</v>
      </c>
      <c r="AX30" s="244">
        <v>53.417964769000001</v>
      </c>
      <c r="AY30" s="244">
        <v>51.625250903999998</v>
      </c>
      <c r="AZ30" s="244">
        <v>52.943924225000004</v>
      </c>
      <c r="BA30" s="244">
        <v>52.583327083</v>
      </c>
      <c r="BB30" s="244">
        <v>52.712673934999998</v>
      </c>
      <c r="BC30" s="244">
        <v>52.389854536000001</v>
      </c>
      <c r="BD30" s="244">
        <v>53.342687611999999</v>
      </c>
      <c r="BE30" s="244">
        <v>53.057800555999997</v>
      </c>
      <c r="BF30" s="244">
        <v>52.485654306000001</v>
      </c>
      <c r="BG30" s="368">
        <v>53.694353389</v>
      </c>
      <c r="BH30" s="368">
        <v>52.923648903999997</v>
      </c>
      <c r="BI30" s="368">
        <v>53.947244191000003</v>
      </c>
      <c r="BJ30" s="368">
        <v>54.775887898000001</v>
      </c>
      <c r="BK30" s="368">
        <v>53.073816586</v>
      </c>
      <c r="BL30" s="368">
        <v>54.701954485000002</v>
      </c>
      <c r="BM30" s="368">
        <v>54.517052655000001</v>
      </c>
      <c r="BN30" s="368">
        <v>55.023275531000003</v>
      </c>
      <c r="BO30" s="368">
        <v>55.314754964999999</v>
      </c>
      <c r="BP30" s="368">
        <v>55.785352326999998</v>
      </c>
      <c r="BQ30" s="368">
        <v>55.502216572999998</v>
      </c>
      <c r="BR30" s="368">
        <v>55.066351165</v>
      </c>
      <c r="BS30" s="368">
        <v>55.915925907000002</v>
      </c>
      <c r="BT30" s="368">
        <v>54.819440008000001</v>
      </c>
      <c r="BU30" s="368">
        <v>55.706832015000003</v>
      </c>
      <c r="BV30" s="368">
        <v>56.387113335999999</v>
      </c>
    </row>
    <row r="31" spans="1:74" ht="11.1" customHeight="1" x14ac:dyDescent="0.2">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4.636722454</v>
      </c>
      <c r="AB31" s="244">
        <v>4.8603093419999999</v>
      </c>
      <c r="AC31" s="244">
        <v>4.7293066640000001</v>
      </c>
      <c r="AD31" s="244">
        <v>4.6469712369999998</v>
      </c>
      <c r="AE31" s="244">
        <v>4.7705058129999998</v>
      </c>
      <c r="AF31" s="244">
        <v>4.9689810779999997</v>
      </c>
      <c r="AG31" s="244">
        <v>5.1235503519999996</v>
      </c>
      <c r="AH31" s="244">
        <v>5.2170971110000002</v>
      </c>
      <c r="AI31" s="244">
        <v>5.1382366079999997</v>
      </c>
      <c r="AJ31" s="244">
        <v>4.9523609940000002</v>
      </c>
      <c r="AK31" s="244">
        <v>5.0195794210000004</v>
      </c>
      <c r="AL31" s="244">
        <v>5.0751019529999999</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4.8116451949999997</v>
      </c>
      <c r="AZ31" s="244">
        <v>5.0541413589999999</v>
      </c>
      <c r="BA31" s="244">
        <v>4.9186672150000001</v>
      </c>
      <c r="BB31" s="244">
        <v>4.8374495409999998</v>
      </c>
      <c r="BC31" s="244">
        <v>4.9837356320000001</v>
      </c>
      <c r="BD31" s="244">
        <v>5.2000761080000002</v>
      </c>
      <c r="BE31" s="244">
        <v>5.3652939259999997</v>
      </c>
      <c r="BF31" s="244">
        <v>5.4704118509999997</v>
      </c>
      <c r="BG31" s="368">
        <v>5.3822634330000003</v>
      </c>
      <c r="BH31" s="368">
        <v>5.1791986229999996</v>
      </c>
      <c r="BI31" s="368">
        <v>5.2537664629999998</v>
      </c>
      <c r="BJ31" s="368">
        <v>5.3144805389999998</v>
      </c>
      <c r="BK31" s="368">
        <v>4.9226657789999999</v>
      </c>
      <c r="BL31" s="368">
        <v>5.1793999370000003</v>
      </c>
      <c r="BM31" s="368">
        <v>5.0423545949999999</v>
      </c>
      <c r="BN31" s="368">
        <v>4.9526040880000002</v>
      </c>
      <c r="BO31" s="368">
        <v>5.0907435469999998</v>
      </c>
      <c r="BP31" s="368">
        <v>5.3080430639999996</v>
      </c>
      <c r="BQ31" s="368">
        <v>5.4697046680000003</v>
      </c>
      <c r="BR31" s="368">
        <v>5.5779954930000004</v>
      </c>
      <c r="BS31" s="368">
        <v>5.492969038</v>
      </c>
      <c r="BT31" s="368">
        <v>5.2942310309999998</v>
      </c>
      <c r="BU31" s="368">
        <v>5.3739586770000001</v>
      </c>
      <c r="BV31" s="368">
        <v>5.4360789169999997</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0.72468091099999998</v>
      </c>
      <c r="AZ32" s="244">
        <v>0.73104411000000002</v>
      </c>
      <c r="BA32" s="244">
        <v>0.73310054800000002</v>
      </c>
      <c r="BB32" s="244">
        <v>0.72645725400000005</v>
      </c>
      <c r="BC32" s="244">
        <v>0.73546310599999998</v>
      </c>
      <c r="BD32" s="244">
        <v>0.74293919900000005</v>
      </c>
      <c r="BE32" s="244">
        <v>0.73857658699999995</v>
      </c>
      <c r="BF32" s="244">
        <v>0.74344252799999999</v>
      </c>
      <c r="BG32" s="368">
        <v>0.74954455099999995</v>
      </c>
      <c r="BH32" s="368">
        <v>0.75915866600000004</v>
      </c>
      <c r="BI32" s="368">
        <v>0.745395001</v>
      </c>
      <c r="BJ32" s="368">
        <v>0.73773308800000004</v>
      </c>
      <c r="BK32" s="368">
        <v>0.726394977</v>
      </c>
      <c r="BL32" s="368">
        <v>0.73801490199999997</v>
      </c>
      <c r="BM32" s="368">
        <v>0.75311352200000004</v>
      </c>
      <c r="BN32" s="368">
        <v>0.73712513099999999</v>
      </c>
      <c r="BO32" s="368">
        <v>0.73665909600000001</v>
      </c>
      <c r="BP32" s="368">
        <v>0.74870624399999997</v>
      </c>
      <c r="BQ32" s="368">
        <v>0.74117186700000004</v>
      </c>
      <c r="BR32" s="368">
        <v>0.74275055400000001</v>
      </c>
      <c r="BS32" s="368">
        <v>0.74782543499999998</v>
      </c>
      <c r="BT32" s="368">
        <v>0.76388570300000003</v>
      </c>
      <c r="BU32" s="368">
        <v>0.75144471300000004</v>
      </c>
      <c r="BV32" s="368">
        <v>0.741160967</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14.99020178</v>
      </c>
      <c r="AZ33" s="244">
        <v>15.44533929</v>
      </c>
      <c r="BA33" s="244">
        <v>15.352814779999999</v>
      </c>
      <c r="BB33" s="244">
        <v>15.673115960000001</v>
      </c>
      <c r="BC33" s="244">
        <v>15.448018579999999</v>
      </c>
      <c r="BD33" s="244">
        <v>15.274182890000001</v>
      </c>
      <c r="BE33" s="244">
        <v>14.92552362</v>
      </c>
      <c r="BF33" s="244">
        <v>14.159237429999999</v>
      </c>
      <c r="BG33" s="368">
        <v>15.24488732</v>
      </c>
      <c r="BH33" s="368">
        <v>14.54055679</v>
      </c>
      <c r="BI33" s="368">
        <v>15.46591776</v>
      </c>
      <c r="BJ33" s="368">
        <v>15.90685043</v>
      </c>
      <c r="BK33" s="368">
        <v>15.452689380000001</v>
      </c>
      <c r="BL33" s="368">
        <v>15.940030330000001</v>
      </c>
      <c r="BM33" s="368">
        <v>15.87025994</v>
      </c>
      <c r="BN33" s="368">
        <v>16.219423280000001</v>
      </c>
      <c r="BO33" s="368">
        <v>15.988541400000001</v>
      </c>
      <c r="BP33" s="368">
        <v>15.81150748</v>
      </c>
      <c r="BQ33" s="368">
        <v>15.74644578</v>
      </c>
      <c r="BR33" s="368">
        <v>15.261037030000001</v>
      </c>
      <c r="BS33" s="368">
        <v>16.130694179999999</v>
      </c>
      <c r="BT33" s="368">
        <v>15.17175948</v>
      </c>
      <c r="BU33" s="368">
        <v>16.165549769999998</v>
      </c>
      <c r="BV33" s="368">
        <v>16.641712120000001</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13.770688128</v>
      </c>
      <c r="AN34" s="244">
        <v>13.850630517000001</v>
      </c>
      <c r="AO34" s="244">
        <v>12.475657476</v>
      </c>
      <c r="AP34" s="244">
        <v>10.393873312</v>
      </c>
      <c r="AQ34" s="244">
        <v>11.802364071</v>
      </c>
      <c r="AR34" s="244">
        <v>12.692820623999999</v>
      </c>
      <c r="AS34" s="244">
        <v>12.631357746999999</v>
      </c>
      <c r="AT34" s="244">
        <v>12.344241437999999</v>
      </c>
      <c r="AU34" s="244">
        <v>12.813014924999999</v>
      </c>
      <c r="AV34" s="244">
        <v>13.438139016999999</v>
      </c>
      <c r="AW34" s="244">
        <v>13.694768191</v>
      </c>
      <c r="AX34" s="244">
        <v>13.700640378999999</v>
      </c>
      <c r="AY34" s="244">
        <v>13.548933590000001</v>
      </c>
      <c r="AZ34" s="244">
        <v>13.951095613</v>
      </c>
      <c r="BA34" s="244">
        <v>13.865018093</v>
      </c>
      <c r="BB34" s="244">
        <v>13.675164883000001</v>
      </c>
      <c r="BC34" s="244">
        <v>13.064862210999999</v>
      </c>
      <c r="BD34" s="244">
        <v>13.311646419000001</v>
      </c>
      <c r="BE34" s="244">
        <v>13.218208114999999</v>
      </c>
      <c r="BF34" s="244">
        <v>13.112876128</v>
      </c>
      <c r="BG34" s="368">
        <v>13.308641395</v>
      </c>
      <c r="BH34" s="368">
        <v>13.639532193000001</v>
      </c>
      <c r="BI34" s="368">
        <v>13.962136308</v>
      </c>
      <c r="BJ34" s="368">
        <v>14.070774502000001</v>
      </c>
      <c r="BK34" s="368">
        <v>13.974589468</v>
      </c>
      <c r="BL34" s="368">
        <v>14.48352654</v>
      </c>
      <c r="BM34" s="368">
        <v>14.469347428000001</v>
      </c>
      <c r="BN34" s="368">
        <v>14.506902102</v>
      </c>
      <c r="BO34" s="368">
        <v>14.59098395</v>
      </c>
      <c r="BP34" s="368">
        <v>14.4361295</v>
      </c>
      <c r="BQ34" s="368">
        <v>14.168417742000001</v>
      </c>
      <c r="BR34" s="368">
        <v>14.043009775</v>
      </c>
      <c r="BS34" s="368">
        <v>14.095388975000001</v>
      </c>
      <c r="BT34" s="368">
        <v>14.319987671</v>
      </c>
      <c r="BU34" s="368">
        <v>14.581209711</v>
      </c>
      <c r="BV34" s="368">
        <v>14.685751743000001</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17.549789428</v>
      </c>
      <c r="AZ35" s="244">
        <v>17.762303852999999</v>
      </c>
      <c r="BA35" s="244">
        <v>17.713726446999999</v>
      </c>
      <c r="BB35" s="244">
        <v>17.800486296999999</v>
      </c>
      <c r="BC35" s="244">
        <v>18.157775007000001</v>
      </c>
      <c r="BD35" s="244">
        <v>18.813842996000002</v>
      </c>
      <c r="BE35" s="244">
        <v>18.810198308</v>
      </c>
      <c r="BF35" s="244">
        <v>18.999686368999999</v>
      </c>
      <c r="BG35" s="368">
        <v>19.009016689999999</v>
      </c>
      <c r="BH35" s="368">
        <v>18.805202632</v>
      </c>
      <c r="BI35" s="368">
        <v>18.520028659000001</v>
      </c>
      <c r="BJ35" s="368">
        <v>18.746049338999999</v>
      </c>
      <c r="BK35" s="368">
        <v>17.997476981999998</v>
      </c>
      <c r="BL35" s="368">
        <v>18.360982776</v>
      </c>
      <c r="BM35" s="368">
        <v>18.381977169999999</v>
      </c>
      <c r="BN35" s="368">
        <v>18.60722093</v>
      </c>
      <c r="BO35" s="368">
        <v>18.907826971999999</v>
      </c>
      <c r="BP35" s="368">
        <v>19.480966038999998</v>
      </c>
      <c r="BQ35" s="368">
        <v>19.376476516</v>
      </c>
      <c r="BR35" s="368">
        <v>19.441558313000002</v>
      </c>
      <c r="BS35" s="368">
        <v>19.449048278999999</v>
      </c>
      <c r="BT35" s="368">
        <v>19.269576123</v>
      </c>
      <c r="BU35" s="368">
        <v>18.834669143999999</v>
      </c>
      <c r="BV35" s="368">
        <v>18.882409589000002</v>
      </c>
    </row>
    <row r="36" spans="1:74" ht="11.1" customHeight="1" x14ac:dyDescent="0.2">
      <c r="A36" s="159" t="s">
        <v>291</v>
      </c>
      <c r="B36" s="170" t="s">
        <v>222</v>
      </c>
      <c r="C36" s="244">
        <v>95.406992982000006</v>
      </c>
      <c r="D36" s="244">
        <v>97.145790066000004</v>
      </c>
      <c r="E36" s="244">
        <v>99.116719712000005</v>
      </c>
      <c r="F36" s="244">
        <v>96.877870192000003</v>
      </c>
      <c r="G36" s="244">
        <v>99.316048143000003</v>
      </c>
      <c r="H36" s="244">
        <v>101.09456879</v>
      </c>
      <c r="I36" s="244">
        <v>99.052057555999994</v>
      </c>
      <c r="J36" s="244">
        <v>99.310789827999997</v>
      </c>
      <c r="K36" s="244">
        <v>100.25823999000001</v>
      </c>
      <c r="L36" s="244">
        <v>98.625469550999995</v>
      </c>
      <c r="M36" s="244">
        <v>101.32354484</v>
      </c>
      <c r="N36" s="244">
        <v>99.747139281000003</v>
      </c>
      <c r="O36" s="244">
        <v>98.129984569000001</v>
      </c>
      <c r="P36" s="244">
        <v>99.76801691</v>
      </c>
      <c r="Q36" s="244">
        <v>99.940989802000004</v>
      </c>
      <c r="R36" s="244">
        <v>98.945112515000005</v>
      </c>
      <c r="S36" s="244">
        <v>99.607095575000002</v>
      </c>
      <c r="T36" s="244">
        <v>100.58823056</v>
      </c>
      <c r="U36" s="244">
        <v>101.01655948</v>
      </c>
      <c r="V36" s="244">
        <v>101.36523227000001</v>
      </c>
      <c r="W36" s="244">
        <v>100.10491854</v>
      </c>
      <c r="X36" s="244">
        <v>100.04611941</v>
      </c>
      <c r="Y36" s="244">
        <v>100.4675273</v>
      </c>
      <c r="Z36" s="244">
        <v>100.21159367</v>
      </c>
      <c r="AA36" s="244">
        <v>99.713662425999999</v>
      </c>
      <c r="AB36" s="244">
        <v>101.26932847</v>
      </c>
      <c r="AC36" s="244">
        <v>99.557524896000004</v>
      </c>
      <c r="AD36" s="244">
        <v>100.63106897999999</v>
      </c>
      <c r="AE36" s="244">
        <v>100.13441446</v>
      </c>
      <c r="AF36" s="244">
        <v>101.32404594</v>
      </c>
      <c r="AG36" s="244">
        <v>102.47896488000001</v>
      </c>
      <c r="AH36" s="244">
        <v>102.38755514</v>
      </c>
      <c r="AI36" s="244">
        <v>101.40962519</v>
      </c>
      <c r="AJ36" s="244">
        <v>100.7570968</v>
      </c>
      <c r="AK36" s="244">
        <v>101.77238894</v>
      </c>
      <c r="AL36" s="244">
        <v>102.38727375000001</v>
      </c>
      <c r="AM36" s="244">
        <v>97.264993888000006</v>
      </c>
      <c r="AN36" s="244">
        <v>98.549980978999997</v>
      </c>
      <c r="AO36" s="244">
        <v>91.846609416000007</v>
      </c>
      <c r="AP36" s="244">
        <v>80.271662612</v>
      </c>
      <c r="AQ36" s="244">
        <v>84.385217968999996</v>
      </c>
      <c r="AR36" s="244">
        <v>90.050640056999995</v>
      </c>
      <c r="AS36" s="244">
        <v>92.934345879000006</v>
      </c>
      <c r="AT36" s="244">
        <v>92.708893266000004</v>
      </c>
      <c r="AU36" s="244">
        <v>94.819814105000006</v>
      </c>
      <c r="AV36" s="244">
        <v>94.354755490000002</v>
      </c>
      <c r="AW36" s="244">
        <v>95.419308732999994</v>
      </c>
      <c r="AX36" s="244">
        <v>96.518130736000003</v>
      </c>
      <c r="AY36" s="244">
        <v>93.022742171000004</v>
      </c>
      <c r="AZ36" s="244">
        <v>94.632194318000003</v>
      </c>
      <c r="BA36" s="244">
        <v>96.327549447999999</v>
      </c>
      <c r="BB36" s="244">
        <v>95.658489734</v>
      </c>
      <c r="BC36" s="244">
        <v>95.546143254</v>
      </c>
      <c r="BD36" s="244">
        <v>98.290414808999998</v>
      </c>
      <c r="BE36" s="244">
        <v>98.288505137000001</v>
      </c>
      <c r="BF36" s="244">
        <v>98.380859318000006</v>
      </c>
      <c r="BG36" s="368">
        <v>98.990961150000004</v>
      </c>
      <c r="BH36" s="368">
        <v>98.441854465000006</v>
      </c>
      <c r="BI36" s="368">
        <v>99.782645482000007</v>
      </c>
      <c r="BJ36" s="368">
        <v>101.07570585000001</v>
      </c>
      <c r="BK36" s="368">
        <v>98.014072447000004</v>
      </c>
      <c r="BL36" s="368">
        <v>100.69249984</v>
      </c>
      <c r="BM36" s="368">
        <v>100.17318573</v>
      </c>
      <c r="BN36" s="368">
        <v>99.998788673000007</v>
      </c>
      <c r="BO36" s="368">
        <v>100.28812105999999</v>
      </c>
      <c r="BP36" s="368">
        <v>101.58192425999999</v>
      </c>
      <c r="BQ36" s="368">
        <v>101.6521285</v>
      </c>
      <c r="BR36" s="368">
        <v>101.64978099</v>
      </c>
      <c r="BS36" s="368">
        <v>102.08558982</v>
      </c>
      <c r="BT36" s="368">
        <v>101.12870771</v>
      </c>
      <c r="BU36" s="368">
        <v>101.97017027</v>
      </c>
      <c r="BV36" s="368">
        <v>102.90402758</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-0.58108274193999998</v>
      </c>
      <c r="AN39" s="244">
        <v>0.59243127586</v>
      </c>
      <c r="AO39" s="244">
        <v>-1.4196558065</v>
      </c>
      <c r="AP39" s="244">
        <v>-2.6578777667</v>
      </c>
      <c r="AQ39" s="244">
        <v>-1.2625525161</v>
      </c>
      <c r="AR39" s="244">
        <v>-1.1053889333</v>
      </c>
      <c r="AS39" s="244">
        <v>0.11606909677</v>
      </c>
      <c r="AT39" s="244">
        <v>0.80709603226000004</v>
      </c>
      <c r="AU39" s="244">
        <v>0.65802563332999997</v>
      </c>
      <c r="AV39" s="244">
        <v>1.3058708065</v>
      </c>
      <c r="AW39" s="244">
        <v>-6.4125266666999997E-2</v>
      </c>
      <c r="AX39" s="244">
        <v>1.4637193871</v>
      </c>
      <c r="AY39" s="244">
        <v>0.42857135483999997</v>
      </c>
      <c r="AZ39" s="244">
        <v>1.2722857142999999</v>
      </c>
      <c r="BA39" s="244">
        <v>-0.22509035484000001</v>
      </c>
      <c r="BB39" s="244">
        <v>0.55736946666999998</v>
      </c>
      <c r="BC39" s="244">
        <v>4.8531967741999998E-2</v>
      </c>
      <c r="BD39" s="244">
        <v>0.94912426667000005</v>
      </c>
      <c r="BE39" s="244">
        <v>0.16228759022</v>
      </c>
      <c r="BF39" s="244">
        <v>0.86876398347999995</v>
      </c>
      <c r="BG39" s="368">
        <v>-4.0770026160999999E-2</v>
      </c>
      <c r="BH39" s="368">
        <v>0.38580322580999998</v>
      </c>
      <c r="BI39" s="368">
        <v>0.37365666667000003</v>
      </c>
      <c r="BJ39" s="368">
        <v>0.84972258064999995</v>
      </c>
      <c r="BK39" s="368">
        <v>-0.30761290323000001</v>
      </c>
      <c r="BL39" s="368">
        <v>6.3250000000000001E-2</v>
      </c>
      <c r="BM39" s="368">
        <v>-7.764516129E-2</v>
      </c>
      <c r="BN39" s="368">
        <v>-0.79246666666999999</v>
      </c>
      <c r="BO39" s="368">
        <v>-0.75503225805999996</v>
      </c>
      <c r="BP39" s="368">
        <v>-0.52529999999999999</v>
      </c>
      <c r="BQ39" s="368">
        <v>-0.1665483871</v>
      </c>
      <c r="BR39" s="368">
        <v>7.4999999999999997E-2</v>
      </c>
      <c r="BS39" s="368">
        <v>-0.13956666667000001</v>
      </c>
      <c r="BT39" s="368">
        <v>0.33703225805999998</v>
      </c>
      <c r="BU39" s="368">
        <v>9.3766666666999995E-2</v>
      </c>
      <c r="BV39" s="368">
        <v>0.74477419354999996</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-0.15654838709999999</v>
      </c>
      <c r="AN40" s="244">
        <v>0.27717241379000002</v>
      </c>
      <c r="AO40" s="244">
        <v>-1.5871612903000001</v>
      </c>
      <c r="AP40" s="244">
        <v>-2.3828666667</v>
      </c>
      <c r="AQ40" s="244">
        <v>-1.9633225806000001</v>
      </c>
      <c r="AR40" s="244">
        <v>0.89756666666999996</v>
      </c>
      <c r="AS40" s="244">
        <v>-0.26380645160999999</v>
      </c>
      <c r="AT40" s="244">
        <v>-0.44283870968</v>
      </c>
      <c r="AU40" s="244">
        <v>0.84353333333000002</v>
      </c>
      <c r="AV40" s="244">
        <v>0.40164516129</v>
      </c>
      <c r="AW40" s="244">
        <v>0.72926666666999995</v>
      </c>
      <c r="AX40" s="244">
        <v>0.92803225806</v>
      </c>
      <c r="AY40" s="244">
        <v>-0.48835483871000002</v>
      </c>
      <c r="AZ40" s="244">
        <v>1.0078928571000001</v>
      </c>
      <c r="BA40" s="244">
        <v>1.7726129032</v>
      </c>
      <c r="BB40" s="244">
        <v>-0.45036666667000003</v>
      </c>
      <c r="BC40" s="244">
        <v>0.19708748322</v>
      </c>
      <c r="BD40" s="244">
        <v>0.55124771419999996</v>
      </c>
      <c r="BE40" s="244">
        <v>0.21132298456000001</v>
      </c>
      <c r="BF40" s="244">
        <v>0.24520022747</v>
      </c>
      <c r="BG40" s="368">
        <v>0.43391952683000001</v>
      </c>
      <c r="BH40" s="368">
        <v>-0.38532376767999998</v>
      </c>
      <c r="BI40" s="368">
        <v>-6.0329860499999999E-2</v>
      </c>
      <c r="BJ40" s="368">
        <v>8.9370386802000004E-2</v>
      </c>
      <c r="BK40" s="368">
        <v>-0.43297986848999998</v>
      </c>
      <c r="BL40" s="368">
        <v>0.28279849128000001</v>
      </c>
      <c r="BM40" s="368">
        <v>0.10425217631</v>
      </c>
      <c r="BN40" s="368">
        <v>0.12903342794</v>
      </c>
      <c r="BO40" s="368">
        <v>-1.4255532505E-2</v>
      </c>
      <c r="BP40" s="368">
        <v>0.10102693851</v>
      </c>
      <c r="BQ40" s="368">
        <v>-3.2347659376000003E-2</v>
      </c>
      <c r="BR40" s="368">
        <v>-0.24841612689000001</v>
      </c>
      <c r="BS40" s="368">
        <v>-2.7976462731000001E-2</v>
      </c>
      <c r="BT40" s="368">
        <v>-0.56099642727999999</v>
      </c>
      <c r="BU40" s="368">
        <v>-0.29719315892999998</v>
      </c>
      <c r="BV40" s="368">
        <v>-0.15669513572999999</v>
      </c>
    </row>
    <row r="41" spans="1:74" ht="11.1" customHeight="1" x14ac:dyDescent="0.2">
      <c r="A41" s="159" t="s">
        <v>309</v>
      </c>
      <c r="B41" s="170" t="s">
        <v>570</v>
      </c>
      <c r="C41" s="244">
        <v>0.52731187823000003</v>
      </c>
      <c r="D41" s="244">
        <v>-0.29675988092</v>
      </c>
      <c r="E41" s="244">
        <v>1.2224727023999999</v>
      </c>
      <c r="F41" s="244">
        <v>0.71933851594999998</v>
      </c>
      <c r="G41" s="244">
        <v>1.6532822642</v>
      </c>
      <c r="H41" s="244">
        <v>1.4172498840000001</v>
      </c>
      <c r="I41" s="244">
        <v>0.32771680681999998</v>
      </c>
      <c r="J41" s="244">
        <v>0.34287306042999999</v>
      </c>
      <c r="K41" s="244">
        <v>0.50724363411999995</v>
      </c>
      <c r="L41" s="244">
        <v>-1.8381390775999999</v>
      </c>
      <c r="M41" s="244">
        <v>0.90221821960000004</v>
      </c>
      <c r="N41" s="244">
        <v>-0.37441564113999998</v>
      </c>
      <c r="O41" s="244">
        <v>-0.24614407107</v>
      </c>
      <c r="P41" s="244">
        <v>-9.0758896138000006E-2</v>
      </c>
      <c r="Q41" s="244">
        <v>-1.0066473952999999</v>
      </c>
      <c r="R41" s="244">
        <v>-0.66372595749999996</v>
      </c>
      <c r="S41" s="244">
        <v>3.5376728447000003E-2</v>
      </c>
      <c r="T41" s="244">
        <v>-0.22975681923999999</v>
      </c>
      <c r="U41" s="244">
        <v>0.57999888815</v>
      </c>
      <c r="V41" s="244">
        <v>0.47325445729999999</v>
      </c>
      <c r="W41" s="244">
        <v>-1.2459376579999999</v>
      </c>
      <c r="X41" s="244">
        <v>-2.6932086029</v>
      </c>
      <c r="Y41" s="244">
        <v>-2.2097774832999999</v>
      </c>
      <c r="Z41" s="244">
        <v>-1.3112019115</v>
      </c>
      <c r="AA41" s="244">
        <v>-0.37030776987000003</v>
      </c>
      <c r="AB41" s="244">
        <v>1.0790883867000001</v>
      </c>
      <c r="AC41" s="244">
        <v>-0.74673935774</v>
      </c>
      <c r="AD41" s="244">
        <v>0.38132144059</v>
      </c>
      <c r="AE41" s="244">
        <v>1.3388943557999999</v>
      </c>
      <c r="AF41" s="244">
        <v>0.81951814411000001</v>
      </c>
      <c r="AG41" s="244">
        <v>3.1282216083000001</v>
      </c>
      <c r="AH41" s="244">
        <v>2.0472309903000001</v>
      </c>
      <c r="AI41" s="244">
        <v>0.71284823693999999</v>
      </c>
      <c r="AJ41" s="244">
        <v>-2.3052568980000001</v>
      </c>
      <c r="AK41" s="244">
        <v>-0.35260094712000001</v>
      </c>
      <c r="AL41" s="244">
        <v>0.25328829845</v>
      </c>
      <c r="AM41" s="244">
        <v>-3.3863881798</v>
      </c>
      <c r="AN41" s="244">
        <v>-2.5862596366999999</v>
      </c>
      <c r="AO41" s="244">
        <v>-5.6710167520999999</v>
      </c>
      <c r="AP41" s="244">
        <v>-14.655784973999999</v>
      </c>
      <c r="AQ41" s="244">
        <v>-0.87053640100999996</v>
      </c>
      <c r="AR41" s="244">
        <v>1.6954615433</v>
      </c>
      <c r="AS41" s="244">
        <v>2.7322292555000001</v>
      </c>
      <c r="AT41" s="244">
        <v>1.0017412759</v>
      </c>
      <c r="AU41" s="244">
        <v>1.9718707656000001</v>
      </c>
      <c r="AV41" s="244">
        <v>1.0301104516999999</v>
      </c>
      <c r="AW41" s="244">
        <v>1.4376187932</v>
      </c>
      <c r="AX41" s="244">
        <v>0.81621822223999996</v>
      </c>
      <c r="AY41" s="244">
        <v>-0.83030674626000001</v>
      </c>
      <c r="AZ41" s="244">
        <v>1.8582422822</v>
      </c>
      <c r="BA41" s="244">
        <v>1.0226930974999999</v>
      </c>
      <c r="BB41" s="244">
        <v>1.5970126378</v>
      </c>
      <c r="BC41" s="244">
        <v>0.44771011001</v>
      </c>
      <c r="BD41" s="244">
        <v>1.2046021844999999</v>
      </c>
      <c r="BE41" s="244">
        <v>0.45007022357999998</v>
      </c>
      <c r="BF41" s="244">
        <v>0.51054420054000005</v>
      </c>
      <c r="BG41" s="368">
        <v>0.91697094454000005</v>
      </c>
      <c r="BH41" s="368">
        <v>-0.80220130600999995</v>
      </c>
      <c r="BI41" s="368">
        <v>-0.12673865123</v>
      </c>
      <c r="BJ41" s="368">
        <v>0.18764190211000001</v>
      </c>
      <c r="BK41" s="368">
        <v>-0.92506862383999999</v>
      </c>
      <c r="BL41" s="368">
        <v>0.58953742273999998</v>
      </c>
      <c r="BM41" s="368">
        <v>0.22293771888</v>
      </c>
      <c r="BN41" s="368">
        <v>0.28613380477</v>
      </c>
      <c r="BO41" s="368">
        <v>-3.2316304215000001E-2</v>
      </c>
      <c r="BP41" s="368">
        <v>0.22550110849999999</v>
      </c>
      <c r="BQ41" s="368">
        <v>-7.1249543474999996E-2</v>
      </c>
      <c r="BR41" s="368">
        <v>-0.54121043535000002</v>
      </c>
      <c r="BS41" s="368">
        <v>-6.1655696943999999E-2</v>
      </c>
      <c r="BT41" s="368">
        <v>-1.2174170427</v>
      </c>
      <c r="BU41" s="368">
        <v>-0.65386262554999997</v>
      </c>
      <c r="BV41" s="368">
        <v>-0.34394348869000002</v>
      </c>
    </row>
    <row r="42" spans="1:74" ht="11.1" customHeight="1" x14ac:dyDescent="0.2">
      <c r="A42" s="159" t="s">
        <v>310</v>
      </c>
      <c r="B42" s="170" t="s">
        <v>571</v>
      </c>
      <c r="C42" s="244">
        <v>-1.8678028959999999</v>
      </c>
      <c r="D42" s="244">
        <v>-1.3756202348999999E-2</v>
      </c>
      <c r="E42" s="244">
        <v>2.2818196379</v>
      </c>
      <c r="F42" s="244">
        <v>0.21950171595000001</v>
      </c>
      <c r="G42" s="244">
        <v>1.7140537481</v>
      </c>
      <c r="H42" s="244">
        <v>2.804962384</v>
      </c>
      <c r="I42" s="244">
        <v>9.4631548755000003E-2</v>
      </c>
      <c r="J42" s="244">
        <v>1.0703368991</v>
      </c>
      <c r="K42" s="244">
        <v>1.9423424341</v>
      </c>
      <c r="L42" s="244">
        <v>-0.24040965819999999</v>
      </c>
      <c r="M42" s="244">
        <v>1.8600080196</v>
      </c>
      <c r="N42" s="244">
        <v>1.1644649395</v>
      </c>
      <c r="O42" s="244">
        <v>-0.89560116784999999</v>
      </c>
      <c r="P42" s="244">
        <v>0.49443013957999998</v>
      </c>
      <c r="Q42" s="244">
        <v>0.40097134667000001</v>
      </c>
      <c r="R42" s="244">
        <v>-0.71699792415999997</v>
      </c>
      <c r="S42" s="244">
        <v>-1.1040594133000001E-2</v>
      </c>
      <c r="T42" s="244">
        <v>0.15677094742</v>
      </c>
      <c r="U42" s="244">
        <v>-0.17898766023000001</v>
      </c>
      <c r="V42" s="244">
        <v>-0.40472602658000001</v>
      </c>
      <c r="W42" s="244">
        <v>-1.3366532579999999</v>
      </c>
      <c r="X42" s="244">
        <v>-2.3024886351</v>
      </c>
      <c r="Y42" s="244">
        <v>-1.9882204832999999</v>
      </c>
      <c r="Z42" s="244">
        <v>-1.7090371373</v>
      </c>
      <c r="AA42" s="244">
        <v>-0.67595731826000005</v>
      </c>
      <c r="AB42" s="244">
        <v>1.1307267438999999</v>
      </c>
      <c r="AC42" s="244">
        <v>-0.63640197065000004</v>
      </c>
      <c r="AD42" s="244">
        <v>0.18664550726000001</v>
      </c>
      <c r="AE42" s="244">
        <v>-6.3192063566000004E-2</v>
      </c>
      <c r="AF42" s="244">
        <v>0.67933407743999996</v>
      </c>
      <c r="AG42" s="244">
        <v>2.5094114793000002</v>
      </c>
      <c r="AH42" s="244">
        <v>1.2153921837999999</v>
      </c>
      <c r="AI42" s="244">
        <v>1.9070095036000001</v>
      </c>
      <c r="AJ42" s="244">
        <v>-0.61835254314999999</v>
      </c>
      <c r="AK42" s="244">
        <v>-0.34576731378999997</v>
      </c>
      <c r="AL42" s="244">
        <v>0.56351775006000004</v>
      </c>
      <c r="AM42" s="244">
        <v>-4.1240193088000003</v>
      </c>
      <c r="AN42" s="244">
        <v>-1.7166559471</v>
      </c>
      <c r="AO42" s="244">
        <v>-8.6778338488000006</v>
      </c>
      <c r="AP42" s="244">
        <v>-19.696529408</v>
      </c>
      <c r="AQ42" s="244">
        <v>-4.0964114978000001</v>
      </c>
      <c r="AR42" s="244">
        <v>1.4876392765999999</v>
      </c>
      <c r="AS42" s="244">
        <v>2.5844919006999998</v>
      </c>
      <c r="AT42" s="244">
        <v>1.3659985984</v>
      </c>
      <c r="AU42" s="244">
        <v>3.4734297322000001</v>
      </c>
      <c r="AV42" s="244">
        <v>2.7376264194000002</v>
      </c>
      <c r="AW42" s="244">
        <v>2.1027601932</v>
      </c>
      <c r="AX42" s="244">
        <v>3.2079698674000001</v>
      </c>
      <c r="AY42" s="244">
        <v>-0.89009023012999999</v>
      </c>
      <c r="AZ42" s="244">
        <v>4.1384208536999996</v>
      </c>
      <c r="BA42" s="244">
        <v>2.5702156458999998</v>
      </c>
      <c r="BB42" s="244">
        <v>1.7040154378000001</v>
      </c>
      <c r="BC42" s="244">
        <v>0.69332956096999998</v>
      </c>
      <c r="BD42" s="244">
        <v>2.7049741652999999</v>
      </c>
      <c r="BE42" s="244">
        <v>0.82368079835999997</v>
      </c>
      <c r="BF42" s="244">
        <v>1.6245084114999999</v>
      </c>
      <c r="BG42" s="368">
        <v>1.3101204451999999</v>
      </c>
      <c r="BH42" s="368">
        <v>-0.80172184789000001</v>
      </c>
      <c r="BI42" s="368">
        <v>0.18658815494</v>
      </c>
      <c r="BJ42" s="368">
        <v>1.1267348695999999</v>
      </c>
      <c r="BK42" s="368">
        <v>-1.6656613955999999</v>
      </c>
      <c r="BL42" s="368">
        <v>0.93558591402000002</v>
      </c>
      <c r="BM42" s="368">
        <v>0.24954473390000001</v>
      </c>
      <c r="BN42" s="368">
        <v>-0.37729943395999999</v>
      </c>
      <c r="BO42" s="368">
        <v>-0.80160409478000005</v>
      </c>
      <c r="BP42" s="368">
        <v>-0.19877195299</v>
      </c>
      <c r="BQ42" s="368">
        <v>-0.27014558994999999</v>
      </c>
      <c r="BR42" s="368">
        <v>-0.71462656223999999</v>
      </c>
      <c r="BS42" s="368">
        <v>-0.22919882633999999</v>
      </c>
      <c r="BT42" s="368">
        <v>-1.4413812119</v>
      </c>
      <c r="BU42" s="368">
        <v>-0.85728911780999995</v>
      </c>
      <c r="BV42" s="368">
        <v>0.24413556913000001</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1105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1299.893186</v>
      </c>
      <c r="AN45" s="249">
        <v>1282.712679</v>
      </c>
      <c r="AO45" s="249">
        <v>1326.7220090000001</v>
      </c>
      <c r="AP45" s="249">
        <v>1403.599342</v>
      </c>
      <c r="AQ45" s="249">
        <v>1432.23847</v>
      </c>
      <c r="AR45" s="249">
        <v>1457.7031380000001</v>
      </c>
      <c r="AS45" s="249">
        <v>1453.9879960000001</v>
      </c>
      <c r="AT45" s="249">
        <v>1437.578019</v>
      </c>
      <c r="AU45" s="249">
        <v>1423.1812500000001</v>
      </c>
      <c r="AV45" s="249">
        <v>1386.3292550000001</v>
      </c>
      <c r="AW45" s="249">
        <v>1388.724013</v>
      </c>
      <c r="AX45" s="249">
        <v>1343.347712</v>
      </c>
      <c r="AY45" s="249">
        <v>1330.0630000000001</v>
      </c>
      <c r="AZ45" s="249">
        <v>1294.751</v>
      </c>
      <c r="BA45" s="249">
        <v>1301.727801</v>
      </c>
      <c r="BB45" s="249">
        <v>1289.352717</v>
      </c>
      <c r="BC45" s="249">
        <v>1293.6912259999999</v>
      </c>
      <c r="BD45" s="249">
        <v>1271.4984979999999</v>
      </c>
      <c r="BE45" s="249">
        <v>1266.4675827000001</v>
      </c>
      <c r="BF45" s="249">
        <v>1239.5378992000001</v>
      </c>
      <c r="BG45" s="312">
        <v>1240.761</v>
      </c>
      <c r="BH45" s="312">
        <v>1236.9590000000001</v>
      </c>
      <c r="BI45" s="312">
        <v>1233.644</v>
      </c>
      <c r="BJ45" s="312">
        <v>1211.25</v>
      </c>
      <c r="BK45" s="312">
        <v>1220.7860000000001</v>
      </c>
      <c r="BL45" s="312">
        <v>1219.0150000000001</v>
      </c>
      <c r="BM45" s="312">
        <v>1221.422</v>
      </c>
      <c r="BN45" s="312">
        <v>1245.1959999999999</v>
      </c>
      <c r="BO45" s="312">
        <v>1268.6020000000001</v>
      </c>
      <c r="BP45" s="312">
        <v>1284.3610000000001</v>
      </c>
      <c r="BQ45" s="312">
        <v>1289.5239999999999</v>
      </c>
      <c r="BR45" s="312">
        <v>1287.1990000000001</v>
      </c>
      <c r="BS45" s="312">
        <v>1291.386</v>
      </c>
      <c r="BT45" s="312">
        <v>1284.1379999999999</v>
      </c>
      <c r="BU45" s="312">
        <v>1284.5250000000001</v>
      </c>
      <c r="BV45" s="312">
        <v>1264.6369999999999</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2901.6471860000001</v>
      </c>
      <c r="AN46" s="247">
        <v>2876.4286790000001</v>
      </c>
      <c r="AO46" s="247">
        <v>2969.6400090000002</v>
      </c>
      <c r="AP46" s="247">
        <v>3118.003342</v>
      </c>
      <c r="AQ46" s="247">
        <v>3207.5054700000001</v>
      </c>
      <c r="AR46" s="247">
        <v>3206.043138</v>
      </c>
      <c r="AS46" s="247">
        <v>3210.5059959999999</v>
      </c>
      <c r="AT46" s="247">
        <v>3207.8240190000001</v>
      </c>
      <c r="AU46" s="247">
        <v>3168.1212500000001</v>
      </c>
      <c r="AV46" s="247">
        <v>3118.8182550000001</v>
      </c>
      <c r="AW46" s="247">
        <v>3099.3350129999999</v>
      </c>
      <c r="AX46" s="247">
        <v>3025.1897119999999</v>
      </c>
      <c r="AY46" s="247">
        <v>3027.0439999999999</v>
      </c>
      <c r="AZ46" s="247">
        <v>2963.511</v>
      </c>
      <c r="BA46" s="247">
        <v>2915.5368010000002</v>
      </c>
      <c r="BB46" s="247">
        <v>2916.6727169999999</v>
      </c>
      <c r="BC46" s="247">
        <v>2914.9015140000001</v>
      </c>
      <c r="BD46" s="247">
        <v>2876.1713546000001</v>
      </c>
      <c r="BE46" s="247">
        <v>2864.5894268000002</v>
      </c>
      <c r="BF46" s="247">
        <v>2830.0585362000002</v>
      </c>
      <c r="BG46" s="313">
        <v>2818.2640511999998</v>
      </c>
      <c r="BH46" s="313">
        <v>2826.4070879999999</v>
      </c>
      <c r="BI46" s="313">
        <v>2824.9019837999999</v>
      </c>
      <c r="BJ46" s="313">
        <v>2799.7375017999998</v>
      </c>
      <c r="BK46" s="313">
        <v>2822.6958777999998</v>
      </c>
      <c r="BL46" s="313">
        <v>2813.0065199999999</v>
      </c>
      <c r="BM46" s="313">
        <v>2812.1817025</v>
      </c>
      <c r="BN46" s="313">
        <v>2832.0846996999999</v>
      </c>
      <c r="BO46" s="313">
        <v>2855.9326212000001</v>
      </c>
      <c r="BP46" s="313">
        <v>2868.6608130999998</v>
      </c>
      <c r="BQ46" s="313">
        <v>2874.8265904999998</v>
      </c>
      <c r="BR46" s="313">
        <v>2880.2024904</v>
      </c>
      <c r="BS46" s="313">
        <v>2885.2287842999999</v>
      </c>
      <c r="BT46" s="313">
        <v>2895.3716736000001</v>
      </c>
      <c r="BU46" s="313">
        <v>2904.6744683000002</v>
      </c>
      <c r="BV46" s="313">
        <v>2889.6440174999998</v>
      </c>
    </row>
    <row r="47" spans="1:74" s="648" customFormat="1" ht="12" customHeight="1" x14ac:dyDescent="0.25">
      <c r="A47" s="395"/>
      <c r="B47" s="780" t="s">
        <v>803</v>
      </c>
      <c r="C47" s="780"/>
      <c r="D47" s="780"/>
      <c r="E47" s="780"/>
      <c r="F47" s="780"/>
      <c r="G47" s="780"/>
      <c r="H47" s="780"/>
      <c r="I47" s="780"/>
      <c r="J47" s="780"/>
      <c r="K47" s="780"/>
      <c r="L47" s="780"/>
      <c r="M47" s="780"/>
      <c r="N47" s="780"/>
      <c r="O47" s="780"/>
      <c r="P47" s="780"/>
      <c r="Q47" s="742"/>
      <c r="R47" s="688"/>
      <c r="AY47" s="484"/>
      <c r="AZ47" s="484"/>
      <c r="BA47" s="484"/>
      <c r="BB47" s="484"/>
      <c r="BC47" s="484"/>
      <c r="BD47" s="578"/>
      <c r="BE47" s="578"/>
      <c r="BF47" s="578"/>
      <c r="BG47" s="484"/>
      <c r="BH47" s="484"/>
      <c r="BI47" s="484"/>
      <c r="BJ47" s="484"/>
    </row>
    <row r="48" spans="1:74" s="396" customFormat="1" ht="12" customHeight="1" x14ac:dyDescent="0.25">
      <c r="A48" s="395"/>
      <c r="B48" s="785" t="s">
        <v>1117</v>
      </c>
      <c r="C48" s="742"/>
      <c r="D48" s="742"/>
      <c r="E48" s="742"/>
      <c r="F48" s="742"/>
      <c r="G48" s="742"/>
      <c r="H48" s="742"/>
      <c r="I48" s="742"/>
      <c r="J48" s="742"/>
      <c r="K48" s="742"/>
      <c r="L48" s="742"/>
      <c r="M48" s="742"/>
      <c r="N48" s="742"/>
      <c r="O48" s="742"/>
      <c r="P48" s="742"/>
      <c r="Q48" s="742"/>
      <c r="R48" s="688"/>
      <c r="AY48" s="484"/>
      <c r="AZ48" s="484"/>
      <c r="BA48" s="484"/>
      <c r="BB48" s="484"/>
      <c r="BC48" s="484"/>
      <c r="BD48" s="578"/>
      <c r="BE48" s="578"/>
      <c r="BF48" s="578"/>
      <c r="BG48" s="484"/>
      <c r="BH48" s="484"/>
      <c r="BI48" s="484"/>
      <c r="BJ48" s="484"/>
    </row>
    <row r="49" spans="1:74" s="396" customFormat="1" ht="12" customHeight="1" x14ac:dyDescent="0.25">
      <c r="A49" s="395"/>
      <c r="B49" s="780" t="s">
        <v>1118</v>
      </c>
      <c r="C49" s="748"/>
      <c r="D49" s="748"/>
      <c r="E49" s="748"/>
      <c r="F49" s="748"/>
      <c r="G49" s="748"/>
      <c r="H49" s="748"/>
      <c r="I49" s="748"/>
      <c r="J49" s="748"/>
      <c r="K49" s="748"/>
      <c r="L49" s="748"/>
      <c r="M49" s="748"/>
      <c r="N49" s="748"/>
      <c r="O49" s="748"/>
      <c r="P49" s="748"/>
      <c r="Q49" s="742"/>
      <c r="R49" s="688"/>
      <c r="AY49" s="484"/>
      <c r="AZ49" s="484"/>
      <c r="BA49" s="484"/>
      <c r="BB49" s="484"/>
      <c r="BC49" s="484"/>
      <c r="BD49" s="578"/>
      <c r="BE49" s="578"/>
      <c r="BF49" s="578"/>
      <c r="BG49" s="484"/>
      <c r="BH49" s="484"/>
      <c r="BI49" s="484"/>
      <c r="BJ49" s="484"/>
    </row>
    <row r="50" spans="1:74" s="396" customFormat="1" ht="12" customHeight="1" x14ac:dyDescent="0.25">
      <c r="A50" s="395"/>
      <c r="B50" s="786" t="s">
        <v>1119</v>
      </c>
      <c r="C50" s="786"/>
      <c r="D50" s="786"/>
      <c r="E50" s="786"/>
      <c r="F50" s="786"/>
      <c r="G50" s="786"/>
      <c r="H50" s="786"/>
      <c r="I50" s="786"/>
      <c r="J50" s="786"/>
      <c r="K50" s="786"/>
      <c r="L50" s="786"/>
      <c r="M50" s="786"/>
      <c r="N50" s="786"/>
      <c r="O50" s="786"/>
      <c r="P50" s="786"/>
      <c r="Q50" s="786"/>
      <c r="R50" s="688"/>
      <c r="AY50" s="484"/>
      <c r="AZ50" s="484"/>
      <c r="BA50" s="484"/>
      <c r="BB50" s="484"/>
      <c r="BC50" s="484"/>
      <c r="BD50" s="578"/>
      <c r="BE50" s="578"/>
      <c r="BF50" s="578"/>
      <c r="BG50" s="484"/>
      <c r="BH50" s="484"/>
      <c r="BI50" s="484"/>
      <c r="BJ50" s="484"/>
    </row>
    <row r="51" spans="1:74" s="730" customFormat="1" ht="12" customHeight="1" x14ac:dyDescent="0.25">
      <c r="A51" s="395"/>
      <c r="B51" s="779" t="s">
        <v>815</v>
      </c>
      <c r="C51" s="763"/>
      <c r="D51" s="763"/>
      <c r="E51" s="763"/>
      <c r="F51" s="763"/>
      <c r="G51" s="763"/>
      <c r="H51" s="763"/>
      <c r="I51" s="763"/>
      <c r="J51" s="763"/>
      <c r="K51" s="763"/>
      <c r="L51" s="763"/>
      <c r="M51" s="763"/>
      <c r="N51" s="763"/>
      <c r="O51" s="763"/>
      <c r="P51" s="763"/>
      <c r="Q51" s="763"/>
      <c r="R51" s="152"/>
      <c r="AY51" s="484"/>
      <c r="AZ51" s="484"/>
      <c r="BA51" s="484"/>
      <c r="BB51" s="484"/>
      <c r="BC51" s="484"/>
      <c r="BD51" s="578"/>
      <c r="BE51" s="578"/>
      <c r="BF51" s="578"/>
      <c r="BG51" s="484"/>
      <c r="BH51" s="484"/>
      <c r="BI51" s="484"/>
      <c r="BJ51" s="484"/>
    </row>
    <row r="52" spans="1:74" s="730" customFormat="1" ht="12" customHeight="1" x14ac:dyDescent="0.2">
      <c r="A52" s="395"/>
      <c r="B52" s="780" t="s">
        <v>650</v>
      </c>
      <c r="C52" s="748"/>
      <c r="D52" s="748"/>
      <c r="E52" s="748"/>
      <c r="F52" s="748"/>
      <c r="G52" s="748"/>
      <c r="H52" s="748"/>
      <c r="I52" s="748"/>
      <c r="J52" s="748"/>
      <c r="K52" s="748"/>
      <c r="L52" s="748"/>
      <c r="M52" s="748"/>
      <c r="N52" s="748"/>
      <c r="O52" s="748"/>
      <c r="P52" s="748"/>
      <c r="Q52" s="742"/>
      <c r="R52" s="152"/>
      <c r="AY52" s="484"/>
      <c r="AZ52" s="484"/>
      <c r="BA52" s="484"/>
      <c r="BB52" s="484"/>
      <c r="BC52" s="484"/>
      <c r="BD52" s="578"/>
      <c r="BE52" s="578"/>
      <c r="BF52" s="578"/>
      <c r="BG52" s="484"/>
      <c r="BH52" s="484"/>
      <c r="BI52" s="484"/>
      <c r="BJ52" s="484"/>
    </row>
    <row r="53" spans="1:74" s="730" customFormat="1" ht="12" customHeight="1" x14ac:dyDescent="0.2">
      <c r="A53" s="395"/>
      <c r="B53" s="780" t="s">
        <v>1345</v>
      </c>
      <c r="C53" s="742"/>
      <c r="D53" s="742"/>
      <c r="E53" s="742"/>
      <c r="F53" s="742"/>
      <c r="G53" s="742"/>
      <c r="H53" s="742"/>
      <c r="I53" s="742"/>
      <c r="J53" s="742"/>
      <c r="K53" s="742"/>
      <c r="L53" s="742"/>
      <c r="M53" s="742"/>
      <c r="N53" s="742"/>
      <c r="O53" s="742"/>
      <c r="P53" s="742"/>
      <c r="Q53" s="742"/>
      <c r="R53" s="152"/>
      <c r="AY53" s="484"/>
      <c r="AZ53" s="484"/>
      <c r="BA53" s="484"/>
      <c r="BB53" s="484"/>
      <c r="BC53" s="484"/>
      <c r="BD53" s="578"/>
      <c r="BE53" s="578"/>
      <c r="BF53" s="578"/>
      <c r="BG53" s="484"/>
      <c r="BH53" s="484"/>
      <c r="BI53" s="484"/>
      <c r="BJ53" s="484"/>
    </row>
    <row r="54" spans="1:74" s="730" customFormat="1" ht="12" customHeight="1" x14ac:dyDescent="0.2">
      <c r="A54" s="395"/>
      <c r="B54" s="780" t="s">
        <v>1344</v>
      </c>
      <c r="C54" s="742"/>
      <c r="D54" s="742"/>
      <c r="E54" s="742"/>
      <c r="F54" s="742"/>
      <c r="G54" s="742"/>
      <c r="H54" s="742"/>
      <c r="I54" s="742"/>
      <c r="J54" s="742"/>
      <c r="K54" s="742"/>
      <c r="L54" s="742"/>
      <c r="M54" s="742"/>
      <c r="N54" s="742"/>
      <c r="O54" s="742"/>
      <c r="P54" s="742"/>
      <c r="Q54" s="742"/>
      <c r="R54" s="152"/>
      <c r="AY54" s="484"/>
      <c r="AZ54" s="484"/>
      <c r="BA54" s="484"/>
      <c r="BB54" s="484"/>
      <c r="BC54" s="484"/>
      <c r="BD54" s="578"/>
      <c r="BE54" s="578"/>
      <c r="BF54" s="578"/>
      <c r="BG54" s="484"/>
      <c r="BH54" s="484"/>
      <c r="BI54" s="484"/>
      <c r="BJ54" s="484"/>
    </row>
    <row r="55" spans="1:74" s="730" customFormat="1" ht="12" customHeight="1" x14ac:dyDescent="0.25">
      <c r="A55" s="395"/>
      <c r="B55" s="786" t="s">
        <v>1346</v>
      </c>
      <c r="C55" s="786"/>
      <c r="D55" s="786"/>
      <c r="E55" s="786"/>
      <c r="F55" s="786"/>
      <c r="G55" s="786"/>
      <c r="H55" s="786"/>
      <c r="I55" s="786"/>
      <c r="J55" s="786"/>
      <c r="K55" s="786"/>
      <c r="L55" s="786"/>
      <c r="M55" s="786"/>
      <c r="N55" s="786"/>
      <c r="O55" s="786"/>
      <c r="P55" s="786"/>
      <c r="Q55" s="786"/>
      <c r="R55" s="786"/>
      <c r="AY55" s="484"/>
      <c r="AZ55" s="484"/>
      <c r="BA55" s="484"/>
      <c r="BB55" s="484"/>
      <c r="BC55" s="484"/>
      <c r="BD55" s="578"/>
      <c r="BE55" s="578"/>
      <c r="BF55" s="578"/>
      <c r="BG55" s="484"/>
      <c r="BH55" s="484"/>
      <c r="BI55" s="484"/>
      <c r="BJ55" s="484"/>
    </row>
    <row r="56" spans="1:74" s="730" customFormat="1" ht="12" customHeight="1" x14ac:dyDescent="0.25">
      <c r="A56" s="395"/>
      <c r="B56" s="786" t="s">
        <v>1351</v>
      </c>
      <c r="C56" s="786"/>
      <c r="D56" s="786"/>
      <c r="E56" s="786"/>
      <c r="F56" s="786"/>
      <c r="G56" s="786"/>
      <c r="H56" s="786"/>
      <c r="I56" s="786"/>
      <c r="J56" s="786"/>
      <c r="K56" s="786"/>
      <c r="L56" s="786"/>
      <c r="M56" s="786"/>
      <c r="N56" s="786"/>
      <c r="O56" s="786"/>
      <c r="P56" s="786"/>
      <c r="Q56" s="786"/>
      <c r="R56" s="689"/>
      <c r="AY56" s="484"/>
      <c r="AZ56" s="484"/>
      <c r="BA56" s="484"/>
      <c r="BB56" s="484"/>
      <c r="BC56" s="484"/>
      <c r="BD56" s="578"/>
      <c r="BE56" s="578"/>
      <c r="BF56" s="578"/>
      <c r="BG56" s="484"/>
      <c r="BH56" s="484"/>
      <c r="BI56" s="484"/>
      <c r="BJ56" s="484"/>
    </row>
    <row r="57" spans="1:74" s="396" customFormat="1" ht="12" customHeight="1" x14ac:dyDescent="0.25">
      <c r="A57" s="395"/>
      <c r="B57" s="787" t="str">
        <f>"Notes: "&amp;"EIA completed modeling and analysis for this report on " &amp;Dates!D2&amp;"."</f>
        <v>Notes: EIA completed modeling and analysis for this report on Thursday September 2, 2021.</v>
      </c>
      <c r="C57" s="755"/>
      <c r="D57" s="755"/>
      <c r="E57" s="755"/>
      <c r="F57" s="755"/>
      <c r="G57" s="755"/>
      <c r="H57" s="755"/>
      <c r="I57" s="755"/>
      <c r="J57" s="755"/>
      <c r="K57" s="755"/>
      <c r="L57" s="755"/>
      <c r="M57" s="755"/>
      <c r="N57" s="755"/>
      <c r="O57" s="755"/>
      <c r="P57" s="755"/>
      <c r="Q57" s="755"/>
      <c r="R57" s="688"/>
      <c r="AY57" s="484"/>
      <c r="AZ57" s="484"/>
      <c r="BA57" s="484"/>
      <c r="BB57" s="484"/>
      <c r="BC57" s="484"/>
      <c r="BD57" s="578"/>
      <c r="BE57" s="578"/>
      <c r="BF57" s="578"/>
      <c r="BG57" s="484"/>
      <c r="BH57" s="484"/>
      <c r="BI57" s="484"/>
      <c r="BJ57" s="484"/>
    </row>
    <row r="58" spans="1:74" s="726" customFormat="1" ht="12" customHeight="1" x14ac:dyDescent="0.25">
      <c r="A58" s="395"/>
      <c r="B58" s="783" t="s">
        <v>353</v>
      </c>
      <c r="C58" s="748"/>
      <c r="D58" s="748"/>
      <c r="E58" s="748"/>
      <c r="F58" s="748"/>
      <c r="G58" s="748"/>
      <c r="H58" s="748"/>
      <c r="I58" s="748"/>
      <c r="J58" s="748"/>
      <c r="K58" s="748"/>
      <c r="L58" s="748"/>
      <c r="M58" s="748"/>
      <c r="N58" s="748"/>
      <c r="O58" s="748"/>
      <c r="P58" s="748"/>
      <c r="Q58" s="742"/>
      <c r="AY58" s="484"/>
      <c r="AZ58" s="484"/>
      <c r="BA58" s="484"/>
      <c r="BB58" s="484"/>
      <c r="BC58" s="484"/>
      <c r="BD58" s="578"/>
      <c r="BE58" s="578"/>
      <c r="BF58" s="578"/>
      <c r="BG58" s="484"/>
      <c r="BH58" s="484"/>
      <c r="BI58" s="484"/>
      <c r="BJ58" s="484"/>
    </row>
    <row r="59" spans="1:74" s="396" customFormat="1" ht="12" customHeight="1" x14ac:dyDescent="0.25">
      <c r="A59" s="395"/>
      <c r="B59" s="782" t="s">
        <v>854</v>
      </c>
      <c r="C59" s="742"/>
      <c r="D59" s="742"/>
      <c r="E59" s="742"/>
      <c r="F59" s="742"/>
      <c r="G59" s="742"/>
      <c r="H59" s="742"/>
      <c r="I59" s="742"/>
      <c r="J59" s="742"/>
      <c r="K59" s="742"/>
      <c r="L59" s="742"/>
      <c r="M59" s="742"/>
      <c r="N59" s="742"/>
      <c r="O59" s="742"/>
      <c r="P59" s="742"/>
      <c r="Q59" s="742"/>
      <c r="R59" s="688"/>
      <c r="AY59" s="484"/>
      <c r="AZ59" s="484"/>
      <c r="BA59" s="484"/>
      <c r="BB59" s="484"/>
      <c r="BC59" s="484"/>
      <c r="BD59" s="578"/>
      <c r="BE59" s="578"/>
      <c r="BF59" s="578"/>
      <c r="BG59" s="484"/>
      <c r="BH59" s="484"/>
      <c r="BI59" s="484"/>
      <c r="BJ59" s="484"/>
    </row>
    <row r="60" spans="1:74" s="397" customFormat="1" ht="12" customHeight="1" x14ac:dyDescent="0.25">
      <c r="A60" s="393"/>
      <c r="B60" s="783" t="s">
        <v>838</v>
      </c>
      <c r="C60" s="784"/>
      <c r="D60" s="784"/>
      <c r="E60" s="784"/>
      <c r="F60" s="784"/>
      <c r="G60" s="784"/>
      <c r="H60" s="784"/>
      <c r="I60" s="784"/>
      <c r="J60" s="784"/>
      <c r="K60" s="784"/>
      <c r="L60" s="784"/>
      <c r="M60" s="784"/>
      <c r="N60" s="784"/>
      <c r="O60" s="784"/>
      <c r="P60" s="784"/>
      <c r="Q60" s="742"/>
      <c r="R60" s="688"/>
      <c r="AY60" s="483"/>
      <c r="AZ60" s="483"/>
      <c r="BA60" s="483"/>
      <c r="BB60" s="483"/>
      <c r="BC60" s="483"/>
      <c r="BD60" s="577"/>
      <c r="BE60" s="577"/>
      <c r="BF60" s="577"/>
      <c r="BG60" s="483"/>
      <c r="BH60" s="483"/>
      <c r="BI60" s="483"/>
      <c r="BJ60" s="483"/>
    </row>
    <row r="61" spans="1:74" ht="12" customHeight="1" x14ac:dyDescent="0.2">
      <c r="B61" s="771" t="s">
        <v>1380</v>
      </c>
      <c r="C61" s="742"/>
      <c r="D61" s="742"/>
      <c r="E61" s="742"/>
      <c r="F61" s="742"/>
      <c r="G61" s="742"/>
      <c r="H61" s="742"/>
      <c r="I61" s="742"/>
      <c r="J61" s="742"/>
      <c r="K61" s="742"/>
      <c r="L61" s="742"/>
      <c r="M61" s="742"/>
      <c r="N61" s="742"/>
      <c r="O61" s="742"/>
      <c r="P61" s="742"/>
      <c r="Q61" s="742"/>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20"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1.5546875" style="159" customWidth="1"/>
    <col min="2" max="2" width="31.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66" t="s">
        <v>798</v>
      </c>
      <c r="B1" s="781" t="s">
        <v>1356</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3.2" x14ac:dyDescent="0.25">
      <c r="A2" s="767"/>
      <c r="B2" s="486" t="str">
        <f>"U.S. Energy Information Administration  |  Short-Term Energy Outlook  - "&amp;Dates!D1</f>
        <v>U.S. Energy Information Administration  |  Short-Term Energy Outlook  - September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3.2" x14ac:dyDescent="0.25">
      <c r="A3" s="14"/>
      <c r="B3" s="717"/>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366</v>
      </c>
      <c r="B6" s="169" t="s">
        <v>380</v>
      </c>
      <c r="C6" s="244">
        <v>22.220360418999999</v>
      </c>
      <c r="D6" s="244">
        <v>22.654353285999999</v>
      </c>
      <c r="E6" s="244">
        <v>22.601167709999999</v>
      </c>
      <c r="F6" s="244">
        <v>22.092029</v>
      </c>
      <c r="G6" s="244">
        <v>22.450030387000002</v>
      </c>
      <c r="H6" s="244">
        <v>22.508935333</v>
      </c>
      <c r="I6" s="244">
        <v>22.829279676999999</v>
      </c>
      <c r="J6" s="244">
        <v>22.911512290000001</v>
      </c>
      <c r="K6" s="244">
        <v>22.582813999999999</v>
      </c>
      <c r="L6" s="244">
        <v>23.330064355000001</v>
      </c>
      <c r="M6" s="244">
        <v>24.245604332999999</v>
      </c>
      <c r="N6" s="244">
        <v>24.029515387</v>
      </c>
      <c r="O6" s="244">
        <v>23.794102097</v>
      </c>
      <c r="P6" s="244">
        <v>24.362487142999999</v>
      </c>
      <c r="Q6" s="244">
        <v>24.744280129</v>
      </c>
      <c r="R6" s="244">
        <v>24.512469667000001</v>
      </c>
      <c r="S6" s="244">
        <v>24.660062871000001</v>
      </c>
      <c r="T6" s="244">
        <v>24.806121000000001</v>
      </c>
      <c r="U6" s="244">
        <v>25.413066161</v>
      </c>
      <c r="V6" s="244">
        <v>26.354211418999999</v>
      </c>
      <c r="W6" s="244">
        <v>25.912320999999999</v>
      </c>
      <c r="X6" s="244">
        <v>26.122060129000001</v>
      </c>
      <c r="Y6" s="244">
        <v>26.578565666999999</v>
      </c>
      <c r="Z6" s="244">
        <v>26.665160903</v>
      </c>
      <c r="AA6" s="244">
        <v>26.093027676999998</v>
      </c>
      <c r="AB6" s="244">
        <v>26.049211143000001</v>
      </c>
      <c r="AC6" s="244">
        <v>26.384428065000002</v>
      </c>
      <c r="AD6" s="244">
        <v>26.762156333</v>
      </c>
      <c r="AE6" s="244">
        <v>26.645376257999999</v>
      </c>
      <c r="AF6" s="244">
        <v>26.819773000000001</v>
      </c>
      <c r="AG6" s="244">
        <v>26.427101677</v>
      </c>
      <c r="AH6" s="244">
        <v>27.124126419</v>
      </c>
      <c r="AI6" s="244">
        <v>27.174764332999999</v>
      </c>
      <c r="AJ6" s="244">
        <v>27.437583355000001</v>
      </c>
      <c r="AK6" s="244">
        <v>28.014575333</v>
      </c>
      <c r="AL6" s="244">
        <v>28.148645194</v>
      </c>
      <c r="AM6" s="244">
        <v>28.089584419000001</v>
      </c>
      <c r="AN6" s="244">
        <v>27.873225897000001</v>
      </c>
      <c r="AO6" s="244">
        <v>27.941779258</v>
      </c>
      <c r="AP6" s="244">
        <v>25.464132332999998</v>
      </c>
      <c r="AQ6" s="244">
        <v>22.892606516000001</v>
      </c>
      <c r="AR6" s="244">
        <v>24.530706667</v>
      </c>
      <c r="AS6" s="244">
        <v>25.339710934999999</v>
      </c>
      <c r="AT6" s="244">
        <v>24.833408419000001</v>
      </c>
      <c r="AU6" s="244">
        <v>25.258100667000001</v>
      </c>
      <c r="AV6" s="244">
        <v>25.051924065000001</v>
      </c>
      <c r="AW6" s="244">
        <v>26.169752299999999</v>
      </c>
      <c r="AX6" s="244">
        <v>25.981601645000001</v>
      </c>
      <c r="AY6" s="244">
        <v>26.036689676999998</v>
      </c>
      <c r="AZ6" s="244">
        <v>23.321929713999999</v>
      </c>
      <c r="BA6" s="244">
        <v>26.001591065</v>
      </c>
      <c r="BB6" s="244">
        <v>26.107555433000002</v>
      </c>
      <c r="BC6" s="244">
        <v>26.463844290000001</v>
      </c>
      <c r="BD6" s="244">
        <v>26.668433952000001</v>
      </c>
      <c r="BE6" s="244">
        <v>26.843687378999999</v>
      </c>
      <c r="BF6" s="244">
        <v>25.942222912999998</v>
      </c>
      <c r="BG6" s="368">
        <v>25.96672976</v>
      </c>
      <c r="BH6" s="368">
        <v>26.645124512999999</v>
      </c>
      <c r="BI6" s="368">
        <v>26.863878363000001</v>
      </c>
      <c r="BJ6" s="368">
        <v>26.985788984999999</v>
      </c>
      <c r="BK6" s="368">
        <v>27.019060859</v>
      </c>
      <c r="BL6" s="368">
        <v>27.037717549</v>
      </c>
      <c r="BM6" s="368">
        <v>27.209732292999998</v>
      </c>
      <c r="BN6" s="368">
        <v>27.305696362999999</v>
      </c>
      <c r="BO6" s="368">
        <v>27.465224935999998</v>
      </c>
      <c r="BP6" s="368">
        <v>27.606258134000001</v>
      </c>
      <c r="BQ6" s="368">
        <v>27.648423132000001</v>
      </c>
      <c r="BR6" s="368">
        <v>28.003687951</v>
      </c>
      <c r="BS6" s="368">
        <v>28.043355419000001</v>
      </c>
      <c r="BT6" s="368">
        <v>28.003465571</v>
      </c>
      <c r="BU6" s="368">
        <v>28.311597493000001</v>
      </c>
      <c r="BV6" s="368">
        <v>28.302953513999999</v>
      </c>
    </row>
    <row r="7" spans="1:74" ht="11.1" customHeight="1" x14ac:dyDescent="0.2">
      <c r="A7" s="159" t="s">
        <v>247</v>
      </c>
      <c r="B7" s="170" t="s">
        <v>338</v>
      </c>
      <c r="C7" s="244">
        <v>5.1051390000000003</v>
      </c>
      <c r="D7" s="244">
        <v>5.1251389999999999</v>
      </c>
      <c r="E7" s="244">
        <v>4.8931389999999997</v>
      </c>
      <c r="F7" s="244">
        <v>4.4901390000000001</v>
      </c>
      <c r="G7" s="244">
        <v>4.6351389999999997</v>
      </c>
      <c r="H7" s="244">
        <v>4.6851390000000004</v>
      </c>
      <c r="I7" s="244">
        <v>4.9651389999999997</v>
      </c>
      <c r="J7" s="244">
        <v>5.1221389999999998</v>
      </c>
      <c r="K7" s="244">
        <v>4.9361389999999998</v>
      </c>
      <c r="L7" s="244">
        <v>4.9601389999999999</v>
      </c>
      <c r="M7" s="244">
        <v>5.2881390000000001</v>
      </c>
      <c r="N7" s="244">
        <v>5.370139</v>
      </c>
      <c r="O7" s="244">
        <v>5.216164</v>
      </c>
      <c r="P7" s="244">
        <v>5.3771639999999996</v>
      </c>
      <c r="Q7" s="244">
        <v>5.4161640000000002</v>
      </c>
      <c r="R7" s="244">
        <v>5.0501639999999997</v>
      </c>
      <c r="S7" s="244">
        <v>5.2011640000000003</v>
      </c>
      <c r="T7" s="244">
        <v>5.1291640000000003</v>
      </c>
      <c r="U7" s="244">
        <v>5.3431639999999998</v>
      </c>
      <c r="V7" s="244">
        <v>5.6291640000000003</v>
      </c>
      <c r="W7" s="244">
        <v>5.2061640000000002</v>
      </c>
      <c r="X7" s="244">
        <v>5.5221640000000001</v>
      </c>
      <c r="Y7" s="244">
        <v>5.6191639999999996</v>
      </c>
      <c r="Z7" s="244">
        <v>5.6491639999999999</v>
      </c>
      <c r="AA7" s="244">
        <v>5.3837619999999999</v>
      </c>
      <c r="AB7" s="244">
        <v>5.4047619999999998</v>
      </c>
      <c r="AC7" s="244">
        <v>5.4897619999999998</v>
      </c>
      <c r="AD7" s="244">
        <v>5.5337620000000003</v>
      </c>
      <c r="AE7" s="244">
        <v>5.3587619999999996</v>
      </c>
      <c r="AF7" s="244">
        <v>5.495762</v>
      </c>
      <c r="AG7" s="244">
        <v>5.4917619999999996</v>
      </c>
      <c r="AH7" s="244">
        <v>5.5187619999999997</v>
      </c>
      <c r="AI7" s="244">
        <v>5.3757619999999999</v>
      </c>
      <c r="AJ7" s="244">
        <v>5.4467619999999997</v>
      </c>
      <c r="AK7" s="244">
        <v>5.6397620000000002</v>
      </c>
      <c r="AL7" s="244">
        <v>5.7847619999999997</v>
      </c>
      <c r="AM7" s="244">
        <v>5.5917620000000001</v>
      </c>
      <c r="AN7" s="244">
        <v>5.7077619999999998</v>
      </c>
      <c r="AO7" s="244">
        <v>5.6177619999999999</v>
      </c>
      <c r="AP7" s="244">
        <v>4.9867619999999997</v>
      </c>
      <c r="AQ7" s="244">
        <v>4.7317619999999998</v>
      </c>
      <c r="AR7" s="244">
        <v>5.0007619999999999</v>
      </c>
      <c r="AS7" s="244">
        <v>4.9647620000000003</v>
      </c>
      <c r="AT7" s="244">
        <v>4.8567619999999998</v>
      </c>
      <c r="AU7" s="244">
        <v>4.9887620000000004</v>
      </c>
      <c r="AV7" s="244">
        <v>5.2757620000000003</v>
      </c>
      <c r="AW7" s="244">
        <v>5.604762</v>
      </c>
      <c r="AX7" s="244">
        <v>5.7477619999999998</v>
      </c>
      <c r="AY7" s="244">
        <v>5.7327620000000001</v>
      </c>
      <c r="AZ7" s="244">
        <v>5.5267619999999997</v>
      </c>
      <c r="BA7" s="244">
        <v>5.6307619999999998</v>
      </c>
      <c r="BB7" s="244">
        <v>5.2557619999999998</v>
      </c>
      <c r="BC7" s="244">
        <v>5.346762</v>
      </c>
      <c r="BD7" s="244">
        <v>5.6383546157</v>
      </c>
      <c r="BE7" s="244">
        <v>5.7436915189000004</v>
      </c>
      <c r="BF7" s="244">
        <v>5.5004730962000004</v>
      </c>
      <c r="BG7" s="368">
        <v>5.6620572625000003</v>
      </c>
      <c r="BH7" s="368">
        <v>5.8139432797000001</v>
      </c>
      <c r="BI7" s="368">
        <v>5.8305885089</v>
      </c>
      <c r="BJ7" s="368">
        <v>5.7923658581000002</v>
      </c>
      <c r="BK7" s="368">
        <v>5.8631552451999998</v>
      </c>
      <c r="BL7" s="368">
        <v>5.8421567137999997</v>
      </c>
      <c r="BM7" s="368">
        <v>5.8017702125000001</v>
      </c>
      <c r="BN7" s="368">
        <v>5.8191380695000001</v>
      </c>
      <c r="BO7" s="368">
        <v>5.7924616931999999</v>
      </c>
      <c r="BP7" s="368">
        <v>5.8129584971000003</v>
      </c>
      <c r="BQ7" s="368">
        <v>5.7985958589999997</v>
      </c>
      <c r="BR7" s="368">
        <v>5.8322057370999998</v>
      </c>
      <c r="BS7" s="368">
        <v>5.8676394590000003</v>
      </c>
      <c r="BT7" s="368">
        <v>5.8620860770999998</v>
      </c>
      <c r="BU7" s="368">
        <v>5.8757887463999996</v>
      </c>
      <c r="BV7" s="368">
        <v>5.8349240706999996</v>
      </c>
    </row>
    <row r="8" spans="1:74" ht="11.1" customHeight="1" x14ac:dyDescent="0.2">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1.904827</v>
      </c>
      <c r="AZ8" s="244">
        <v>1.9308270000000001</v>
      </c>
      <c r="BA8" s="244">
        <v>1.955527</v>
      </c>
      <c r="BB8" s="244">
        <v>1.951527</v>
      </c>
      <c r="BC8" s="244">
        <v>1.9501269999999999</v>
      </c>
      <c r="BD8" s="244">
        <v>1.9457351696</v>
      </c>
      <c r="BE8" s="244">
        <v>1.9361347181999999</v>
      </c>
      <c r="BF8" s="244">
        <v>1.8142311876999999</v>
      </c>
      <c r="BG8" s="368">
        <v>1.8202285977999999</v>
      </c>
      <c r="BH8" s="368">
        <v>1.8927811327999999</v>
      </c>
      <c r="BI8" s="368">
        <v>1.9126936540999999</v>
      </c>
      <c r="BJ8" s="368">
        <v>1.9021480272</v>
      </c>
      <c r="BK8" s="368">
        <v>1.8884351139</v>
      </c>
      <c r="BL8" s="368">
        <v>1.8781396347999999</v>
      </c>
      <c r="BM8" s="368">
        <v>1.8669841804</v>
      </c>
      <c r="BN8" s="368">
        <v>1.8543151939</v>
      </c>
      <c r="BO8" s="368">
        <v>1.843038943</v>
      </c>
      <c r="BP8" s="368">
        <v>1.8305785368</v>
      </c>
      <c r="BQ8" s="368">
        <v>1.8179307731000001</v>
      </c>
      <c r="BR8" s="368">
        <v>1.8053668141999999</v>
      </c>
      <c r="BS8" s="368">
        <v>1.7930064604</v>
      </c>
      <c r="BT8" s="368">
        <v>1.7804159944</v>
      </c>
      <c r="BU8" s="368">
        <v>1.7683488464999999</v>
      </c>
      <c r="BV8" s="368">
        <v>1.7564008434</v>
      </c>
    </row>
    <row r="9" spans="1:74" ht="11.1" customHeight="1" x14ac:dyDescent="0.2">
      <c r="A9" s="159" t="s">
        <v>249</v>
      </c>
      <c r="B9" s="170" t="s">
        <v>340</v>
      </c>
      <c r="C9" s="244">
        <v>14.774217418999999</v>
      </c>
      <c r="D9" s="244">
        <v>15.181210286000001</v>
      </c>
      <c r="E9" s="244">
        <v>15.36502471</v>
      </c>
      <c r="F9" s="244">
        <v>15.273885999999999</v>
      </c>
      <c r="G9" s="244">
        <v>15.480887386999999</v>
      </c>
      <c r="H9" s="244">
        <v>15.501192333000001</v>
      </c>
      <c r="I9" s="244">
        <v>15.570236677</v>
      </c>
      <c r="J9" s="244">
        <v>15.570269290000001</v>
      </c>
      <c r="K9" s="244">
        <v>15.630671</v>
      </c>
      <c r="L9" s="244">
        <v>16.183021355000001</v>
      </c>
      <c r="M9" s="244">
        <v>16.824861333000001</v>
      </c>
      <c r="N9" s="244">
        <v>16.525272387000001</v>
      </c>
      <c r="O9" s="244">
        <v>16.376404097000002</v>
      </c>
      <c r="P9" s="244">
        <v>16.820689142999999</v>
      </c>
      <c r="Q9" s="244">
        <v>17.200582129000001</v>
      </c>
      <c r="R9" s="244">
        <v>17.302271666999999</v>
      </c>
      <c r="S9" s="244">
        <v>17.333264871000001</v>
      </c>
      <c r="T9" s="244">
        <v>17.570022999999999</v>
      </c>
      <c r="U9" s="244">
        <v>17.965068161000001</v>
      </c>
      <c r="V9" s="244">
        <v>18.655013418999999</v>
      </c>
      <c r="W9" s="244">
        <v>18.627123000000001</v>
      </c>
      <c r="X9" s="244">
        <v>18.596662128999998</v>
      </c>
      <c r="Y9" s="244">
        <v>19.029067667</v>
      </c>
      <c r="Z9" s="244">
        <v>19.088370903000001</v>
      </c>
      <c r="AA9" s="244">
        <v>18.846938677000001</v>
      </c>
      <c r="AB9" s="244">
        <v>18.701322142999999</v>
      </c>
      <c r="AC9" s="244">
        <v>18.958039065000001</v>
      </c>
      <c r="AD9" s="244">
        <v>19.311767332999999</v>
      </c>
      <c r="AE9" s="244">
        <v>19.386287257999999</v>
      </c>
      <c r="AF9" s="244">
        <v>19.419684</v>
      </c>
      <c r="AG9" s="244">
        <v>19.034112677</v>
      </c>
      <c r="AH9" s="244">
        <v>19.675837419</v>
      </c>
      <c r="AI9" s="244">
        <v>19.841575333000002</v>
      </c>
      <c r="AJ9" s="244">
        <v>20.087994354999999</v>
      </c>
      <c r="AK9" s="244">
        <v>20.434486332999999</v>
      </c>
      <c r="AL9" s="244">
        <v>20.407756194000001</v>
      </c>
      <c r="AM9" s="244">
        <v>20.501295419000002</v>
      </c>
      <c r="AN9" s="244">
        <v>20.165836896999998</v>
      </c>
      <c r="AO9" s="244">
        <v>20.307890258</v>
      </c>
      <c r="AP9" s="244">
        <v>18.476443332999999</v>
      </c>
      <c r="AQ9" s="244">
        <v>16.244517515999998</v>
      </c>
      <c r="AR9" s="244">
        <v>17.629517666999998</v>
      </c>
      <c r="AS9" s="244">
        <v>18.490621935</v>
      </c>
      <c r="AT9" s="244">
        <v>18.050619419</v>
      </c>
      <c r="AU9" s="244">
        <v>18.341911667000002</v>
      </c>
      <c r="AV9" s="244">
        <v>17.883735065</v>
      </c>
      <c r="AW9" s="244">
        <v>18.672963299999999</v>
      </c>
      <c r="AX9" s="244">
        <v>18.316612644999999</v>
      </c>
      <c r="AY9" s="244">
        <v>18.399100677</v>
      </c>
      <c r="AZ9" s="244">
        <v>15.864340714000001</v>
      </c>
      <c r="BA9" s="244">
        <v>18.415302064999999</v>
      </c>
      <c r="BB9" s="244">
        <v>18.900266432999999</v>
      </c>
      <c r="BC9" s="244">
        <v>19.166955290000001</v>
      </c>
      <c r="BD9" s="244">
        <v>19.084344167000001</v>
      </c>
      <c r="BE9" s="244">
        <v>19.163861141999998</v>
      </c>
      <c r="BF9" s="244">
        <v>18.627518629000001</v>
      </c>
      <c r="BG9" s="368">
        <v>18.484443899999999</v>
      </c>
      <c r="BH9" s="368">
        <v>18.938400099999999</v>
      </c>
      <c r="BI9" s="368">
        <v>19.120596200000001</v>
      </c>
      <c r="BJ9" s="368">
        <v>19.2912751</v>
      </c>
      <c r="BK9" s="368">
        <v>19.267470500000002</v>
      </c>
      <c r="BL9" s="368">
        <v>19.317421199999998</v>
      </c>
      <c r="BM9" s="368">
        <v>19.540977900000001</v>
      </c>
      <c r="BN9" s="368">
        <v>19.6322431</v>
      </c>
      <c r="BO9" s="368">
        <v>19.829724299999999</v>
      </c>
      <c r="BP9" s="368">
        <v>19.9627211</v>
      </c>
      <c r="BQ9" s="368">
        <v>20.031896499999998</v>
      </c>
      <c r="BR9" s="368">
        <v>20.366115400000002</v>
      </c>
      <c r="BS9" s="368">
        <v>20.382709500000001</v>
      </c>
      <c r="BT9" s="368">
        <v>20.3609635</v>
      </c>
      <c r="BU9" s="368">
        <v>20.667459900000001</v>
      </c>
      <c r="BV9" s="368">
        <v>20.711628600000001</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5.5021361040999999</v>
      </c>
      <c r="D11" s="244">
        <v>5.4768250721999996</v>
      </c>
      <c r="E11" s="244">
        <v>5.3464089367999996</v>
      </c>
      <c r="F11" s="244">
        <v>5.6225619901000004</v>
      </c>
      <c r="G11" s="244">
        <v>5.9826706705000001</v>
      </c>
      <c r="H11" s="244">
        <v>6.1757589192999998</v>
      </c>
      <c r="I11" s="244">
        <v>6.2546409678000003</v>
      </c>
      <c r="J11" s="244">
        <v>6.1189067907999997</v>
      </c>
      <c r="K11" s="244">
        <v>6.3159884599999998</v>
      </c>
      <c r="L11" s="244">
        <v>6.1080736905000004</v>
      </c>
      <c r="M11" s="244">
        <v>5.8164369281999999</v>
      </c>
      <c r="N11" s="244">
        <v>5.5906812881999999</v>
      </c>
      <c r="O11" s="244">
        <v>5.4197995005999999</v>
      </c>
      <c r="P11" s="244">
        <v>5.3335465374000002</v>
      </c>
      <c r="Q11" s="244">
        <v>5.4434159523999996</v>
      </c>
      <c r="R11" s="244">
        <v>5.9479140048000003</v>
      </c>
      <c r="S11" s="244">
        <v>6.1557901579000003</v>
      </c>
      <c r="T11" s="244">
        <v>6.3352295616000003</v>
      </c>
      <c r="U11" s="244">
        <v>6.3798009923999999</v>
      </c>
      <c r="V11" s="244">
        <v>6.1694504051000001</v>
      </c>
      <c r="W11" s="244">
        <v>6.1246088066000004</v>
      </c>
      <c r="X11" s="244">
        <v>6.0389962648999997</v>
      </c>
      <c r="Y11" s="244">
        <v>5.8354338823000003</v>
      </c>
      <c r="Z11" s="244">
        <v>5.6992941955000003</v>
      </c>
      <c r="AA11" s="244">
        <v>5.4618370306999999</v>
      </c>
      <c r="AB11" s="244">
        <v>5.2993877508000002</v>
      </c>
      <c r="AC11" s="244">
        <v>5.4667749308999998</v>
      </c>
      <c r="AD11" s="244">
        <v>5.8852481747000001</v>
      </c>
      <c r="AE11" s="244">
        <v>6.3727731159000003</v>
      </c>
      <c r="AF11" s="244">
        <v>6.3113294878000001</v>
      </c>
      <c r="AG11" s="244">
        <v>6.5665254725000004</v>
      </c>
      <c r="AH11" s="244">
        <v>6.9259393959000004</v>
      </c>
      <c r="AI11" s="244">
        <v>6.8194711442999996</v>
      </c>
      <c r="AJ11" s="244">
        <v>6.6918170857000003</v>
      </c>
      <c r="AK11" s="244">
        <v>6.4584279601999999</v>
      </c>
      <c r="AL11" s="244">
        <v>6.0943678035</v>
      </c>
      <c r="AM11" s="244">
        <v>6.1152418422999997</v>
      </c>
      <c r="AN11" s="244">
        <v>5.9450332067999998</v>
      </c>
      <c r="AO11" s="244">
        <v>5.9756984994</v>
      </c>
      <c r="AP11" s="244">
        <v>5.8404350311000002</v>
      </c>
      <c r="AQ11" s="244">
        <v>5.8939854395999998</v>
      </c>
      <c r="AR11" s="244">
        <v>6.4109525170000001</v>
      </c>
      <c r="AS11" s="244">
        <v>6.6683287431</v>
      </c>
      <c r="AT11" s="244">
        <v>6.6775560088999999</v>
      </c>
      <c r="AU11" s="244">
        <v>6.5486625924000004</v>
      </c>
      <c r="AV11" s="244">
        <v>6.3038524331000003</v>
      </c>
      <c r="AW11" s="244">
        <v>5.8526851529000004</v>
      </c>
      <c r="AX11" s="244">
        <v>5.5226851640000003</v>
      </c>
      <c r="AY11" s="244">
        <v>5.6332723179000004</v>
      </c>
      <c r="AZ11" s="244">
        <v>5.5534887900000003</v>
      </c>
      <c r="BA11" s="244">
        <v>5.6477425786</v>
      </c>
      <c r="BB11" s="244">
        <v>6.0400248976000004</v>
      </c>
      <c r="BC11" s="244">
        <v>6.3674582521999996</v>
      </c>
      <c r="BD11" s="244">
        <v>6.3620296678999999</v>
      </c>
      <c r="BE11" s="244">
        <v>6.7368376752000003</v>
      </c>
      <c r="BF11" s="244">
        <v>7.0485674830000002</v>
      </c>
      <c r="BG11" s="368">
        <v>7.0212509720999998</v>
      </c>
      <c r="BH11" s="368">
        <v>7.0097122174999997</v>
      </c>
      <c r="BI11" s="368">
        <v>6.5634477581999997</v>
      </c>
      <c r="BJ11" s="368">
        <v>6.2949492905</v>
      </c>
      <c r="BK11" s="368">
        <v>6.0840461842</v>
      </c>
      <c r="BL11" s="368">
        <v>6.1311100525000004</v>
      </c>
      <c r="BM11" s="368">
        <v>6.0938939231000004</v>
      </c>
      <c r="BN11" s="368">
        <v>6.4968089076000002</v>
      </c>
      <c r="BO11" s="368">
        <v>6.9041270441</v>
      </c>
      <c r="BP11" s="368">
        <v>7.0671487560999999</v>
      </c>
      <c r="BQ11" s="368">
        <v>7.2280710983000001</v>
      </c>
      <c r="BR11" s="368">
        <v>7.4110120823000001</v>
      </c>
      <c r="BS11" s="368">
        <v>7.4326909063000004</v>
      </c>
      <c r="BT11" s="368">
        <v>7.2973849259000003</v>
      </c>
      <c r="BU11" s="368">
        <v>6.9964936547000001</v>
      </c>
      <c r="BV11" s="368">
        <v>6.7352201686999997</v>
      </c>
    </row>
    <row r="12" spans="1:74" ht="11.1" customHeight="1" x14ac:dyDescent="0.2">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0.62874341885999996</v>
      </c>
      <c r="AZ12" s="244">
        <v>0.60885097946</v>
      </c>
      <c r="BA12" s="244">
        <v>0.64018960475999998</v>
      </c>
      <c r="BB12" s="244">
        <v>0.63461311304000001</v>
      </c>
      <c r="BC12" s="244">
        <v>0.68468208951999998</v>
      </c>
      <c r="BD12" s="244">
        <v>0.68185044189999999</v>
      </c>
      <c r="BE12" s="244">
        <v>0.70037428283000003</v>
      </c>
      <c r="BF12" s="244">
        <v>0.70748182583999997</v>
      </c>
      <c r="BG12" s="368">
        <v>0.70648360009</v>
      </c>
      <c r="BH12" s="368">
        <v>0.67853222401000002</v>
      </c>
      <c r="BI12" s="368">
        <v>0.68358081602999998</v>
      </c>
      <c r="BJ12" s="368">
        <v>0.69937029935999995</v>
      </c>
      <c r="BK12" s="368">
        <v>0.69222879329999998</v>
      </c>
      <c r="BL12" s="368">
        <v>0.71652232527000004</v>
      </c>
      <c r="BM12" s="368">
        <v>0.71052207921999999</v>
      </c>
      <c r="BN12" s="368">
        <v>0.70556994498000003</v>
      </c>
      <c r="BO12" s="368">
        <v>0.72707013145999999</v>
      </c>
      <c r="BP12" s="368">
        <v>0.72643648875</v>
      </c>
      <c r="BQ12" s="368">
        <v>0.74677790901999996</v>
      </c>
      <c r="BR12" s="368">
        <v>0.75527453575000003</v>
      </c>
      <c r="BS12" s="368">
        <v>0.75402481980000002</v>
      </c>
      <c r="BT12" s="368">
        <v>0.72598184012</v>
      </c>
      <c r="BU12" s="368">
        <v>0.73092352979999997</v>
      </c>
      <c r="BV12" s="368">
        <v>0.74674660731999998</v>
      </c>
    </row>
    <row r="13" spans="1:74" ht="11.1" customHeight="1" x14ac:dyDescent="0.2">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3.3382384380999999</v>
      </c>
      <c r="AO13" s="244">
        <v>3.4143701593000002</v>
      </c>
      <c r="AP13" s="244">
        <v>3.7748240568</v>
      </c>
      <c r="AQ13" s="244">
        <v>3.7887021158</v>
      </c>
      <c r="AR13" s="244">
        <v>4.1235212084999997</v>
      </c>
      <c r="AS13" s="244">
        <v>4.3274339747999999</v>
      </c>
      <c r="AT13" s="244">
        <v>4.334937783</v>
      </c>
      <c r="AU13" s="244">
        <v>4.2104737793</v>
      </c>
      <c r="AV13" s="244">
        <v>3.9573737750000002</v>
      </c>
      <c r="AW13" s="244">
        <v>3.4708354907999999</v>
      </c>
      <c r="AX13" s="244">
        <v>3.1376857895999999</v>
      </c>
      <c r="AY13" s="244">
        <v>3.2370521786999999</v>
      </c>
      <c r="AZ13" s="244">
        <v>3.1894721355</v>
      </c>
      <c r="BA13" s="244">
        <v>3.2683899159999998</v>
      </c>
      <c r="BB13" s="244">
        <v>3.7039298224000001</v>
      </c>
      <c r="BC13" s="244">
        <v>3.9927794521000002</v>
      </c>
      <c r="BD13" s="244">
        <v>3.9909456489999999</v>
      </c>
      <c r="BE13" s="244">
        <v>4.3061934904000001</v>
      </c>
      <c r="BF13" s="244">
        <v>4.5457739745000003</v>
      </c>
      <c r="BG13" s="368">
        <v>4.5152938116000003</v>
      </c>
      <c r="BH13" s="368">
        <v>4.5453204586</v>
      </c>
      <c r="BI13" s="368">
        <v>4.0836142069000001</v>
      </c>
      <c r="BJ13" s="368">
        <v>3.7950834814999999</v>
      </c>
      <c r="BK13" s="368">
        <v>3.5238073158000001</v>
      </c>
      <c r="BL13" s="368">
        <v>3.540074631</v>
      </c>
      <c r="BM13" s="368">
        <v>3.5399596062000001</v>
      </c>
      <c r="BN13" s="368">
        <v>4.0251874792000004</v>
      </c>
      <c r="BO13" s="368">
        <v>4.4361539431999999</v>
      </c>
      <c r="BP13" s="368">
        <v>4.6087909481000002</v>
      </c>
      <c r="BQ13" s="368">
        <v>4.6924070541000003</v>
      </c>
      <c r="BR13" s="368">
        <v>4.7809390989000002</v>
      </c>
      <c r="BS13" s="368">
        <v>4.7731571075000003</v>
      </c>
      <c r="BT13" s="368">
        <v>4.6375823838999999</v>
      </c>
      <c r="BU13" s="368">
        <v>4.2540751793</v>
      </c>
      <c r="BV13" s="368">
        <v>3.9371961818000001</v>
      </c>
    </row>
    <row r="14" spans="1:74" ht="11.1" customHeight="1" x14ac:dyDescent="0.2">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0.91330100000000003</v>
      </c>
      <c r="AN14" s="244">
        <v>0.90781800000000001</v>
      </c>
      <c r="AO14" s="244">
        <v>0.88654200000000005</v>
      </c>
      <c r="AP14" s="244">
        <v>0.82559300000000002</v>
      </c>
      <c r="AQ14" s="244">
        <v>0.76170499999999997</v>
      </c>
      <c r="AR14" s="244">
        <v>0.75933399999999995</v>
      </c>
      <c r="AS14" s="244">
        <v>0.76441599999999998</v>
      </c>
      <c r="AT14" s="244">
        <v>0.77151999999999998</v>
      </c>
      <c r="AU14" s="244">
        <v>0.77867299999999995</v>
      </c>
      <c r="AV14" s="244">
        <v>0.78080400000000005</v>
      </c>
      <c r="AW14" s="244">
        <v>0.79037000000000002</v>
      </c>
      <c r="AX14" s="244">
        <v>0.78944700000000001</v>
      </c>
      <c r="AY14" s="244">
        <v>0.77483199999999997</v>
      </c>
      <c r="AZ14" s="244">
        <v>0.77519800000000005</v>
      </c>
      <c r="BA14" s="244">
        <v>0.77485700000000002</v>
      </c>
      <c r="BB14" s="244">
        <v>0.77491699999999997</v>
      </c>
      <c r="BC14" s="244">
        <v>0.73290999999999995</v>
      </c>
      <c r="BD14" s="244">
        <v>0.72419131222999999</v>
      </c>
      <c r="BE14" s="244">
        <v>0.75203711722</v>
      </c>
      <c r="BF14" s="244">
        <v>0.77904654832999998</v>
      </c>
      <c r="BG14" s="368">
        <v>0.77010885126999995</v>
      </c>
      <c r="BH14" s="368">
        <v>0.77888652708999995</v>
      </c>
      <c r="BI14" s="368">
        <v>0.77830246722999996</v>
      </c>
      <c r="BJ14" s="368">
        <v>0.77753920318000003</v>
      </c>
      <c r="BK14" s="368">
        <v>0.84559597243999995</v>
      </c>
      <c r="BL14" s="368">
        <v>0.84823844738999998</v>
      </c>
      <c r="BM14" s="368">
        <v>0.82837320438999995</v>
      </c>
      <c r="BN14" s="368">
        <v>0.74588024953999998</v>
      </c>
      <c r="BO14" s="368">
        <v>0.70558307586000002</v>
      </c>
      <c r="BP14" s="368">
        <v>0.69676127765999996</v>
      </c>
      <c r="BQ14" s="368">
        <v>0.72350060683999995</v>
      </c>
      <c r="BR14" s="368">
        <v>0.74942036712000004</v>
      </c>
      <c r="BS14" s="368">
        <v>0.74082487144999998</v>
      </c>
      <c r="BT14" s="368">
        <v>0.74920755566999997</v>
      </c>
      <c r="BU14" s="368">
        <v>0.78860134413000005</v>
      </c>
      <c r="BV14" s="368">
        <v>0.79783721104000005</v>
      </c>
    </row>
    <row r="15" spans="1:74" ht="11.1" customHeight="1" x14ac:dyDescent="0.2">
      <c r="A15" s="159" t="s">
        <v>1347</v>
      </c>
      <c r="B15" s="170" t="s">
        <v>1348</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0.51187897838999996</v>
      </c>
      <c r="AZ15" s="244">
        <v>0.50522228786000001</v>
      </c>
      <c r="BA15" s="244">
        <v>0.50577480226000004</v>
      </c>
      <c r="BB15" s="244">
        <v>0.50254464932999998</v>
      </c>
      <c r="BC15" s="244">
        <v>0.50166030160999997</v>
      </c>
      <c r="BD15" s="244">
        <v>0.49693661781999998</v>
      </c>
      <c r="BE15" s="244">
        <v>0.50311302885999998</v>
      </c>
      <c r="BF15" s="244">
        <v>0.51811022223000003</v>
      </c>
      <c r="BG15" s="368">
        <v>0.52809168133999995</v>
      </c>
      <c r="BH15" s="368">
        <v>0.53310836859999999</v>
      </c>
      <c r="BI15" s="368">
        <v>0.52259036899</v>
      </c>
      <c r="BJ15" s="368">
        <v>0.53302832629999997</v>
      </c>
      <c r="BK15" s="368">
        <v>0.52312136882000004</v>
      </c>
      <c r="BL15" s="368">
        <v>0.52803997185999996</v>
      </c>
      <c r="BM15" s="368">
        <v>0.53305575373000003</v>
      </c>
      <c r="BN15" s="368">
        <v>0.53806105363000001</v>
      </c>
      <c r="BO15" s="368">
        <v>0.53805226087000002</v>
      </c>
      <c r="BP15" s="368">
        <v>0.52301294239999996</v>
      </c>
      <c r="BQ15" s="368">
        <v>0.52301080890999996</v>
      </c>
      <c r="BR15" s="368">
        <v>0.52801088024999998</v>
      </c>
      <c r="BS15" s="368">
        <v>0.53299763608999995</v>
      </c>
      <c r="BT15" s="368">
        <v>0.53802671558000004</v>
      </c>
      <c r="BU15" s="368">
        <v>0.52300114366999995</v>
      </c>
      <c r="BV15" s="368">
        <v>0.52797276391000003</v>
      </c>
    </row>
    <row r="16" spans="1:74" ht="11.1" customHeight="1" x14ac:dyDescent="0.2">
      <c r="A16" s="159" t="s">
        <v>253</v>
      </c>
      <c r="B16" s="170" t="s">
        <v>344</v>
      </c>
      <c r="C16" s="244">
        <v>0.40829115668999999</v>
      </c>
      <c r="D16" s="244">
        <v>0.41026462327000002</v>
      </c>
      <c r="E16" s="244">
        <v>0.40012624176</v>
      </c>
      <c r="F16" s="244">
        <v>0.39859941250000003</v>
      </c>
      <c r="G16" s="244">
        <v>0.39636711596000002</v>
      </c>
      <c r="H16" s="244">
        <v>0.40578752523</v>
      </c>
      <c r="I16" s="244">
        <v>0.40515628623</v>
      </c>
      <c r="J16" s="244">
        <v>0.41207508983000002</v>
      </c>
      <c r="K16" s="244">
        <v>0.38911689889000001</v>
      </c>
      <c r="L16" s="244">
        <v>0.38933028628999999</v>
      </c>
      <c r="M16" s="244">
        <v>0.40062970912000001</v>
      </c>
      <c r="N16" s="244">
        <v>0.41129930575000001</v>
      </c>
      <c r="O16" s="244">
        <v>0.40556911349000002</v>
      </c>
      <c r="P16" s="244">
        <v>0.36591905981</v>
      </c>
      <c r="Q16" s="244">
        <v>0.40356280334</v>
      </c>
      <c r="R16" s="244">
        <v>0.40573141854</v>
      </c>
      <c r="S16" s="244">
        <v>0.40300705484999999</v>
      </c>
      <c r="T16" s="244">
        <v>0.39488995463999998</v>
      </c>
      <c r="U16" s="244">
        <v>0.37995153868999998</v>
      </c>
      <c r="V16" s="244">
        <v>0.35914678560000002</v>
      </c>
      <c r="W16" s="244">
        <v>0.38880200801999998</v>
      </c>
      <c r="X16" s="244">
        <v>0.38233610371999999</v>
      </c>
      <c r="Y16" s="244">
        <v>0.38553755385999999</v>
      </c>
      <c r="Z16" s="244">
        <v>0.38450210193000001</v>
      </c>
      <c r="AA16" s="244">
        <v>0.37886014161999998</v>
      </c>
      <c r="AB16" s="244">
        <v>0.39473767049000003</v>
      </c>
      <c r="AC16" s="244">
        <v>0.39075901995000001</v>
      </c>
      <c r="AD16" s="244">
        <v>0.37641669292000002</v>
      </c>
      <c r="AE16" s="244">
        <v>0.38280317651000001</v>
      </c>
      <c r="AF16" s="244">
        <v>0.38204152138000003</v>
      </c>
      <c r="AG16" s="244">
        <v>0.38077041343000001</v>
      </c>
      <c r="AH16" s="244">
        <v>0.38157270289</v>
      </c>
      <c r="AI16" s="244">
        <v>0.38779738064000002</v>
      </c>
      <c r="AJ16" s="244">
        <v>0.3767374396</v>
      </c>
      <c r="AK16" s="244">
        <v>0.39154588933000001</v>
      </c>
      <c r="AL16" s="244">
        <v>0.39656861328999998</v>
      </c>
      <c r="AM16" s="244">
        <v>0.44197575290000002</v>
      </c>
      <c r="AN16" s="244">
        <v>0.45939672999999998</v>
      </c>
      <c r="AO16" s="244">
        <v>0.43688265097000001</v>
      </c>
      <c r="AP16" s="244">
        <v>0.43333507066999999</v>
      </c>
      <c r="AQ16" s="244">
        <v>0.41707269387000001</v>
      </c>
      <c r="AR16" s="244">
        <v>0.40100799633</v>
      </c>
      <c r="AS16" s="244">
        <v>0.41192219967999999</v>
      </c>
      <c r="AT16" s="244">
        <v>0.42175312323000003</v>
      </c>
      <c r="AU16" s="244">
        <v>0.40904755028000001</v>
      </c>
      <c r="AV16" s="244">
        <v>0.44076737032000002</v>
      </c>
      <c r="AW16" s="244">
        <v>0.45499362706000002</v>
      </c>
      <c r="AX16" s="244">
        <v>0.45933724363</v>
      </c>
      <c r="AY16" s="244">
        <v>0.48076574193999999</v>
      </c>
      <c r="AZ16" s="244">
        <v>0.47474538713999997</v>
      </c>
      <c r="BA16" s="244">
        <v>0.45853125553000001</v>
      </c>
      <c r="BB16" s="244">
        <v>0.42402031281000002</v>
      </c>
      <c r="BC16" s="244">
        <v>0.45542640902999998</v>
      </c>
      <c r="BD16" s="244">
        <v>0.46810564694000001</v>
      </c>
      <c r="BE16" s="244">
        <v>0.47511975584999999</v>
      </c>
      <c r="BF16" s="244">
        <v>0.49815491205000001</v>
      </c>
      <c r="BG16" s="368">
        <v>0.50127302775000004</v>
      </c>
      <c r="BH16" s="368">
        <v>0.47386463917999999</v>
      </c>
      <c r="BI16" s="368">
        <v>0.49535989904</v>
      </c>
      <c r="BJ16" s="368">
        <v>0.48992798013</v>
      </c>
      <c r="BK16" s="368">
        <v>0.49929273386</v>
      </c>
      <c r="BL16" s="368">
        <v>0.49823467704000002</v>
      </c>
      <c r="BM16" s="368">
        <v>0.48198327955999998</v>
      </c>
      <c r="BN16" s="368">
        <v>0.48211018022000002</v>
      </c>
      <c r="BO16" s="368">
        <v>0.49726763275000002</v>
      </c>
      <c r="BP16" s="368">
        <v>0.51214709916000001</v>
      </c>
      <c r="BQ16" s="368">
        <v>0.54237471946000004</v>
      </c>
      <c r="BR16" s="368">
        <v>0.59736720036000002</v>
      </c>
      <c r="BS16" s="368">
        <v>0.63168647139</v>
      </c>
      <c r="BT16" s="368">
        <v>0.64658643062999999</v>
      </c>
      <c r="BU16" s="368">
        <v>0.69989245785999998</v>
      </c>
      <c r="BV16" s="368">
        <v>0.72546740468000004</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4.3307830552000004</v>
      </c>
      <c r="D18" s="244">
        <v>4.3628889229999999</v>
      </c>
      <c r="E18" s="244">
        <v>4.4240877432000003</v>
      </c>
      <c r="F18" s="244">
        <v>4.3622342994999999</v>
      </c>
      <c r="G18" s="244">
        <v>4.1948102264999996</v>
      </c>
      <c r="H18" s="244">
        <v>4.0960781301000004</v>
      </c>
      <c r="I18" s="244">
        <v>4.2262599345999998</v>
      </c>
      <c r="J18" s="244">
        <v>4.0511431119000001</v>
      </c>
      <c r="K18" s="244">
        <v>3.9898424073999998</v>
      </c>
      <c r="L18" s="244">
        <v>4.2299942954</v>
      </c>
      <c r="M18" s="244">
        <v>4.1772959379000003</v>
      </c>
      <c r="N18" s="244">
        <v>3.9877493932000001</v>
      </c>
      <c r="O18" s="244">
        <v>4.4137128416999998</v>
      </c>
      <c r="P18" s="244">
        <v>4.3090009401999998</v>
      </c>
      <c r="Q18" s="244">
        <v>4.2096048344000003</v>
      </c>
      <c r="R18" s="244">
        <v>4.3139866247</v>
      </c>
      <c r="S18" s="244">
        <v>4.0152747015000001</v>
      </c>
      <c r="T18" s="244">
        <v>4.1364619533000004</v>
      </c>
      <c r="U18" s="244">
        <v>4.2765849226999997</v>
      </c>
      <c r="V18" s="244">
        <v>4.0733970736999998</v>
      </c>
      <c r="W18" s="244">
        <v>3.8396624143000002</v>
      </c>
      <c r="X18" s="244">
        <v>4.2577575568999997</v>
      </c>
      <c r="Y18" s="244">
        <v>4.2859566336999997</v>
      </c>
      <c r="Z18" s="244">
        <v>4.2960987893000002</v>
      </c>
      <c r="AA18" s="244">
        <v>4.2096774998999997</v>
      </c>
      <c r="AB18" s="244">
        <v>4.2169781089000002</v>
      </c>
      <c r="AC18" s="244">
        <v>4.1938342290000001</v>
      </c>
      <c r="AD18" s="244">
        <v>4.1113843544000002</v>
      </c>
      <c r="AE18" s="244">
        <v>3.9663268662000002</v>
      </c>
      <c r="AF18" s="244">
        <v>3.6991445209</v>
      </c>
      <c r="AG18" s="244">
        <v>4.0245230267999998</v>
      </c>
      <c r="AH18" s="244">
        <v>3.8422382589000001</v>
      </c>
      <c r="AI18" s="244">
        <v>3.9086308566999999</v>
      </c>
      <c r="AJ18" s="244">
        <v>4.0715663417999997</v>
      </c>
      <c r="AK18" s="244">
        <v>4.3466785147999998</v>
      </c>
      <c r="AL18" s="244">
        <v>4.4046305520000004</v>
      </c>
      <c r="AM18" s="244">
        <v>4.4200982790000003</v>
      </c>
      <c r="AN18" s="244">
        <v>4.5438189427999998</v>
      </c>
      <c r="AO18" s="244">
        <v>4.3705738260000002</v>
      </c>
      <c r="AP18" s="244">
        <v>4.5022673457</v>
      </c>
      <c r="AQ18" s="244">
        <v>4.3425910649999997</v>
      </c>
      <c r="AR18" s="244">
        <v>4.2073196916000004</v>
      </c>
      <c r="AS18" s="244">
        <v>4.3749422787999999</v>
      </c>
      <c r="AT18" s="244">
        <v>4.1715648778999999</v>
      </c>
      <c r="AU18" s="244">
        <v>3.9284129412</v>
      </c>
      <c r="AV18" s="244">
        <v>4.1488492264000003</v>
      </c>
      <c r="AW18" s="244">
        <v>4.2556340692000001</v>
      </c>
      <c r="AX18" s="244">
        <v>4.4812930263000004</v>
      </c>
      <c r="AY18" s="244">
        <v>4.4015308078000004</v>
      </c>
      <c r="AZ18" s="244">
        <v>4.3201949004999998</v>
      </c>
      <c r="BA18" s="244">
        <v>4.3986880343000001</v>
      </c>
      <c r="BB18" s="244">
        <v>4.0429908313</v>
      </c>
      <c r="BC18" s="244">
        <v>3.8792974577999999</v>
      </c>
      <c r="BD18" s="244">
        <v>3.7958449067000002</v>
      </c>
      <c r="BE18" s="244">
        <v>4.3107850364999996</v>
      </c>
      <c r="BF18" s="244">
        <v>4.3974424985000002</v>
      </c>
      <c r="BG18" s="368">
        <v>4.2985409715999996</v>
      </c>
      <c r="BH18" s="368">
        <v>4.4306165229000003</v>
      </c>
      <c r="BI18" s="368">
        <v>4.4402740544999997</v>
      </c>
      <c r="BJ18" s="368">
        <v>4.4548784289999999</v>
      </c>
      <c r="BK18" s="368">
        <v>4.4520786510999999</v>
      </c>
      <c r="BL18" s="368">
        <v>4.4547548151000003</v>
      </c>
      <c r="BM18" s="368">
        <v>4.4474880523999998</v>
      </c>
      <c r="BN18" s="368">
        <v>4.4306764733000001</v>
      </c>
      <c r="BO18" s="368">
        <v>4.3149792165000003</v>
      </c>
      <c r="BP18" s="368">
        <v>4.3378015184000001</v>
      </c>
      <c r="BQ18" s="368">
        <v>4.3585751294000001</v>
      </c>
      <c r="BR18" s="368">
        <v>4.2491674021000003</v>
      </c>
      <c r="BS18" s="368">
        <v>4.1527228340000004</v>
      </c>
      <c r="BT18" s="368">
        <v>4.4541319340000003</v>
      </c>
      <c r="BU18" s="368">
        <v>4.5416985689000002</v>
      </c>
      <c r="BV18" s="368">
        <v>4.5948075891000002</v>
      </c>
    </row>
    <row r="19" spans="1:74" ht="11.1" customHeight="1" x14ac:dyDescent="0.2">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2.1291040322999999</v>
      </c>
      <c r="AZ19" s="244">
        <v>2.1106760713999999</v>
      </c>
      <c r="BA19" s="244">
        <v>2.0996830645000002</v>
      </c>
      <c r="BB19" s="244">
        <v>2.0029523333000001</v>
      </c>
      <c r="BC19" s="244">
        <v>1.8531556452</v>
      </c>
      <c r="BD19" s="244">
        <v>1.8509512480999999</v>
      </c>
      <c r="BE19" s="244">
        <v>2.0424275964</v>
      </c>
      <c r="BF19" s="244">
        <v>2.1434481557999998</v>
      </c>
      <c r="BG19" s="368">
        <v>2.0355351024999999</v>
      </c>
      <c r="BH19" s="368">
        <v>2.1735826452999998</v>
      </c>
      <c r="BI19" s="368">
        <v>2.1820184450000002</v>
      </c>
      <c r="BJ19" s="368">
        <v>2.1839845295</v>
      </c>
      <c r="BK19" s="368">
        <v>2.1856340209999998</v>
      </c>
      <c r="BL19" s="368">
        <v>2.1876772744999999</v>
      </c>
      <c r="BM19" s="368">
        <v>2.1895520770000001</v>
      </c>
      <c r="BN19" s="368">
        <v>2.1884809388000002</v>
      </c>
      <c r="BO19" s="368">
        <v>2.0874710439999999</v>
      </c>
      <c r="BP19" s="368">
        <v>2.1103061174</v>
      </c>
      <c r="BQ19" s="368">
        <v>2.2062458137999998</v>
      </c>
      <c r="BR19" s="368">
        <v>2.2042136957</v>
      </c>
      <c r="BS19" s="368">
        <v>1.9592416067</v>
      </c>
      <c r="BT19" s="368">
        <v>2.2233807979</v>
      </c>
      <c r="BU19" s="368">
        <v>2.3004201678</v>
      </c>
      <c r="BV19" s="368">
        <v>2.3456690619999998</v>
      </c>
    </row>
    <row r="20" spans="1:74" ht="11.1" customHeight="1" x14ac:dyDescent="0.2">
      <c r="A20" s="159" t="s">
        <v>1027</v>
      </c>
      <c r="B20" s="170" t="s">
        <v>1028</v>
      </c>
      <c r="C20" s="244">
        <v>1.1035371702000001</v>
      </c>
      <c r="D20" s="244">
        <v>1.0858033228999999</v>
      </c>
      <c r="E20" s="244">
        <v>1.0896714663</v>
      </c>
      <c r="F20" s="244">
        <v>1.0546367115999999</v>
      </c>
      <c r="G20" s="244">
        <v>1.0799618048999999</v>
      </c>
      <c r="H20" s="244">
        <v>1.0769966228000001</v>
      </c>
      <c r="I20" s="244">
        <v>1.055106871</v>
      </c>
      <c r="J20" s="244">
        <v>0.94628135649</v>
      </c>
      <c r="K20" s="244">
        <v>1.0064095191</v>
      </c>
      <c r="L20" s="244">
        <v>1.0911156055</v>
      </c>
      <c r="M20" s="244">
        <v>1.1125362919999999</v>
      </c>
      <c r="N20" s="244">
        <v>0.85441402093999996</v>
      </c>
      <c r="O20" s="244">
        <v>1.1747670339</v>
      </c>
      <c r="P20" s="244">
        <v>1.1539645218000001</v>
      </c>
      <c r="Q20" s="244">
        <v>1.1058052271000001</v>
      </c>
      <c r="R20" s="244">
        <v>1.2358733258000001</v>
      </c>
      <c r="S20" s="244">
        <v>1.1425749646000001</v>
      </c>
      <c r="T20" s="244">
        <v>1.0888512326999999</v>
      </c>
      <c r="U20" s="244">
        <v>1.1620934771</v>
      </c>
      <c r="V20" s="244">
        <v>1.0576714527</v>
      </c>
      <c r="W20" s="244">
        <v>1.0306279900999999</v>
      </c>
      <c r="X20" s="244">
        <v>1.1858974852999999</v>
      </c>
      <c r="Y20" s="244">
        <v>1.1908340302</v>
      </c>
      <c r="Z20" s="244">
        <v>1.2306682185</v>
      </c>
      <c r="AA20" s="244">
        <v>1.2011608546999999</v>
      </c>
      <c r="AB20" s="244">
        <v>1.2794953666</v>
      </c>
      <c r="AC20" s="244">
        <v>1.2480499311</v>
      </c>
      <c r="AD20" s="244">
        <v>1.2036091701</v>
      </c>
      <c r="AE20" s="244">
        <v>1.2011516873000001</v>
      </c>
      <c r="AF20" s="244">
        <v>1.1395693903999999</v>
      </c>
      <c r="AG20" s="244">
        <v>1.1430183269</v>
      </c>
      <c r="AH20" s="244">
        <v>1.0164409000000001</v>
      </c>
      <c r="AI20" s="244">
        <v>1.1973478563</v>
      </c>
      <c r="AJ20" s="244">
        <v>1.1239310123999999</v>
      </c>
      <c r="AK20" s="244">
        <v>1.2047197177</v>
      </c>
      <c r="AL20" s="244">
        <v>1.164556806</v>
      </c>
      <c r="AM20" s="244">
        <v>1.2178205484</v>
      </c>
      <c r="AN20" s="244">
        <v>1.2061945171999999</v>
      </c>
      <c r="AO20" s="244">
        <v>1.0986238387</v>
      </c>
      <c r="AP20" s="244">
        <v>1.2146166667</v>
      </c>
      <c r="AQ20" s="244">
        <v>1.0995413870999999</v>
      </c>
      <c r="AR20" s="244">
        <v>1.1536596667000001</v>
      </c>
      <c r="AS20" s="244">
        <v>1.0947502257999999</v>
      </c>
      <c r="AT20" s="244">
        <v>0.92589009677</v>
      </c>
      <c r="AU20" s="244">
        <v>0.94734866666999995</v>
      </c>
      <c r="AV20" s="244">
        <v>1.0454290322999999</v>
      </c>
      <c r="AW20" s="244">
        <v>1.0123593333000001</v>
      </c>
      <c r="AX20" s="244">
        <v>1.1311003040000001</v>
      </c>
      <c r="AY20" s="244">
        <v>1.0805777919999999</v>
      </c>
      <c r="AZ20" s="244">
        <v>1.0231512276000001</v>
      </c>
      <c r="BA20" s="244">
        <v>1.0910309220000001</v>
      </c>
      <c r="BB20" s="244">
        <v>0.83911806707000003</v>
      </c>
      <c r="BC20" s="244">
        <v>0.87453149127999996</v>
      </c>
      <c r="BD20" s="244">
        <v>0.73679654755000001</v>
      </c>
      <c r="BE20" s="244">
        <v>1.05834031</v>
      </c>
      <c r="BF20" s="244">
        <v>1.0528944194000001</v>
      </c>
      <c r="BG20" s="368">
        <v>1.0478042486000001</v>
      </c>
      <c r="BH20" s="368">
        <v>1.0420929245999999</v>
      </c>
      <c r="BI20" s="368">
        <v>1.0380723456000001</v>
      </c>
      <c r="BJ20" s="368">
        <v>1.0490713719</v>
      </c>
      <c r="BK20" s="368">
        <v>1.0569066613</v>
      </c>
      <c r="BL20" s="368">
        <v>1.0518966802</v>
      </c>
      <c r="BM20" s="368">
        <v>1.0450953552</v>
      </c>
      <c r="BN20" s="368">
        <v>1.0385638345999999</v>
      </c>
      <c r="BO20" s="368">
        <v>1.0323703846000001</v>
      </c>
      <c r="BP20" s="368">
        <v>1.0268288748000001</v>
      </c>
      <c r="BQ20" s="368">
        <v>0.95064156382999998</v>
      </c>
      <c r="BR20" s="368">
        <v>0.85114195099000001</v>
      </c>
      <c r="BS20" s="368">
        <v>0.98582122841999997</v>
      </c>
      <c r="BT20" s="368">
        <v>1.0234304733999999</v>
      </c>
      <c r="BU20" s="368">
        <v>1.0303484383999999</v>
      </c>
      <c r="BV20" s="368">
        <v>1.0373932981</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924</v>
      </c>
      <c r="C22" s="244">
        <v>14.513876980999999</v>
      </c>
      <c r="D22" s="244">
        <v>14.244060770999999</v>
      </c>
      <c r="E22" s="244">
        <v>14.421232421999999</v>
      </c>
      <c r="F22" s="244">
        <v>14.419593463</v>
      </c>
      <c r="G22" s="244">
        <v>14.33099872</v>
      </c>
      <c r="H22" s="244">
        <v>14.311603319</v>
      </c>
      <c r="I22" s="244">
        <v>14.267623751</v>
      </c>
      <c r="J22" s="244">
        <v>14.12349519</v>
      </c>
      <c r="K22" s="244">
        <v>14.232876958</v>
      </c>
      <c r="L22" s="244">
        <v>14.162370844</v>
      </c>
      <c r="M22" s="244">
        <v>14.284084106</v>
      </c>
      <c r="N22" s="244">
        <v>14.324242002</v>
      </c>
      <c r="O22" s="244">
        <v>14.358392265999999</v>
      </c>
      <c r="P22" s="244">
        <v>14.396271062</v>
      </c>
      <c r="Q22" s="244">
        <v>14.385576233</v>
      </c>
      <c r="R22" s="244">
        <v>14.327979257000001</v>
      </c>
      <c r="S22" s="244">
        <v>14.38964058</v>
      </c>
      <c r="T22" s="244">
        <v>14.488776801</v>
      </c>
      <c r="U22" s="244">
        <v>14.633985034</v>
      </c>
      <c r="V22" s="244">
        <v>14.420191423</v>
      </c>
      <c r="W22" s="244">
        <v>14.735785947</v>
      </c>
      <c r="X22" s="244">
        <v>14.785374699</v>
      </c>
      <c r="Y22" s="244">
        <v>14.833201459</v>
      </c>
      <c r="Z22" s="244">
        <v>14.950970806999999</v>
      </c>
      <c r="AA22" s="244">
        <v>14.863560566</v>
      </c>
      <c r="AB22" s="244">
        <v>14.848935322000001</v>
      </c>
      <c r="AC22" s="244">
        <v>14.750043207999999</v>
      </c>
      <c r="AD22" s="244">
        <v>14.351422059000001</v>
      </c>
      <c r="AE22" s="244">
        <v>14.255761879</v>
      </c>
      <c r="AF22" s="244">
        <v>14.616350362</v>
      </c>
      <c r="AG22" s="244">
        <v>14.585209766</v>
      </c>
      <c r="AH22" s="244">
        <v>14.596826774</v>
      </c>
      <c r="AI22" s="244">
        <v>14.531655690999999</v>
      </c>
      <c r="AJ22" s="244">
        <v>14.550263488000001</v>
      </c>
      <c r="AK22" s="244">
        <v>14.692947366</v>
      </c>
      <c r="AL22" s="244">
        <v>14.718474859000001</v>
      </c>
      <c r="AM22" s="244">
        <v>14.729931427</v>
      </c>
      <c r="AN22" s="244">
        <v>14.725281531</v>
      </c>
      <c r="AO22" s="244">
        <v>14.699326814999999</v>
      </c>
      <c r="AP22" s="244">
        <v>14.749007261999999</v>
      </c>
      <c r="AQ22" s="244">
        <v>12.486168640000001</v>
      </c>
      <c r="AR22" s="244">
        <v>12.280388339</v>
      </c>
      <c r="AS22" s="244">
        <v>12.330711893</v>
      </c>
      <c r="AT22" s="244">
        <v>12.879313100999999</v>
      </c>
      <c r="AU22" s="244">
        <v>12.906462879999999</v>
      </c>
      <c r="AV22" s="244">
        <v>13.044379907</v>
      </c>
      <c r="AW22" s="244">
        <v>13.139494920000001</v>
      </c>
      <c r="AX22" s="244">
        <v>13.175094290000001</v>
      </c>
      <c r="AY22" s="244">
        <v>13.303890255000001</v>
      </c>
      <c r="AZ22" s="244">
        <v>13.361359582</v>
      </c>
      <c r="BA22" s="244">
        <v>13.470748173</v>
      </c>
      <c r="BB22" s="244">
        <v>13.621699587</v>
      </c>
      <c r="BC22" s="244">
        <v>13.624560344000001</v>
      </c>
      <c r="BD22" s="244">
        <v>13.600043273000001</v>
      </c>
      <c r="BE22" s="244">
        <v>13.663371829000001</v>
      </c>
      <c r="BF22" s="244">
        <v>13.383360105</v>
      </c>
      <c r="BG22" s="368">
        <v>13.735623422</v>
      </c>
      <c r="BH22" s="368">
        <v>14.055492082000001</v>
      </c>
      <c r="BI22" s="368">
        <v>14.207917055999999</v>
      </c>
      <c r="BJ22" s="368">
        <v>14.312250997</v>
      </c>
      <c r="BK22" s="368">
        <v>14.369209487999999</v>
      </c>
      <c r="BL22" s="368">
        <v>14.448225984</v>
      </c>
      <c r="BM22" s="368">
        <v>14.547231871999999</v>
      </c>
      <c r="BN22" s="368">
        <v>14.587704384</v>
      </c>
      <c r="BO22" s="368">
        <v>14.657508812</v>
      </c>
      <c r="BP22" s="368">
        <v>14.733268089999999</v>
      </c>
      <c r="BQ22" s="368">
        <v>14.788642017999999</v>
      </c>
      <c r="BR22" s="368">
        <v>14.760154327</v>
      </c>
      <c r="BS22" s="368">
        <v>14.771660966000001</v>
      </c>
      <c r="BT22" s="368">
        <v>14.904768349999999</v>
      </c>
      <c r="BU22" s="368">
        <v>14.992609329</v>
      </c>
      <c r="BV22" s="368">
        <v>15.023693206000001</v>
      </c>
    </row>
    <row r="23" spans="1:74" ht="11.1" customHeight="1" x14ac:dyDescent="0.2">
      <c r="A23" s="159" t="s">
        <v>255</v>
      </c>
      <c r="B23" s="170" t="s">
        <v>367</v>
      </c>
      <c r="C23" s="244">
        <v>0.81607460743000004</v>
      </c>
      <c r="D23" s="244">
        <v>0.79847657874</v>
      </c>
      <c r="E23" s="244">
        <v>0.75506131327000003</v>
      </c>
      <c r="F23" s="244">
        <v>0.79774702589000002</v>
      </c>
      <c r="G23" s="244">
        <v>0.79762043152999995</v>
      </c>
      <c r="H23" s="244">
        <v>0.80770544167000002</v>
      </c>
      <c r="I23" s="244">
        <v>0.80893775821000002</v>
      </c>
      <c r="J23" s="244">
        <v>0.75234287237999997</v>
      </c>
      <c r="K23" s="244">
        <v>0.80602191914999999</v>
      </c>
      <c r="L23" s="244">
        <v>0.80689181230999996</v>
      </c>
      <c r="M23" s="244">
        <v>0.79471246303999998</v>
      </c>
      <c r="N23" s="244">
        <v>0.81456037593999997</v>
      </c>
      <c r="O23" s="244">
        <v>0.82308303848999997</v>
      </c>
      <c r="P23" s="244">
        <v>0.80484895389</v>
      </c>
      <c r="Q23" s="244">
        <v>0.80144887874000004</v>
      </c>
      <c r="R23" s="244">
        <v>0.80343534117000004</v>
      </c>
      <c r="S23" s="244">
        <v>0.82044880359000005</v>
      </c>
      <c r="T23" s="244">
        <v>0.81144880359000005</v>
      </c>
      <c r="U23" s="244">
        <v>0.79244920242000005</v>
      </c>
      <c r="V23" s="244">
        <v>0.79344917933000003</v>
      </c>
      <c r="W23" s="244">
        <v>0.81544835723999998</v>
      </c>
      <c r="X23" s="244">
        <v>0.80244916393999999</v>
      </c>
      <c r="Y23" s="244">
        <v>0.82044910870999999</v>
      </c>
      <c r="Z23" s="244">
        <v>0.80944900595000002</v>
      </c>
      <c r="AA23" s="244">
        <v>0.81244930654000003</v>
      </c>
      <c r="AB23" s="244">
        <v>0.82544913316000001</v>
      </c>
      <c r="AC23" s="244">
        <v>0.81744913316000001</v>
      </c>
      <c r="AD23" s="244">
        <v>0.78044868227999997</v>
      </c>
      <c r="AE23" s="244">
        <v>0.79544860712999998</v>
      </c>
      <c r="AF23" s="244">
        <v>0.78744930654</v>
      </c>
      <c r="AG23" s="244">
        <v>0.79744838168999999</v>
      </c>
      <c r="AH23" s="244">
        <v>0.76844855506999998</v>
      </c>
      <c r="AI23" s="244">
        <v>0.77444923138999999</v>
      </c>
      <c r="AJ23" s="244">
        <v>0.73744838169000004</v>
      </c>
      <c r="AK23" s="244">
        <v>0.79544850889999996</v>
      </c>
      <c r="AL23" s="244">
        <v>0.79044865918999996</v>
      </c>
      <c r="AM23" s="244">
        <v>0.77168884808000004</v>
      </c>
      <c r="AN23" s="244">
        <v>0.75385766193000003</v>
      </c>
      <c r="AO23" s="244">
        <v>0.76737643648999998</v>
      </c>
      <c r="AP23" s="244">
        <v>0.77404509317000003</v>
      </c>
      <c r="AQ23" s="244">
        <v>0.65255758334000002</v>
      </c>
      <c r="AR23" s="244">
        <v>0.65138256370000003</v>
      </c>
      <c r="AS23" s="244">
        <v>0.65239722380999998</v>
      </c>
      <c r="AT23" s="244">
        <v>0.67156285961999995</v>
      </c>
      <c r="AU23" s="244">
        <v>0.65912965726999995</v>
      </c>
      <c r="AV23" s="244">
        <v>0.67837116020999999</v>
      </c>
      <c r="AW23" s="244">
        <v>0.68829086428999997</v>
      </c>
      <c r="AX23" s="244">
        <v>0.69070125966999996</v>
      </c>
      <c r="AY23" s="244">
        <v>0.74972995808999998</v>
      </c>
      <c r="AZ23" s="244">
        <v>0.73953213146999996</v>
      </c>
      <c r="BA23" s="244">
        <v>0.73371863318999997</v>
      </c>
      <c r="BB23" s="244">
        <v>0.69974082499000001</v>
      </c>
      <c r="BC23" s="244">
        <v>0.67690762264000004</v>
      </c>
      <c r="BD23" s="244">
        <v>0.70834482053000003</v>
      </c>
      <c r="BE23" s="244">
        <v>0.71905055669999995</v>
      </c>
      <c r="BF23" s="244">
        <v>0.71549983654000004</v>
      </c>
      <c r="BG23" s="368">
        <v>0.74299042232000001</v>
      </c>
      <c r="BH23" s="368">
        <v>0.76207993138999996</v>
      </c>
      <c r="BI23" s="368">
        <v>0.78313271173999999</v>
      </c>
      <c r="BJ23" s="368">
        <v>0.80119058453000003</v>
      </c>
      <c r="BK23" s="368">
        <v>0.80447837676</v>
      </c>
      <c r="BL23" s="368">
        <v>0.81310076699</v>
      </c>
      <c r="BM23" s="368">
        <v>0.81654471466</v>
      </c>
      <c r="BN23" s="368">
        <v>0.80753208646999997</v>
      </c>
      <c r="BO23" s="368">
        <v>0.80351630904000004</v>
      </c>
      <c r="BP23" s="368">
        <v>0.80204468928999995</v>
      </c>
      <c r="BQ23" s="368">
        <v>0.78843937833</v>
      </c>
      <c r="BR23" s="368">
        <v>0.76590429201999999</v>
      </c>
      <c r="BS23" s="368">
        <v>0.78340602528000003</v>
      </c>
      <c r="BT23" s="368">
        <v>0.79729214215999999</v>
      </c>
      <c r="BU23" s="368">
        <v>0.80883618763999998</v>
      </c>
      <c r="BV23" s="368">
        <v>0.82039502136999998</v>
      </c>
    </row>
    <row r="24" spans="1:74" ht="11.1" customHeight="1" x14ac:dyDescent="0.2">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1.8019897001</v>
      </c>
      <c r="AZ24" s="244">
        <v>1.9210507071</v>
      </c>
      <c r="BA24" s="244">
        <v>1.8805782902999999</v>
      </c>
      <c r="BB24" s="244">
        <v>1.8464338066999999</v>
      </c>
      <c r="BC24" s="244">
        <v>1.8763420451999999</v>
      </c>
      <c r="BD24" s="244">
        <v>1.8554139168999999</v>
      </c>
      <c r="BE24" s="244">
        <v>1.8583500077999999</v>
      </c>
      <c r="BF24" s="244">
        <v>1.6105244126</v>
      </c>
      <c r="BG24" s="368">
        <v>1.7109701663000001</v>
      </c>
      <c r="BH24" s="368">
        <v>1.8777428038999999</v>
      </c>
      <c r="BI24" s="368">
        <v>1.9384808289</v>
      </c>
      <c r="BJ24" s="368">
        <v>1.9508210946</v>
      </c>
      <c r="BK24" s="368">
        <v>1.9630273292</v>
      </c>
      <c r="BL24" s="368">
        <v>1.9754352763</v>
      </c>
      <c r="BM24" s="368">
        <v>1.9927471307</v>
      </c>
      <c r="BN24" s="368">
        <v>1.9725810707</v>
      </c>
      <c r="BO24" s="368">
        <v>1.9774410264</v>
      </c>
      <c r="BP24" s="368">
        <v>1.9823450064000001</v>
      </c>
      <c r="BQ24" s="368">
        <v>1.987218629</v>
      </c>
      <c r="BR24" s="368">
        <v>1.9325254043</v>
      </c>
      <c r="BS24" s="368">
        <v>1.8815251769000001</v>
      </c>
      <c r="BT24" s="368">
        <v>1.9679829663999999</v>
      </c>
      <c r="BU24" s="368">
        <v>2.0138307380999998</v>
      </c>
      <c r="BV24" s="368">
        <v>2.0112849976999998</v>
      </c>
    </row>
    <row r="25" spans="1:74" ht="11.1" customHeight="1" x14ac:dyDescent="0.2">
      <c r="A25" s="159" t="s">
        <v>257</v>
      </c>
      <c r="B25" s="170" t="s">
        <v>369</v>
      </c>
      <c r="C25" s="244">
        <v>11.462756274</v>
      </c>
      <c r="D25" s="244">
        <v>11.184233047999999</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10.409142147000001</v>
      </c>
      <c r="AZ25" s="244">
        <v>10.358010294</v>
      </c>
      <c r="BA25" s="244">
        <v>10.5137128</v>
      </c>
      <c r="BB25" s="244">
        <v>10.733083506</v>
      </c>
      <c r="BC25" s="244">
        <v>10.729581227000001</v>
      </c>
      <c r="BD25" s="244">
        <v>10.689256038</v>
      </c>
      <c r="BE25" s="244">
        <v>10.737380714</v>
      </c>
      <c r="BF25" s="244">
        <v>10.709054861</v>
      </c>
      <c r="BG25" s="368">
        <v>10.926354605</v>
      </c>
      <c r="BH25" s="368">
        <v>11.05599305</v>
      </c>
      <c r="BI25" s="368">
        <v>11.118677051000001</v>
      </c>
      <c r="BJ25" s="368">
        <v>11.187031618000001</v>
      </c>
      <c r="BK25" s="368">
        <v>11.236255993</v>
      </c>
      <c r="BL25" s="368">
        <v>11.286120283000001</v>
      </c>
      <c r="BM25" s="368">
        <v>11.36639074</v>
      </c>
      <c r="BN25" s="368">
        <v>11.436149618</v>
      </c>
      <c r="BO25" s="368">
        <v>11.504170868999999</v>
      </c>
      <c r="BP25" s="368">
        <v>11.576587596</v>
      </c>
      <c r="BQ25" s="368">
        <v>11.639934541000001</v>
      </c>
      <c r="BR25" s="368">
        <v>11.689725277999999</v>
      </c>
      <c r="BS25" s="368">
        <v>11.734712888000001</v>
      </c>
      <c r="BT25" s="368">
        <v>11.770076972</v>
      </c>
      <c r="BU25" s="368">
        <v>11.799495010999999</v>
      </c>
      <c r="BV25" s="368">
        <v>11.822835336000001</v>
      </c>
    </row>
    <row r="26" spans="1:74" ht="11.1" customHeight="1" x14ac:dyDescent="0.2">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0.23898744959000001</v>
      </c>
      <c r="AZ26" s="244">
        <v>0.23898744959000001</v>
      </c>
      <c r="BA26" s="244">
        <v>0.23898744959000001</v>
      </c>
      <c r="BB26" s="244">
        <v>0.23898744959000001</v>
      </c>
      <c r="BC26" s="244">
        <v>0.23898744959000001</v>
      </c>
      <c r="BD26" s="244">
        <v>0.23922280041999999</v>
      </c>
      <c r="BE26" s="244">
        <v>0.23922272496999999</v>
      </c>
      <c r="BF26" s="244">
        <v>0.23922637379</v>
      </c>
      <c r="BG26" s="368">
        <v>0.23925047827000001</v>
      </c>
      <c r="BH26" s="368">
        <v>0.23922878364</v>
      </c>
      <c r="BI26" s="368">
        <v>0.23928175688</v>
      </c>
      <c r="BJ26" s="368">
        <v>0.23933284433999999</v>
      </c>
      <c r="BK26" s="368">
        <v>0.22768300094999999</v>
      </c>
      <c r="BL26" s="368">
        <v>0.22778882280000001</v>
      </c>
      <c r="BM26" s="368">
        <v>0.22776830525</v>
      </c>
      <c r="BN26" s="368">
        <v>0.22776141499999999</v>
      </c>
      <c r="BO26" s="368">
        <v>0.22777284621999999</v>
      </c>
      <c r="BP26" s="368">
        <v>0.22782396301999999</v>
      </c>
      <c r="BQ26" s="368">
        <v>0.22782673672000001</v>
      </c>
      <c r="BR26" s="368">
        <v>0.22782664396999999</v>
      </c>
      <c r="BS26" s="368">
        <v>0.22784386232000001</v>
      </c>
      <c r="BT26" s="368">
        <v>0.22780605692</v>
      </c>
      <c r="BU26" s="368">
        <v>0.22783930222000001</v>
      </c>
      <c r="BV26" s="368">
        <v>0.22787619793</v>
      </c>
    </row>
    <row r="27" spans="1:74" ht="11.1" customHeight="1" x14ac:dyDescent="0.2">
      <c r="A27" s="159" t="s">
        <v>370</v>
      </c>
      <c r="B27" s="170" t="s">
        <v>925</v>
      </c>
      <c r="C27" s="244">
        <v>0.104175</v>
      </c>
      <c r="D27" s="244">
        <v>0.104105</v>
      </c>
      <c r="E27" s="244">
        <v>0.104424</v>
      </c>
      <c r="F27" s="244">
        <v>0.105935</v>
      </c>
      <c r="G27" s="244">
        <v>0.105404</v>
      </c>
      <c r="H27" s="244">
        <v>0.104268</v>
      </c>
      <c r="I27" s="244">
        <v>9.8211999999999994E-2</v>
      </c>
      <c r="J27" s="244">
        <v>9.6806000000000003E-2</v>
      </c>
      <c r="K27" s="244">
        <v>9.7558000000000006E-2</v>
      </c>
      <c r="L27" s="244">
        <v>9.7605999999999998E-2</v>
      </c>
      <c r="M27" s="244">
        <v>0.101686</v>
      </c>
      <c r="N27" s="244">
        <v>0.103066</v>
      </c>
      <c r="O27" s="244">
        <v>0.106197</v>
      </c>
      <c r="P27" s="244">
        <v>0.106785</v>
      </c>
      <c r="Q27" s="244">
        <v>0.105064</v>
      </c>
      <c r="R27" s="244">
        <v>0.10384599999999999</v>
      </c>
      <c r="S27" s="244">
        <v>0.10498</v>
      </c>
      <c r="T27" s="244">
        <v>0.105577</v>
      </c>
      <c r="U27" s="244">
        <v>0.104611</v>
      </c>
      <c r="V27" s="244">
        <v>0.104878</v>
      </c>
      <c r="W27" s="244">
        <v>0.105821</v>
      </c>
      <c r="X27" s="244">
        <v>0.1066</v>
      </c>
      <c r="Y27" s="244">
        <v>0.10623299999999999</v>
      </c>
      <c r="Z27" s="244">
        <v>0.106139</v>
      </c>
      <c r="AA27" s="244">
        <v>0.108371</v>
      </c>
      <c r="AB27" s="244">
        <v>0.11004899999999999</v>
      </c>
      <c r="AC27" s="244">
        <v>0.108531</v>
      </c>
      <c r="AD27" s="244">
        <v>0.108971</v>
      </c>
      <c r="AE27" s="244">
        <v>0.109122</v>
      </c>
      <c r="AF27" s="244">
        <v>0.10943899999999999</v>
      </c>
      <c r="AG27" s="244">
        <v>0.108667</v>
      </c>
      <c r="AH27" s="244">
        <v>0.10761</v>
      </c>
      <c r="AI27" s="244">
        <v>0.107902</v>
      </c>
      <c r="AJ27" s="244">
        <v>0.10965999999999999</v>
      </c>
      <c r="AK27" s="244">
        <v>0.109377</v>
      </c>
      <c r="AL27" s="244">
        <v>0.108408</v>
      </c>
      <c r="AM27" s="244">
        <v>0.109152</v>
      </c>
      <c r="AN27" s="244">
        <v>0.10989400000000001</v>
      </c>
      <c r="AO27" s="244">
        <v>0.10971400000000001</v>
      </c>
      <c r="AP27" s="244">
        <v>0.106708</v>
      </c>
      <c r="AQ27" s="244">
        <v>0.106723</v>
      </c>
      <c r="AR27" s="244">
        <v>0.105588</v>
      </c>
      <c r="AS27" s="244">
        <v>0.105491</v>
      </c>
      <c r="AT27" s="244">
        <v>0.10589700000000001</v>
      </c>
      <c r="AU27" s="244">
        <v>0.105782</v>
      </c>
      <c r="AV27" s="244">
        <v>0.105569</v>
      </c>
      <c r="AW27" s="244">
        <v>0.10496800000000001</v>
      </c>
      <c r="AX27" s="244">
        <v>0.10491300000000001</v>
      </c>
      <c r="AY27" s="244">
        <v>0.10404099999999999</v>
      </c>
      <c r="AZ27" s="244">
        <v>0.103779</v>
      </c>
      <c r="BA27" s="244">
        <v>0.103751</v>
      </c>
      <c r="BB27" s="244">
        <v>0.103454</v>
      </c>
      <c r="BC27" s="244">
        <v>0.102742</v>
      </c>
      <c r="BD27" s="244">
        <v>0.10780569739</v>
      </c>
      <c r="BE27" s="244">
        <v>0.10936782499</v>
      </c>
      <c r="BF27" s="244">
        <v>0.10905462145</v>
      </c>
      <c r="BG27" s="368">
        <v>0.11605774976</v>
      </c>
      <c r="BH27" s="368">
        <v>0.12044751334000001</v>
      </c>
      <c r="BI27" s="368">
        <v>0.12834470682999999</v>
      </c>
      <c r="BJ27" s="368">
        <v>0.13387485542999999</v>
      </c>
      <c r="BK27" s="368">
        <v>0.13776478764</v>
      </c>
      <c r="BL27" s="368">
        <v>0.14578083481000001</v>
      </c>
      <c r="BM27" s="368">
        <v>0.14378098167</v>
      </c>
      <c r="BN27" s="368">
        <v>0.14368019466000001</v>
      </c>
      <c r="BO27" s="368">
        <v>0.14460776210000001</v>
      </c>
      <c r="BP27" s="368">
        <v>0.14446683571999999</v>
      </c>
      <c r="BQ27" s="368">
        <v>0.14522273321000001</v>
      </c>
      <c r="BR27" s="368">
        <v>0.14417270863000001</v>
      </c>
      <c r="BS27" s="368">
        <v>0.14417301320000001</v>
      </c>
      <c r="BT27" s="368">
        <v>0.14161021271999999</v>
      </c>
      <c r="BU27" s="368">
        <v>0.14260808998999999</v>
      </c>
      <c r="BV27" s="368">
        <v>0.14130165337</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3.0919063547999999</v>
      </c>
      <c r="D29" s="244">
        <v>3.07368</v>
      </c>
      <c r="E29" s="244">
        <v>3.0928263226000001</v>
      </c>
      <c r="F29" s="244">
        <v>3.144517</v>
      </c>
      <c r="G29" s="244">
        <v>3.1584807419000001</v>
      </c>
      <c r="H29" s="244">
        <v>3.1450499999999999</v>
      </c>
      <c r="I29" s="244">
        <v>3.1719696451999999</v>
      </c>
      <c r="J29" s="244">
        <v>3.1655814516</v>
      </c>
      <c r="K29" s="244">
        <v>3.1557766667</v>
      </c>
      <c r="L29" s="244">
        <v>3.1839233871000001</v>
      </c>
      <c r="M29" s="244">
        <v>3.1610433332999999</v>
      </c>
      <c r="N29" s="244">
        <v>3.1030149355000001</v>
      </c>
      <c r="O29" s="244">
        <v>3.1367296129</v>
      </c>
      <c r="P29" s="244">
        <v>3.1221567143</v>
      </c>
      <c r="Q29" s="244">
        <v>3.1898119354999999</v>
      </c>
      <c r="R29" s="244">
        <v>3.191106</v>
      </c>
      <c r="S29" s="244">
        <v>3.202483</v>
      </c>
      <c r="T29" s="244">
        <v>3.2136629999999999</v>
      </c>
      <c r="U29" s="244">
        <v>3.218032</v>
      </c>
      <c r="V29" s="244">
        <v>3.2041789999999999</v>
      </c>
      <c r="W29" s="244">
        <v>3.1974149999999999</v>
      </c>
      <c r="X29" s="244">
        <v>3.2247409999999999</v>
      </c>
      <c r="Y29" s="244">
        <v>3.2261440000000001</v>
      </c>
      <c r="Z29" s="244">
        <v>3.2161745484000002</v>
      </c>
      <c r="AA29" s="244">
        <v>3.2156629677000002</v>
      </c>
      <c r="AB29" s="244">
        <v>3.2108361428999999</v>
      </c>
      <c r="AC29" s="244">
        <v>3.1868888064999998</v>
      </c>
      <c r="AD29" s="244">
        <v>3.1984276666999998</v>
      </c>
      <c r="AE29" s="244">
        <v>3.1892513226000001</v>
      </c>
      <c r="AF29" s="244">
        <v>3.1957580000000001</v>
      </c>
      <c r="AG29" s="244">
        <v>3.1920198709999998</v>
      </c>
      <c r="AH29" s="244">
        <v>3.1953974515999999</v>
      </c>
      <c r="AI29" s="244">
        <v>3.2013543332999999</v>
      </c>
      <c r="AJ29" s="244">
        <v>3.2154219999999998</v>
      </c>
      <c r="AK29" s="244">
        <v>3.2011769999999999</v>
      </c>
      <c r="AL29" s="244">
        <v>3.1933039999999999</v>
      </c>
      <c r="AM29" s="244">
        <v>3.0887530000000001</v>
      </c>
      <c r="AN29" s="244">
        <v>3.1321639999999999</v>
      </c>
      <c r="AO29" s="244">
        <v>3.268427</v>
      </c>
      <c r="AP29" s="244">
        <v>3.3310650000000002</v>
      </c>
      <c r="AQ29" s="244">
        <v>2.9890620000000001</v>
      </c>
      <c r="AR29" s="244">
        <v>3.0700349999999998</v>
      </c>
      <c r="AS29" s="244">
        <v>3.0660080000000001</v>
      </c>
      <c r="AT29" s="244">
        <v>3.0939809999999999</v>
      </c>
      <c r="AU29" s="244">
        <v>3.1009549999999999</v>
      </c>
      <c r="AV29" s="244">
        <v>3.1329280000000002</v>
      </c>
      <c r="AW29" s="244">
        <v>3.127901</v>
      </c>
      <c r="AX29" s="244">
        <v>3.1388750000000001</v>
      </c>
      <c r="AY29" s="244">
        <v>3.1508479999999999</v>
      </c>
      <c r="AZ29" s="244">
        <v>3.1455220000000002</v>
      </c>
      <c r="BA29" s="244">
        <v>3.1554950000000002</v>
      </c>
      <c r="BB29" s="244">
        <v>3.1734689999999999</v>
      </c>
      <c r="BC29" s="244">
        <v>3.1804429999999999</v>
      </c>
      <c r="BD29" s="244">
        <v>3.1761716889999998</v>
      </c>
      <c r="BE29" s="244">
        <v>3.1812703232000001</v>
      </c>
      <c r="BF29" s="244">
        <v>3.1945344259000001</v>
      </c>
      <c r="BG29" s="368">
        <v>3.2019104838999999</v>
      </c>
      <c r="BH29" s="368">
        <v>3.2106104782</v>
      </c>
      <c r="BI29" s="368">
        <v>3.2083495245</v>
      </c>
      <c r="BJ29" s="368">
        <v>3.2269043545999998</v>
      </c>
      <c r="BK29" s="368">
        <v>3.2612124092000001</v>
      </c>
      <c r="BL29" s="368">
        <v>3.264545408</v>
      </c>
      <c r="BM29" s="368">
        <v>3.2670953286</v>
      </c>
      <c r="BN29" s="368">
        <v>3.2647970305</v>
      </c>
      <c r="BO29" s="368">
        <v>3.2629194693999999</v>
      </c>
      <c r="BP29" s="368">
        <v>3.2616097187999999</v>
      </c>
      <c r="BQ29" s="368">
        <v>3.2599383137000002</v>
      </c>
      <c r="BR29" s="368">
        <v>3.2586102759000002</v>
      </c>
      <c r="BS29" s="368">
        <v>3.2571574793</v>
      </c>
      <c r="BT29" s="368">
        <v>3.2549754069999999</v>
      </c>
      <c r="BU29" s="368">
        <v>3.2538098623999998</v>
      </c>
      <c r="BV29" s="368">
        <v>3.2524876593999998</v>
      </c>
    </row>
    <row r="30" spans="1:74" ht="11.1" customHeight="1" x14ac:dyDescent="0.2">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0.96767099999999995</v>
      </c>
      <c r="AZ30" s="244">
        <v>0.95867100000000005</v>
      </c>
      <c r="BA30" s="244">
        <v>0.96167100000000005</v>
      </c>
      <c r="BB30" s="244">
        <v>0.95967100000000005</v>
      </c>
      <c r="BC30" s="244">
        <v>0.96467099999999995</v>
      </c>
      <c r="BD30" s="244">
        <v>0.97116346339000004</v>
      </c>
      <c r="BE30" s="244">
        <v>0.97508133875000003</v>
      </c>
      <c r="BF30" s="244">
        <v>0.98977851823999996</v>
      </c>
      <c r="BG30" s="368">
        <v>0.99876993524000002</v>
      </c>
      <c r="BH30" s="368">
        <v>1.0066866511999999</v>
      </c>
      <c r="BI30" s="368">
        <v>1.0156402596</v>
      </c>
      <c r="BJ30" s="368">
        <v>1.0237042853</v>
      </c>
      <c r="BK30" s="368">
        <v>1.0239440649</v>
      </c>
      <c r="BL30" s="368">
        <v>1.0288606536</v>
      </c>
      <c r="BM30" s="368">
        <v>1.0337826706</v>
      </c>
      <c r="BN30" s="368">
        <v>1.0336828300000001</v>
      </c>
      <c r="BO30" s="368">
        <v>1.0336327562000001</v>
      </c>
      <c r="BP30" s="368">
        <v>1.0335856259</v>
      </c>
      <c r="BQ30" s="368">
        <v>1.0335314675</v>
      </c>
      <c r="BR30" s="368">
        <v>1.0334692920999999</v>
      </c>
      <c r="BS30" s="368">
        <v>1.0334821775</v>
      </c>
      <c r="BT30" s="368">
        <v>1.0334151763999999</v>
      </c>
      <c r="BU30" s="368">
        <v>1.0333824884</v>
      </c>
      <c r="BV30" s="368">
        <v>1.0334618668</v>
      </c>
    </row>
    <row r="31" spans="1:74" ht="11.1" customHeight="1" x14ac:dyDescent="0.2">
      <c r="A31" s="159" t="s">
        <v>1115</v>
      </c>
      <c r="B31" s="170" t="s">
        <v>1114</v>
      </c>
      <c r="C31" s="244">
        <v>1.834805</v>
      </c>
      <c r="D31" s="244">
        <v>1.814805</v>
      </c>
      <c r="E31" s="244">
        <v>1.834805</v>
      </c>
      <c r="F31" s="244">
        <v>1.8848050000000001</v>
      </c>
      <c r="G31" s="244">
        <v>1.8948050000000001</v>
      </c>
      <c r="H31" s="244">
        <v>1.8848050000000001</v>
      </c>
      <c r="I31" s="244">
        <v>1.9148050000000001</v>
      </c>
      <c r="J31" s="244">
        <v>1.9048050000000001</v>
      </c>
      <c r="K31" s="244">
        <v>1.8848050000000001</v>
      </c>
      <c r="L31" s="244">
        <v>1.9148050000000001</v>
      </c>
      <c r="M31" s="244">
        <v>1.9048050000000001</v>
      </c>
      <c r="N31" s="244">
        <v>1.9148050000000001</v>
      </c>
      <c r="O31" s="244">
        <v>1.9248050000000001</v>
      </c>
      <c r="P31" s="244">
        <v>1.8848050000000001</v>
      </c>
      <c r="Q31" s="244">
        <v>1.9048050000000001</v>
      </c>
      <c r="R31" s="244">
        <v>1.9048050000000001</v>
      </c>
      <c r="S31" s="244">
        <v>1.9148050000000001</v>
      </c>
      <c r="T31" s="244">
        <v>1.9248050000000001</v>
      </c>
      <c r="U31" s="244">
        <v>1.9248050000000001</v>
      </c>
      <c r="V31" s="244">
        <v>1.9148050000000001</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1.8818049999999999</v>
      </c>
      <c r="AZ31" s="244">
        <v>1.8868050000000001</v>
      </c>
      <c r="BA31" s="244">
        <v>1.893805</v>
      </c>
      <c r="BB31" s="244">
        <v>1.913805</v>
      </c>
      <c r="BC31" s="244">
        <v>1.913805</v>
      </c>
      <c r="BD31" s="244">
        <v>1.9143730549</v>
      </c>
      <c r="BE31" s="244">
        <v>1.9173728726999999</v>
      </c>
      <c r="BF31" s="244">
        <v>1.9173816797000001</v>
      </c>
      <c r="BG31" s="368">
        <v>1.9174398595</v>
      </c>
      <c r="BH31" s="368">
        <v>1.9203874963000001</v>
      </c>
      <c r="BI31" s="368">
        <v>1.9105153552</v>
      </c>
      <c r="BJ31" s="368">
        <v>1.9226386625</v>
      </c>
      <c r="BK31" s="368">
        <v>1.9353467026</v>
      </c>
      <c r="BL31" s="368">
        <v>1.9356021197</v>
      </c>
      <c r="BM31" s="368">
        <v>1.9355525974000001</v>
      </c>
      <c r="BN31" s="368">
        <v>1.9355359668000001</v>
      </c>
      <c r="BO31" s="368">
        <v>1.9355635577999999</v>
      </c>
      <c r="BP31" s="368">
        <v>1.9356869359</v>
      </c>
      <c r="BQ31" s="368">
        <v>1.9356936306000001</v>
      </c>
      <c r="BR31" s="368">
        <v>1.9356934068</v>
      </c>
      <c r="BS31" s="368">
        <v>1.9357349659</v>
      </c>
      <c r="BT31" s="368">
        <v>1.9356437168</v>
      </c>
      <c r="BU31" s="368">
        <v>1.9357239594</v>
      </c>
      <c r="BV31" s="368">
        <v>1.9358130128</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9.4075693654000005</v>
      </c>
      <c r="D33" s="244">
        <v>9.3516100396000006</v>
      </c>
      <c r="E33" s="244">
        <v>9.3909028244999995</v>
      </c>
      <c r="F33" s="244">
        <v>9.2983382851999998</v>
      </c>
      <c r="G33" s="244">
        <v>9.2800998971999995</v>
      </c>
      <c r="H33" s="244">
        <v>9.4447208324999998</v>
      </c>
      <c r="I33" s="244">
        <v>9.3420540769000002</v>
      </c>
      <c r="J33" s="244">
        <v>9.2038752538999997</v>
      </c>
      <c r="K33" s="244">
        <v>9.1918785020999998</v>
      </c>
      <c r="L33" s="244">
        <v>9.2438830841000001</v>
      </c>
      <c r="M33" s="244">
        <v>9.3149111033000001</v>
      </c>
      <c r="N33" s="244">
        <v>9.1820945296000005</v>
      </c>
      <c r="O33" s="244">
        <v>9.3830221866999999</v>
      </c>
      <c r="P33" s="244">
        <v>9.3584344086000009</v>
      </c>
      <c r="Q33" s="244">
        <v>9.3957235089999998</v>
      </c>
      <c r="R33" s="244">
        <v>9.2675629042000001</v>
      </c>
      <c r="S33" s="244">
        <v>9.2430121210999996</v>
      </c>
      <c r="T33" s="244">
        <v>9.4181724378999991</v>
      </c>
      <c r="U33" s="244">
        <v>9.2147736513999998</v>
      </c>
      <c r="V33" s="244">
        <v>9.2052967657</v>
      </c>
      <c r="W33" s="244">
        <v>9.2018199330999995</v>
      </c>
      <c r="X33" s="244">
        <v>9.3209544432999998</v>
      </c>
      <c r="Y33" s="244">
        <v>9.3294378661999993</v>
      </c>
      <c r="Z33" s="244">
        <v>9.4143224595999992</v>
      </c>
      <c r="AA33" s="244">
        <v>9.4152024263000005</v>
      </c>
      <c r="AB33" s="244">
        <v>9.4669162176999997</v>
      </c>
      <c r="AC33" s="244">
        <v>9.6078387325999994</v>
      </c>
      <c r="AD33" s="244">
        <v>9.4901539319000001</v>
      </c>
      <c r="AE33" s="244">
        <v>9.4822291769000007</v>
      </c>
      <c r="AF33" s="244">
        <v>9.6031691433000006</v>
      </c>
      <c r="AG33" s="244">
        <v>9.364772984</v>
      </c>
      <c r="AH33" s="244">
        <v>9.3979926366999997</v>
      </c>
      <c r="AI33" s="244">
        <v>9.3678579792000001</v>
      </c>
      <c r="AJ33" s="244">
        <v>9.4797529348000005</v>
      </c>
      <c r="AK33" s="244">
        <v>9.5214724460000006</v>
      </c>
      <c r="AL33" s="244">
        <v>9.4194844085000007</v>
      </c>
      <c r="AM33" s="244">
        <v>9.5343858759</v>
      </c>
      <c r="AN33" s="244">
        <v>9.3855654698999995</v>
      </c>
      <c r="AO33" s="244">
        <v>9.4247260284000003</v>
      </c>
      <c r="AP33" s="244">
        <v>9.1585266950000008</v>
      </c>
      <c r="AQ33" s="244">
        <v>9.0831100361000008</v>
      </c>
      <c r="AR33" s="244">
        <v>9.2632037462000003</v>
      </c>
      <c r="AS33" s="244">
        <v>9.1889888031000009</v>
      </c>
      <c r="AT33" s="244">
        <v>9.2924977058000007</v>
      </c>
      <c r="AU33" s="244">
        <v>9.1608553921000002</v>
      </c>
      <c r="AV33" s="244">
        <v>9.1933809629999992</v>
      </c>
      <c r="AW33" s="244">
        <v>9.1867003895000003</v>
      </c>
      <c r="AX33" s="244">
        <v>9.1380126378999993</v>
      </c>
      <c r="AY33" s="244">
        <v>9.3454029533000007</v>
      </c>
      <c r="AZ33" s="244">
        <v>9.2283818813000007</v>
      </c>
      <c r="BA33" s="244">
        <v>9.3852102233999997</v>
      </c>
      <c r="BB33" s="244">
        <v>9.2792229397000003</v>
      </c>
      <c r="BC33" s="244">
        <v>9.2075841656000001</v>
      </c>
      <c r="BD33" s="244">
        <v>9.2825435581000004</v>
      </c>
      <c r="BE33" s="244">
        <v>9.2814161204999994</v>
      </c>
      <c r="BF33" s="244">
        <v>9.2543985723999995</v>
      </c>
      <c r="BG33" s="368">
        <v>9.3179536774000002</v>
      </c>
      <c r="BH33" s="368">
        <v>9.3288396710000008</v>
      </c>
      <c r="BI33" s="368">
        <v>9.3499400806999997</v>
      </c>
      <c r="BJ33" s="368">
        <v>9.3091707098000001</v>
      </c>
      <c r="BK33" s="368">
        <v>9.3156125447000004</v>
      </c>
      <c r="BL33" s="368">
        <v>9.3175743344999997</v>
      </c>
      <c r="BM33" s="368">
        <v>9.3101482432000005</v>
      </c>
      <c r="BN33" s="368">
        <v>9.3046897599000005</v>
      </c>
      <c r="BO33" s="368">
        <v>9.2931949408999994</v>
      </c>
      <c r="BP33" s="368">
        <v>9.3532310731999999</v>
      </c>
      <c r="BQ33" s="368">
        <v>9.2794043948000002</v>
      </c>
      <c r="BR33" s="368">
        <v>9.3019073005999999</v>
      </c>
      <c r="BS33" s="368">
        <v>9.3135422844000004</v>
      </c>
      <c r="BT33" s="368">
        <v>9.3159095240000003</v>
      </c>
      <c r="BU33" s="368">
        <v>9.3321476046999994</v>
      </c>
      <c r="BV33" s="368">
        <v>9.2876112800000001</v>
      </c>
    </row>
    <row r="34" spans="1:74" ht="11.1" customHeight="1" x14ac:dyDescent="0.2">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0.47361225721</v>
      </c>
      <c r="AZ34" s="244">
        <v>0.43274652649000001</v>
      </c>
      <c r="BA34" s="244">
        <v>0.51320041121000004</v>
      </c>
      <c r="BB34" s="244">
        <v>0.47844339782</v>
      </c>
      <c r="BC34" s="244">
        <v>0.42816027753000002</v>
      </c>
      <c r="BD34" s="244">
        <v>0.36531400692999999</v>
      </c>
      <c r="BE34" s="244">
        <v>0.48859291461999999</v>
      </c>
      <c r="BF34" s="244">
        <v>0.48662189495000002</v>
      </c>
      <c r="BG34" s="368">
        <v>0.48477497333000003</v>
      </c>
      <c r="BH34" s="368">
        <v>0.48364417165000001</v>
      </c>
      <c r="BI34" s="368">
        <v>0.48297142584000002</v>
      </c>
      <c r="BJ34" s="368">
        <v>0.48328533027999998</v>
      </c>
      <c r="BK34" s="368">
        <v>0.48250966512999999</v>
      </c>
      <c r="BL34" s="368">
        <v>0.48296219131000001</v>
      </c>
      <c r="BM34" s="368">
        <v>0.48263493220999998</v>
      </c>
      <c r="BN34" s="368">
        <v>0.48238990925000003</v>
      </c>
      <c r="BO34" s="368">
        <v>0.48225607436000001</v>
      </c>
      <c r="BP34" s="368">
        <v>0.48236503942999998</v>
      </c>
      <c r="BQ34" s="368">
        <v>0.48217472585999999</v>
      </c>
      <c r="BR34" s="368">
        <v>0.48196523912</v>
      </c>
      <c r="BS34" s="368">
        <v>0.47986088043000003</v>
      </c>
      <c r="BT34" s="368">
        <v>0.47741621773999998</v>
      </c>
      <c r="BU34" s="368">
        <v>0.47540771044000002</v>
      </c>
      <c r="BV34" s="368">
        <v>0.47342031377999999</v>
      </c>
    </row>
    <row r="35" spans="1:74" ht="11.1" customHeight="1" x14ac:dyDescent="0.2">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4.8705412920000004</v>
      </c>
      <c r="AY35" s="244">
        <v>5.0493362766000001</v>
      </c>
      <c r="AZ35" s="244">
        <v>5.0031663417000001</v>
      </c>
      <c r="BA35" s="244">
        <v>5.0887624246999996</v>
      </c>
      <c r="BB35" s="244">
        <v>5.0584930399000001</v>
      </c>
      <c r="BC35" s="244">
        <v>5.0789330175999998</v>
      </c>
      <c r="BD35" s="244">
        <v>5.1338448461999997</v>
      </c>
      <c r="BE35" s="244">
        <v>5.0518380102</v>
      </c>
      <c r="BF35" s="244">
        <v>5.0172184294999997</v>
      </c>
      <c r="BG35" s="368">
        <v>5.0392384880999996</v>
      </c>
      <c r="BH35" s="368">
        <v>5.0581908350999996</v>
      </c>
      <c r="BI35" s="368">
        <v>5.0780707708000001</v>
      </c>
      <c r="BJ35" s="368">
        <v>5.0370044074000004</v>
      </c>
      <c r="BK35" s="368">
        <v>5.0513209738000002</v>
      </c>
      <c r="BL35" s="368">
        <v>5.0462920409000001</v>
      </c>
      <c r="BM35" s="368">
        <v>5.0433935552999998</v>
      </c>
      <c r="BN35" s="368">
        <v>5.0525518380000003</v>
      </c>
      <c r="BO35" s="368">
        <v>5.0758449541999999</v>
      </c>
      <c r="BP35" s="368">
        <v>5.1109583427</v>
      </c>
      <c r="BQ35" s="368">
        <v>5.0493375749</v>
      </c>
      <c r="BR35" s="368">
        <v>5.0853611781000003</v>
      </c>
      <c r="BS35" s="368">
        <v>5.1077929303999996</v>
      </c>
      <c r="BT35" s="368">
        <v>5.1263232314999998</v>
      </c>
      <c r="BU35" s="368">
        <v>5.1454423608999997</v>
      </c>
      <c r="BV35" s="368">
        <v>5.1040019225000002</v>
      </c>
    </row>
    <row r="36" spans="1:74" ht="11.1" customHeight="1" x14ac:dyDescent="0.2">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1.0154571071</v>
      </c>
      <c r="P36" s="244">
        <v>1.0311157571</v>
      </c>
      <c r="Q36" s="244">
        <v>1.0495304000000001</v>
      </c>
      <c r="R36" s="244">
        <v>1.0293151199999999</v>
      </c>
      <c r="S36" s="244">
        <v>1.0231557418999999</v>
      </c>
      <c r="T36" s="244">
        <v>1.02567736</v>
      </c>
      <c r="U36" s="244">
        <v>1.0052517935</v>
      </c>
      <c r="V36" s="244">
        <v>1.0142298064999999</v>
      </c>
      <c r="W36" s="244">
        <v>1.0110755199999999</v>
      </c>
      <c r="X36" s="244">
        <v>1.0087178065</v>
      </c>
      <c r="Y36" s="244">
        <v>0.99586930666999995</v>
      </c>
      <c r="Z36" s="244">
        <v>1.0023589934999999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0.97844882581000003</v>
      </c>
      <c r="AN36" s="244">
        <v>0.95201579999999997</v>
      </c>
      <c r="AO36" s="244">
        <v>0.94893590322999999</v>
      </c>
      <c r="AP36" s="244">
        <v>0.88679249332999999</v>
      </c>
      <c r="AQ36" s="244">
        <v>0.89091336128999998</v>
      </c>
      <c r="AR36" s="244">
        <v>0.91956578667</v>
      </c>
      <c r="AS36" s="244">
        <v>0.93520654838999995</v>
      </c>
      <c r="AT36" s="244">
        <v>0.92354401289999999</v>
      </c>
      <c r="AU36" s="244">
        <v>0.90815154814999999</v>
      </c>
      <c r="AV36" s="244">
        <v>0.91273448189999995</v>
      </c>
      <c r="AW36" s="244">
        <v>0.92309582231999998</v>
      </c>
      <c r="AX36" s="244">
        <v>0.91393643444999995</v>
      </c>
      <c r="AY36" s="244">
        <v>0.91382031507999995</v>
      </c>
      <c r="AZ36" s="244">
        <v>0.91349981958000004</v>
      </c>
      <c r="BA36" s="244">
        <v>0.94016562674000004</v>
      </c>
      <c r="BB36" s="244">
        <v>0.93777975533000002</v>
      </c>
      <c r="BC36" s="244">
        <v>0.89015853242999998</v>
      </c>
      <c r="BD36" s="244">
        <v>0.93894890506999995</v>
      </c>
      <c r="BE36" s="244">
        <v>0.93580486440999999</v>
      </c>
      <c r="BF36" s="244">
        <v>0.93153232181000001</v>
      </c>
      <c r="BG36" s="368">
        <v>0.92739232241000003</v>
      </c>
      <c r="BH36" s="368">
        <v>0.92316734667</v>
      </c>
      <c r="BI36" s="368">
        <v>0.92784714389</v>
      </c>
      <c r="BJ36" s="368">
        <v>0.92923377956999997</v>
      </c>
      <c r="BK36" s="368">
        <v>0.92255661124999999</v>
      </c>
      <c r="BL36" s="368">
        <v>0.92831228038000002</v>
      </c>
      <c r="BM36" s="368">
        <v>0.93339109691</v>
      </c>
      <c r="BN36" s="368">
        <v>0.92189156452999999</v>
      </c>
      <c r="BO36" s="368">
        <v>0.89697665023999995</v>
      </c>
      <c r="BP36" s="368">
        <v>0.91916482772999997</v>
      </c>
      <c r="BQ36" s="368">
        <v>0.91587546107999995</v>
      </c>
      <c r="BR36" s="368">
        <v>0.91029874830000002</v>
      </c>
      <c r="BS36" s="368">
        <v>0.90926602344999996</v>
      </c>
      <c r="BT36" s="368">
        <v>0.90477110490000001</v>
      </c>
      <c r="BU36" s="368">
        <v>0.90872396236999997</v>
      </c>
      <c r="BV36" s="368">
        <v>0.90976484031000004</v>
      </c>
    </row>
    <row r="37" spans="1:74" ht="11.1" customHeight="1" x14ac:dyDescent="0.2">
      <c r="A37" s="159" t="s">
        <v>1024</v>
      </c>
      <c r="B37" s="170" t="s">
        <v>1023</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0.91849999999999998</v>
      </c>
      <c r="AN37" s="244">
        <v>0.92049999999999998</v>
      </c>
      <c r="AO37" s="244">
        <v>0.92049999999999998</v>
      </c>
      <c r="AP37" s="244">
        <v>0.90949999999999998</v>
      </c>
      <c r="AQ37" s="244">
        <v>0.89949999999999997</v>
      </c>
      <c r="AR37" s="244">
        <v>0.90049999999999997</v>
      </c>
      <c r="AS37" s="244">
        <v>0.89549999999999996</v>
      </c>
      <c r="AT37" s="244">
        <v>0.89849999999999997</v>
      </c>
      <c r="AU37" s="244">
        <v>0.84750000000000003</v>
      </c>
      <c r="AV37" s="244">
        <v>0.89749999999999996</v>
      </c>
      <c r="AW37" s="244">
        <v>0.89549999999999996</v>
      </c>
      <c r="AX37" s="244">
        <v>0.88749999999999996</v>
      </c>
      <c r="AY37" s="244">
        <v>0.89039999999999997</v>
      </c>
      <c r="AZ37" s="244">
        <v>0.88139999999999996</v>
      </c>
      <c r="BA37" s="244">
        <v>0.87939999999999996</v>
      </c>
      <c r="BB37" s="244">
        <v>0.86040000000000005</v>
      </c>
      <c r="BC37" s="244">
        <v>0.85040000000000004</v>
      </c>
      <c r="BD37" s="244">
        <v>0.85762578559000002</v>
      </c>
      <c r="BE37" s="244">
        <v>0.88377122596000002</v>
      </c>
      <c r="BF37" s="244">
        <v>0.88026939688000005</v>
      </c>
      <c r="BG37" s="368">
        <v>0.87687410771999996</v>
      </c>
      <c r="BH37" s="368">
        <v>0.87324028154</v>
      </c>
      <c r="BI37" s="368">
        <v>0.86999535050999999</v>
      </c>
      <c r="BJ37" s="368">
        <v>0.86674059766</v>
      </c>
      <c r="BK37" s="368">
        <v>0.87018975437000001</v>
      </c>
      <c r="BL37" s="368">
        <v>0.86722007647999999</v>
      </c>
      <c r="BM37" s="368">
        <v>0.86359238089000001</v>
      </c>
      <c r="BN37" s="368">
        <v>0.86003566087000005</v>
      </c>
      <c r="BO37" s="368">
        <v>0.85657436512999996</v>
      </c>
      <c r="BP37" s="368">
        <v>0.85331976513999996</v>
      </c>
      <c r="BQ37" s="368">
        <v>0.84981337814000002</v>
      </c>
      <c r="BR37" s="368">
        <v>0.84629206175000005</v>
      </c>
      <c r="BS37" s="368">
        <v>0.84286090730999996</v>
      </c>
      <c r="BT37" s="368">
        <v>0.83914317083000001</v>
      </c>
      <c r="BU37" s="368">
        <v>0.83579549009999998</v>
      </c>
      <c r="BV37" s="368">
        <v>0.83246682196999999</v>
      </c>
    </row>
    <row r="38" spans="1:74" ht="11.1" customHeight="1" x14ac:dyDescent="0.2">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0.79103328903000003</v>
      </c>
      <c r="P38" s="244">
        <v>0.77810552674</v>
      </c>
      <c r="Q38" s="244">
        <v>0.78417589386999997</v>
      </c>
      <c r="R38" s="244">
        <v>0.75787153233000004</v>
      </c>
      <c r="S38" s="244">
        <v>0.74770439978000003</v>
      </c>
      <c r="T38" s="244">
        <v>0.77674015660999995</v>
      </c>
      <c r="U38" s="244">
        <v>0.76754624909000002</v>
      </c>
      <c r="V38" s="244">
        <v>0.70122302963000005</v>
      </c>
      <c r="W38" s="244">
        <v>0.70786223858999997</v>
      </c>
      <c r="X38" s="244">
        <v>0.74966943244999995</v>
      </c>
      <c r="Y38" s="244">
        <v>0.75475888081999998</v>
      </c>
      <c r="Z38" s="244">
        <v>0.75302832951999998</v>
      </c>
      <c r="AA38" s="244">
        <v>0.76177775746999998</v>
      </c>
      <c r="AB38" s="244">
        <v>0.75786786437999998</v>
      </c>
      <c r="AC38" s="244">
        <v>0.76033730729000004</v>
      </c>
      <c r="AD38" s="244">
        <v>0.72961694166000002</v>
      </c>
      <c r="AE38" s="244">
        <v>0.74173115150000002</v>
      </c>
      <c r="AF38" s="244">
        <v>0.73208981907000004</v>
      </c>
      <c r="AG38" s="244">
        <v>0.60313419616999997</v>
      </c>
      <c r="AH38" s="244">
        <v>0.65510017357000006</v>
      </c>
      <c r="AI38" s="244">
        <v>0.67709039993999998</v>
      </c>
      <c r="AJ38" s="244">
        <v>0.70653103244000004</v>
      </c>
      <c r="AK38" s="244">
        <v>0.74448358585999996</v>
      </c>
      <c r="AL38" s="244">
        <v>0.71086666212000005</v>
      </c>
      <c r="AM38" s="244">
        <v>0.74629080746999998</v>
      </c>
      <c r="AN38" s="244">
        <v>0.72763063477000001</v>
      </c>
      <c r="AO38" s="244">
        <v>0.71990948351999995</v>
      </c>
      <c r="AP38" s="244">
        <v>0.62296980169000005</v>
      </c>
      <c r="AQ38" s="244">
        <v>0.60272393356999998</v>
      </c>
      <c r="AR38" s="244">
        <v>0.63105746333000001</v>
      </c>
      <c r="AS38" s="244">
        <v>0.64990078168999998</v>
      </c>
      <c r="AT38" s="244">
        <v>0.63936940458000002</v>
      </c>
      <c r="AU38" s="244">
        <v>0.63563312368000002</v>
      </c>
      <c r="AV38" s="244">
        <v>0.64167392292000003</v>
      </c>
      <c r="AW38" s="244">
        <v>0.64870240997999995</v>
      </c>
      <c r="AX38" s="244">
        <v>0.65281622939999995</v>
      </c>
      <c r="AY38" s="244">
        <v>0.68175473407999998</v>
      </c>
      <c r="AZ38" s="244">
        <v>0.66733661350999995</v>
      </c>
      <c r="BA38" s="244">
        <v>0.64573190660000002</v>
      </c>
      <c r="BB38" s="244">
        <v>0.61297000000000001</v>
      </c>
      <c r="BC38" s="244">
        <v>0.63304000000000005</v>
      </c>
      <c r="BD38" s="244">
        <v>0.62891015021999996</v>
      </c>
      <c r="BE38" s="244">
        <v>0.59179981533000003</v>
      </c>
      <c r="BF38" s="244">
        <v>0.58344070287000005</v>
      </c>
      <c r="BG38" s="368">
        <v>0.63550222913999999</v>
      </c>
      <c r="BH38" s="368">
        <v>0.63301889326000005</v>
      </c>
      <c r="BI38" s="368">
        <v>0.63091673053999997</v>
      </c>
      <c r="BJ38" s="368">
        <v>0.62780705379000001</v>
      </c>
      <c r="BK38" s="368">
        <v>0.62825914369000002</v>
      </c>
      <c r="BL38" s="368">
        <v>0.62709756517000004</v>
      </c>
      <c r="BM38" s="368">
        <v>0.62564392514</v>
      </c>
      <c r="BN38" s="368">
        <v>0.62373915868999996</v>
      </c>
      <c r="BO38" s="368">
        <v>0.62145053247000004</v>
      </c>
      <c r="BP38" s="368">
        <v>0.61936472232999995</v>
      </c>
      <c r="BQ38" s="368">
        <v>0.61703481015999995</v>
      </c>
      <c r="BR38" s="368">
        <v>0.61369162087999996</v>
      </c>
      <c r="BS38" s="368">
        <v>0.61143754915000004</v>
      </c>
      <c r="BT38" s="368">
        <v>0.60890535021000003</v>
      </c>
      <c r="BU38" s="368">
        <v>0.60673500807000003</v>
      </c>
      <c r="BV38" s="368">
        <v>0.60458433039000004</v>
      </c>
    </row>
    <row r="39" spans="1:74" ht="11.1" customHeight="1" x14ac:dyDescent="0.2">
      <c r="A39" s="159" t="s">
        <v>263</v>
      </c>
      <c r="B39" s="170" t="s">
        <v>337</v>
      </c>
      <c r="C39" s="244">
        <v>0.29920311509999997</v>
      </c>
      <c r="D39" s="244">
        <v>0.29523677675999999</v>
      </c>
      <c r="E39" s="244">
        <v>0.29412842834000003</v>
      </c>
      <c r="F39" s="244">
        <v>0.29455311715999999</v>
      </c>
      <c r="G39" s="244">
        <v>0.29403453978999999</v>
      </c>
      <c r="H39" s="244">
        <v>0.29361282184999998</v>
      </c>
      <c r="I39" s="244">
        <v>0.28946601498000002</v>
      </c>
      <c r="J39" s="244">
        <v>0.27518628871</v>
      </c>
      <c r="K39" s="244">
        <v>0.27417941414000002</v>
      </c>
      <c r="L39" s="244">
        <v>0.28494709439999999</v>
      </c>
      <c r="M39" s="244">
        <v>0.28372070331999999</v>
      </c>
      <c r="N39" s="244">
        <v>0.27043526762999998</v>
      </c>
      <c r="O39" s="244">
        <v>0.28000709754999997</v>
      </c>
      <c r="P39" s="244">
        <v>0.27676494518</v>
      </c>
      <c r="Q39" s="244">
        <v>0.26703227195000001</v>
      </c>
      <c r="R39" s="244">
        <v>0.26348629944000002</v>
      </c>
      <c r="S39" s="244">
        <v>0.26342857933000002</v>
      </c>
      <c r="T39" s="244">
        <v>0.25462098382999998</v>
      </c>
      <c r="U39" s="244">
        <v>0.25871842104999998</v>
      </c>
      <c r="V39" s="244">
        <v>0.24010514186000001</v>
      </c>
      <c r="W39" s="244">
        <v>0.25166465451999998</v>
      </c>
      <c r="X39" s="244">
        <v>0.24940563719</v>
      </c>
      <c r="Y39" s="244">
        <v>0.25211636905000001</v>
      </c>
      <c r="Z39" s="244">
        <v>0.24427015044</v>
      </c>
      <c r="AA39" s="244">
        <v>0.24710475742999999</v>
      </c>
      <c r="AB39" s="244">
        <v>0.25307740033999998</v>
      </c>
      <c r="AC39" s="244">
        <v>0.26179356373000001</v>
      </c>
      <c r="AD39" s="244">
        <v>0.25267964669999998</v>
      </c>
      <c r="AE39" s="244">
        <v>0.25580055715</v>
      </c>
      <c r="AF39" s="244">
        <v>0.24944288593</v>
      </c>
      <c r="AG39" s="244">
        <v>0.23394564270000001</v>
      </c>
      <c r="AH39" s="244">
        <v>0.23826302730000001</v>
      </c>
      <c r="AI39" s="244">
        <v>0.23035528264999999</v>
      </c>
      <c r="AJ39" s="244">
        <v>0.23166859761</v>
      </c>
      <c r="AK39" s="244">
        <v>0.22608159258999999</v>
      </c>
      <c r="AL39" s="244">
        <v>0.22190827027999999</v>
      </c>
      <c r="AM39" s="244">
        <v>0.23166241935000001</v>
      </c>
      <c r="AN39" s="244">
        <v>0.23084706897000001</v>
      </c>
      <c r="AO39" s="244">
        <v>0.22220435484000001</v>
      </c>
      <c r="AP39" s="244">
        <v>0.22484236666999999</v>
      </c>
      <c r="AQ39" s="244">
        <v>0.21747532257999999</v>
      </c>
      <c r="AR39" s="244">
        <v>0.21172166667</v>
      </c>
      <c r="AS39" s="244">
        <v>0.21255247753000001</v>
      </c>
      <c r="AT39" s="244">
        <v>0.20565274193999999</v>
      </c>
      <c r="AU39" s="244">
        <v>0.20585766666999999</v>
      </c>
      <c r="AV39" s="244">
        <v>0.20974335484000001</v>
      </c>
      <c r="AW39" s="244">
        <v>0.21172166667</v>
      </c>
      <c r="AX39" s="244">
        <v>0.21905954839</v>
      </c>
      <c r="AY39" s="244">
        <v>0.21274629032</v>
      </c>
      <c r="AZ39" s="244">
        <v>0.21233250000000001</v>
      </c>
      <c r="BA39" s="244">
        <v>0.20305177419000001</v>
      </c>
      <c r="BB39" s="244">
        <v>0.21172166667</v>
      </c>
      <c r="BC39" s="244">
        <v>0.20801725805999999</v>
      </c>
      <c r="BD39" s="244">
        <v>0.2074235438</v>
      </c>
      <c r="BE39" s="244">
        <v>0.20859197468999999</v>
      </c>
      <c r="BF39" s="244">
        <v>0.20916431160999999</v>
      </c>
      <c r="BG39" s="368">
        <v>0.20801715916999999</v>
      </c>
      <c r="BH39" s="368">
        <v>0.20674465269</v>
      </c>
      <c r="BI39" s="368">
        <v>0.20567701685000001</v>
      </c>
      <c r="BJ39" s="368">
        <v>0.20460439787000001</v>
      </c>
      <c r="BK39" s="368">
        <v>0.20323924367999999</v>
      </c>
      <c r="BL39" s="368">
        <v>0.20245088076000001</v>
      </c>
      <c r="BM39" s="368">
        <v>0.20131636347000001</v>
      </c>
      <c r="BN39" s="368">
        <v>0.20021937001000001</v>
      </c>
      <c r="BO39" s="368">
        <v>0.19917276567</v>
      </c>
      <c r="BP39" s="368">
        <v>0.19823511199999999</v>
      </c>
      <c r="BQ39" s="368">
        <v>0.19716509989</v>
      </c>
      <c r="BR39" s="368">
        <v>0.19608738891999999</v>
      </c>
      <c r="BS39" s="368">
        <v>0.19505728804</v>
      </c>
      <c r="BT39" s="368">
        <v>0.19387650864</v>
      </c>
      <c r="BU39" s="368">
        <v>0.19289064734</v>
      </c>
      <c r="BV39" s="368">
        <v>0.19191494239000001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1.5045605704</v>
      </c>
      <c r="D41" s="244">
        <v>1.4957882170000001</v>
      </c>
      <c r="E41" s="244">
        <v>1.4842036875</v>
      </c>
      <c r="F41" s="244">
        <v>1.4804027232000001</v>
      </c>
      <c r="G41" s="244">
        <v>1.4912435739000001</v>
      </c>
      <c r="H41" s="244">
        <v>1.4868795153000001</v>
      </c>
      <c r="I41" s="244">
        <v>1.5056461918999999</v>
      </c>
      <c r="J41" s="244">
        <v>1.5082361302</v>
      </c>
      <c r="K41" s="244">
        <v>1.5334494165999999</v>
      </c>
      <c r="L41" s="244">
        <v>1.5334352972</v>
      </c>
      <c r="M41" s="244">
        <v>1.5314862197000001</v>
      </c>
      <c r="N41" s="244">
        <v>1.5301777495</v>
      </c>
      <c r="O41" s="244">
        <v>1.4579455548</v>
      </c>
      <c r="P41" s="244">
        <v>1.4753368285999999</v>
      </c>
      <c r="Q41" s="244">
        <v>1.4909303195000001</v>
      </c>
      <c r="R41" s="244">
        <v>1.5083773619</v>
      </c>
      <c r="S41" s="244">
        <v>1.5113086216</v>
      </c>
      <c r="T41" s="244">
        <v>1.4935697592999999</v>
      </c>
      <c r="U41" s="244">
        <v>1.507727923</v>
      </c>
      <c r="V41" s="244">
        <v>1.5112733703000001</v>
      </c>
      <c r="W41" s="244">
        <v>1.5064258682</v>
      </c>
      <c r="X41" s="244">
        <v>1.4976034928999999</v>
      </c>
      <c r="Y41" s="244">
        <v>1.5010868697999999</v>
      </c>
      <c r="Z41" s="244">
        <v>1.5122563196000001</v>
      </c>
      <c r="AA41" s="244">
        <v>1.4944590600000001</v>
      </c>
      <c r="AB41" s="244">
        <v>1.4859434509</v>
      </c>
      <c r="AC41" s="244">
        <v>1.5099215164999999</v>
      </c>
      <c r="AD41" s="244">
        <v>1.5026942995999999</v>
      </c>
      <c r="AE41" s="244">
        <v>1.5257532185</v>
      </c>
      <c r="AF41" s="244">
        <v>1.5342623398999999</v>
      </c>
      <c r="AG41" s="244">
        <v>1.5200947087000001</v>
      </c>
      <c r="AH41" s="244">
        <v>1.5066310463000001</v>
      </c>
      <c r="AI41" s="244">
        <v>1.5070342522</v>
      </c>
      <c r="AJ41" s="244">
        <v>1.4878719804</v>
      </c>
      <c r="AK41" s="244">
        <v>1.5048411504000001</v>
      </c>
      <c r="AL41" s="244">
        <v>1.5056533459000001</v>
      </c>
      <c r="AM41" s="244">
        <v>1.4904275947000001</v>
      </c>
      <c r="AN41" s="244">
        <v>1.4826310923999999</v>
      </c>
      <c r="AO41" s="244">
        <v>1.4688601904</v>
      </c>
      <c r="AP41" s="244">
        <v>1.4409585685999999</v>
      </c>
      <c r="AQ41" s="244">
        <v>1.4345114669000001</v>
      </c>
      <c r="AR41" s="244">
        <v>1.4330920698</v>
      </c>
      <c r="AS41" s="244">
        <v>1.4257885092</v>
      </c>
      <c r="AT41" s="244">
        <v>1.4211077261</v>
      </c>
      <c r="AU41" s="244">
        <v>1.4067757672000001</v>
      </c>
      <c r="AV41" s="244">
        <v>1.3939790021</v>
      </c>
      <c r="AW41" s="244">
        <v>1.3941015704999999</v>
      </c>
      <c r="AX41" s="244">
        <v>1.3989059503000001</v>
      </c>
      <c r="AY41" s="244">
        <v>1.4131779871000001</v>
      </c>
      <c r="AZ41" s="244">
        <v>1.4026934508</v>
      </c>
      <c r="BA41" s="244">
        <v>1.3968903228</v>
      </c>
      <c r="BB41" s="244">
        <v>1.3981130371999999</v>
      </c>
      <c r="BC41" s="244">
        <v>1.3962004069</v>
      </c>
      <c r="BD41" s="244">
        <v>1.3829496339</v>
      </c>
      <c r="BE41" s="244">
        <v>1.3898747949000001</v>
      </c>
      <c r="BF41" s="244">
        <v>1.3800837988000001</v>
      </c>
      <c r="BG41" s="368">
        <v>1.4339754680000001</v>
      </c>
      <c r="BH41" s="368">
        <v>1.4311490994</v>
      </c>
      <c r="BI41" s="368">
        <v>1.4287240202</v>
      </c>
      <c r="BJ41" s="368">
        <v>1.4262736061000001</v>
      </c>
      <c r="BK41" s="368">
        <v>1.3946775593</v>
      </c>
      <c r="BL41" s="368">
        <v>1.3949953379</v>
      </c>
      <c r="BM41" s="368">
        <v>1.3956386026000001</v>
      </c>
      <c r="BN41" s="368">
        <v>1.3953453132</v>
      </c>
      <c r="BO41" s="368">
        <v>1.3961420963</v>
      </c>
      <c r="BP41" s="368">
        <v>1.3961594932000001</v>
      </c>
      <c r="BQ41" s="368">
        <v>1.3929115656</v>
      </c>
      <c r="BR41" s="368">
        <v>1.3936356852</v>
      </c>
      <c r="BS41" s="368">
        <v>1.3934448340000001</v>
      </c>
      <c r="BT41" s="368">
        <v>1.393935779</v>
      </c>
      <c r="BU41" s="368">
        <v>1.3938123489000001</v>
      </c>
      <c r="BV41" s="368">
        <v>1.3946988120999999</v>
      </c>
    </row>
    <row r="42" spans="1:74" ht="11.1" customHeight="1" x14ac:dyDescent="0.2">
      <c r="A42" s="159" t="s">
        <v>264</v>
      </c>
      <c r="B42" s="170" t="s">
        <v>375</v>
      </c>
      <c r="C42" s="244">
        <v>0.65417479529</v>
      </c>
      <c r="D42" s="244">
        <v>0.64783993381000005</v>
      </c>
      <c r="E42" s="244">
        <v>0.63836269029000003</v>
      </c>
      <c r="F42" s="244">
        <v>0.64483448462000004</v>
      </c>
      <c r="G42" s="244">
        <v>0.65214315483999996</v>
      </c>
      <c r="H42" s="244">
        <v>0.65623772463999996</v>
      </c>
      <c r="I42" s="244">
        <v>0.65409042075000001</v>
      </c>
      <c r="J42" s="244">
        <v>0.65944901256999999</v>
      </c>
      <c r="K42" s="244">
        <v>0.66880444034999997</v>
      </c>
      <c r="L42" s="244">
        <v>0.66254393393</v>
      </c>
      <c r="M42" s="244">
        <v>0.66039030195000004</v>
      </c>
      <c r="N42" s="244">
        <v>0.66147010621000002</v>
      </c>
      <c r="O42" s="244">
        <v>0.65591120160000005</v>
      </c>
      <c r="P42" s="244">
        <v>0.66011372159000004</v>
      </c>
      <c r="Q42" s="244">
        <v>0.66212586000999996</v>
      </c>
      <c r="R42" s="244">
        <v>0.66635005878999998</v>
      </c>
      <c r="S42" s="244">
        <v>0.66942995942000005</v>
      </c>
      <c r="T42" s="244">
        <v>0.65913008350000002</v>
      </c>
      <c r="U42" s="244">
        <v>0.65802747490000002</v>
      </c>
      <c r="V42" s="244">
        <v>0.66733157432000001</v>
      </c>
      <c r="W42" s="244">
        <v>0.66526687866000001</v>
      </c>
      <c r="X42" s="244">
        <v>0.66000958669999998</v>
      </c>
      <c r="Y42" s="244">
        <v>0.66317445629000005</v>
      </c>
      <c r="Z42" s="244">
        <v>0.66838523892000001</v>
      </c>
      <c r="AA42" s="244">
        <v>0.66088549542999997</v>
      </c>
      <c r="AB42" s="244">
        <v>0.65368102835999997</v>
      </c>
      <c r="AC42" s="244">
        <v>0.64418810633000001</v>
      </c>
      <c r="AD42" s="244">
        <v>0.65247273838999997</v>
      </c>
      <c r="AE42" s="244">
        <v>0.64726919808000005</v>
      </c>
      <c r="AF42" s="244">
        <v>0.64626325135999996</v>
      </c>
      <c r="AG42" s="244">
        <v>0.64005025033999996</v>
      </c>
      <c r="AH42" s="244">
        <v>0.63380697507999995</v>
      </c>
      <c r="AI42" s="244">
        <v>0.64960965179999997</v>
      </c>
      <c r="AJ42" s="244">
        <v>0.62340962547000001</v>
      </c>
      <c r="AK42" s="244">
        <v>0.63894483106</v>
      </c>
      <c r="AL42" s="244">
        <v>0.63589617601000004</v>
      </c>
      <c r="AM42" s="244">
        <v>0.62878542526000003</v>
      </c>
      <c r="AN42" s="244">
        <v>0.62877884319999999</v>
      </c>
      <c r="AO42" s="244">
        <v>0.61113380192</v>
      </c>
      <c r="AP42" s="244">
        <v>0.61532994712</v>
      </c>
      <c r="AQ42" s="244">
        <v>0.61121278656</v>
      </c>
      <c r="AR42" s="244">
        <v>0.61844557187000004</v>
      </c>
      <c r="AS42" s="244">
        <v>0.60508772753999995</v>
      </c>
      <c r="AT42" s="244">
        <v>0.60092317619000002</v>
      </c>
      <c r="AU42" s="244">
        <v>0.58746616224000003</v>
      </c>
      <c r="AV42" s="244">
        <v>0.57717940409000001</v>
      </c>
      <c r="AW42" s="244">
        <v>0.57508528071999998</v>
      </c>
      <c r="AX42" s="244">
        <v>0.57421231435999998</v>
      </c>
      <c r="AY42" s="244">
        <v>0.58410994685999995</v>
      </c>
      <c r="AZ42" s="244">
        <v>0.57991494585000003</v>
      </c>
      <c r="BA42" s="244">
        <v>0.58612011451000001</v>
      </c>
      <c r="BB42" s="244">
        <v>0.59653258220000005</v>
      </c>
      <c r="BC42" s="244">
        <v>0.59550648523000005</v>
      </c>
      <c r="BD42" s="244">
        <v>0.59378477578</v>
      </c>
      <c r="BE42" s="244">
        <v>0.63826355847000005</v>
      </c>
      <c r="BF42" s="244">
        <v>0.63826238121000001</v>
      </c>
      <c r="BG42" s="368">
        <v>0.63825460407000001</v>
      </c>
      <c r="BH42" s="368">
        <v>0.63826160367999996</v>
      </c>
      <c r="BI42" s="368">
        <v>0.63824451226000001</v>
      </c>
      <c r="BJ42" s="368">
        <v>0.63822802928</v>
      </c>
      <c r="BK42" s="368">
        <v>0.61079173390999997</v>
      </c>
      <c r="BL42" s="368">
        <v>0.61075759128999996</v>
      </c>
      <c r="BM42" s="368">
        <v>0.61076421112000001</v>
      </c>
      <c r="BN42" s="368">
        <v>0.61076643420999999</v>
      </c>
      <c r="BO42" s="368">
        <v>0.61076274601000002</v>
      </c>
      <c r="BP42" s="368">
        <v>0.61074625355000001</v>
      </c>
      <c r="BQ42" s="368">
        <v>0.61074535864000001</v>
      </c>
      <c r="BR42" s="368">
        <v>0.61074538857000005</v>
      </c>
      <c r="BS42" s="368">
        <v>0.61073983319000003</v>
      </c>
      <c r="BT42" s="368">
        <v>0.61075203082999996</v>
      </c>
      <c r="BU42" s="368">
        <v>0.61074130447999997</v>
      </c>
      <c r="BV42" s="368">
        <v>0.61072940035000001</v>
      </c>
    </row>
    <row r="43" spans="1:74" ht="11.1" customHeight="1" x14ac:dyDescent="0.2">
      <c r="A43" s="159" t="s">
        <v>1030</v>
      </c>
      <c r="B43" s="170" t="s">
        <v>1029</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0.15232433433000001</v>
      </c>
      <c r="BB43" s="244">
        <v>0.15415143033000001</v>
      </c>
      <c r="BC43" s="244">
        <v>0.15589967699999999</v>
      </c>
      <c r="BD43" s="244">
        <v>0.160555222</v>
      </c>
      <c r="BE43" s="244">
        <v>0.15794232033</v>
      </c>
      <c r="BF43" s="244">
        <v>0.15408537987000001</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60.571192850000003</v>
      </c>
      <c r="D45" s="244">
        <v>60.659206308000002</v>
      </c>
      <c r="E45" s="244">
        <v>60.760829645999998</v>
      </c>
      <c r="F45" s="244">
        <v>60.419676760999998</v>
      </c>
      <c r="G45" s="244">
        <v>60.888334217000001</v>
      </c>
      <c r="H45" s="244">
        <v>61.169026049999999</v>
      </c>
      <c r="I45" s="244">
        <v>61.597474245000001</v>
      </c>
      <c r="J45" s="244">
        <v>61.082750218999998</v>
      </c>
      <c r="K45" s="244">
        <v>61.002626411000001</v>
      </c>
      <c r="L45" s="244">
        <v>61.791744952999998</v>
      </c>
      <c r="M45" s="244">
        <v>62.530861962000003</v>
      </c>
      <c r="N45" s="244">
        <v>61.747475285</v>
      </c>
      <c r="O45" s="244">
        <v>61.963704059999998</v>
      </c>
      <c r="P45" s="244">
        <v>62.357233634000004</v>
      </c>
      <c r="Q45" s="244">
        <v>62.859342912999999</v>
      </c>
      <c r="R45" s="244">
        <v>63.069395819999997</v>
      </c>
      <c r="S45" s="244">
        <v>63.177572052999999</v>
      </c>
      <c r="T45" s="244">
        <v>63.891994513</v>
      </c>
      <c r="U45" s="244">
        <v>64.643970684999999</v>
      </c>
      <c r="V45" s="244">
        <v>64.937999457000004</v>
      </c>
      <c r="W45" s="244">
        <v>64.518038970000006</v>
      </c>
      <c r="X45" s="244">
        <v>65.247487586000005</v>
      </c>
      <c r="Y45" s="244">
        <v>65.589826376999994</v>
      </c>
      <c r="Z45" s="244">
        <v>65.754278022999998</v>
      </c>
      <c r="AA45" s="244">
        <v>64.753427228999996</v>
      </c>
      <c r="AB45" s="244">
        <v>64.578208136000001</v>
      </c>
      <c r="AC45" s="244">
        <v>65.099729487999994</v>
      </c>
      <c r="AD45" s="244">
        <v>65.301486819000004</v>
      </c>
      <c r="AE45" s="244">
        <v>65.437471837000004</v>
      </c>
      <c r="AF45" s="244">
        <v>65.779786853999994</v>
      </c>
      <c r="AG45" s="244">
        <v>65.680247506000001</v>
      </c>
      <c r="AH45" s="244">
        <v>66.589151982000004</v>
      </c>
      <c r="AI45" s="244">
        <v>66.510768589999998</v>
      </c>
      <c r="AJ45" s="244">
        <v>66.934277184999999</v>
      </c>
      <c r="AK45" s="244">
        <v>67.740119770999996</v>
      </c>
      <c r="AL45" s="244">
        <v>67.484560162999998</v>
      </c>
      <c r="AM45" s="244">
        <v>67.468422438000005</v>
      </c>
      <c r="AN45" s="244">
        <v>67.087720138999998</v>
      </c>
      <c r="AO45" s="244">
        <v>67.149391617999996</v>
      </c>
      <c r="AP45" s="244">
        <v>64.486392236</v>
      </c>
      <c r="AQ45" s="244">
        <v>59.122035163</v>
      </c>
      <c r="AR45" s="244">
        <v>61.195698030999999</v>
      </c>
      <c r="AS45" s="244">
        <v>62.394479163</v>
      </c>
      <c r="AT45" s="244">
        <v>62.369428839000001</v>
      </c>
      <c r="AU45" s="244">
        <v>62.310225238999998</v>
      </c>
      <c r="AV45" s="244">
        <v>62.269293595999997</v>
      </c>
      <c r="AW45" s="244">
        <v>63.126269401999998</v>
      </c>
      <c r="AX45" s="244">
        <v>62.836467714000001</v>
      </c>
      <c r="AY45" s="244">
        <v>63.284811998000002</v>
      </c>
      <c r="AZ45" s="244">
        <v>60.333570319000003</v>
      </c>
      <c r="BA45" s="244">
        <v>63.456365396999999</v>
      </c>
      <c r="BB45" s="244">
        <v>63.663075726000002</v>
      </c>
      <c r="BC45" s="244">
        <v>64.119387916999997</v>
      </c>
      <c r="BD45" s="244">
        <v>64.268016680000002</v>
      </c>
      <c r="BE45" s="244">
        <v>65.407243158</v>
      </c>
      <c r="BF45" s="244">
        <v>64.600609797000004</v>
      </c>
      <c r="BG45" s="368">
        <v>64.975984754999999</v>
      </c>
      <c r="BH45" s="368">
        <v>66.111544582999997</v>
      </c>
      <c r="BI45" s="368">
        <v>66.062530856999999</v>
      </c>
      <c r="BJ45" s="368">
        <v>66.010216372000002</v>
      </c>
      <c r="BK45" s="368">
        <v>65.895897696000006</v>
      </c>
      <c r="BL45" s="368">
        <v>66.048923479999999</v>
      </c>
      <c r="BM45" s="368">
        <v>66.271228315000002</v>
      </c>
      <c r="BN45" s="368">
        <v>66.785718231999994</v>
      </c>
      <c r="BO45" s="368">
        <v>67.294096515999996</v>
      </c>
      <c r="BP45" s="368">
        <v>67.755476783999995</v>
      </c>
      <c r="BQ45" s="368">
        <v>67.955965652000003</v>
      </c>
      <c r="BR45" s="368">
        <v>68.378175025000004</v>
      </c>
      <c r="BS45" s="368">
        <v>68.364574723000004</v>
      </c>
      <c r="BT45" s="368">
        <v>68.624571490999998</v>
      </c>
      <c r="BU45" s="368">
        <v>68.822168860999994</v>
      </c>
      <c r="BV45" s="368">
        <v>68.591472229000004</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5.3936030280000002</v>
      </c>
      <c r="D47" s="244">
        <v>5.3083399596999996</v>
      </c>
      <c r="E47" s="244">
        <v>5.2590704279000002</v>
      </c>
      <c r="F47" s="244">
        <v>5.3426917146999999</v>
      </c>
      <c r="G47" s="244">
        <v>5.3146601776000004</v>
      </c>
      <c r="H47" s="244">
        <v>5.2905803578999997</v>
      </c>
      <c r="I47" s="244">
        <v>5.3099517623999999</v>
      </c>
      <c r="J47" s="244">
        <v>5.2407027101999999</v>
      </c>
      <c r="K47" s="244">
        <v>5.2482711494999998</v>
      </c>
      <c r="L47" s="244">
        <v>5.2041342566999997</v>
      </c>
      <c r="M47" s="244">
        <v>5.3016748594000003</v>
      </c>
      <c r="N47" s="244">
        <v>5.3581990567000002</v>
      </c>
      <c r="O47" s="244">
        <v>5.3058816773000004</v>
      </c>
      <c r="P47" s="244">
        <v>5.3303531359000003</v>
      </c>
      <c r="Q47" s="244">
        <v>5.2716755427999997</v>
      </c>
      <c r="R47" s="244">
        <v>5.2497146196999998</v>
      </c>
      <c r="S47" s="244">
        <v>5.2125641156000002</v>
      </c>
      <c r="T47" s="244">
        <v>5.3104651001000001</v>
      </c>
      <c r="U47" s="244">
        <v>5.2655764574999999</v>
      </c>
      <c r="V47" s="244">
        <v>5.3019588432999996</v>
      </c>
      <c r="W47" s="244">
        <v>5.2575328250000002</v>
      </c>
      <c r="X47" s="244">
        <v>5.2601204597000004</v>
      </c>
      <c r="Y47" s="244">
        <v>5.2699214010000004</v>
      </c>
      <c r="Z47" s="244">
        <v>5.3503527823999999</v>
      </c>
      <c r="AA47" s="244">
        <v>5.4801925153999997</v>
      </c>
      <c r="AB47" s="244">
        <v>5.4693935923000003</v>
      </c>
      <c r="AC47" s="244">
        <v>5.4991973788999999</v>
      </c>
      <c r="AD47" s="244">
        <v>5.4879366558999996</v>
      </c>
      <c r="AE47" s="244">
        <v>5.4251346893000001</v>
      </c>
      <c r="AF47" s="244">
        <v>5.4399250058000002</v>
      </c>
      <c r="AG47" s="244">
        <v>5.2843058967000003</v>
      </c>
      <c r="AH47" s="244">
        <v>5.3380109786999999</v>
      </c>
      <c r="AI47" s="244">
        <v>5.3068470948000002</v>
      </c>
      <c r="AJ47" s="244">
        <v>5.2961721588000001</v>
      </c>
      <c r="AK47" s="244">
        <v>5.3734504779999996</v>
      </c>
      <c r="AL47" s="244">
        <v>5.4341958341999996</v>
      </c>
      <c r="AM47" s="244">
        <v>5.2505907586999996</v>
      </c>
      <c r="AN47" s="244">
        <v>5.2289167869000002</v>
      </c>
      <c r="AO47" s="244">
        <v>5.1850516474999999</v>
      </c>
      <c r="AP47" s="244">
        <v>5.1567997841000004</v>
      </c>
      <c r="AQ47" s="244">
        <v>5.0495943034000002</v>
      </c>
      <c r="AR47" s="244">
        <v>5.0173027492999998</v>
      </c>
      <c r="AS47" s="244">
        <v>4.9803748158000003</v>
      </c>
      <c r="AT47" s="244">
        <v>5.0334658284999998</v>
      </c>
      <c r="AU47" s="244">
        <v>5.0611591335000004</v>
      </c>
      <c r="AV47" s="244">
        <v>5.0278354746999998</v>
      </c>
      <c r="AW47" s="244">
        <v>5.1202791379999999</v>
      </c>
      <c r="AX47" s="244">
        <v>5.2186931544000004</v>
      </c>
      <c r="AY47" s="244">
        <v>5.2980204025999997</v>
      </c>
      <c r="AZ47" s="244">
        <v>5.2902031453999996</v>
      </c>
      <c r="BA47" s="244">
        <v>5.2709684051999997</v>
      </c>
      <c r="BB47" s="244">
        <v>5.2763985697000004</v>
      </c>
      <c r="BC47" s="244">
        <v>5.2664257762000002</v>
      </c>
      <c r="BD47" s="244">
        <v>5.2824239633000003</v>
      </c>
      <c r="BE47" s="244">
        <v>5.3475811810999998</v>
      </c>
      <c r="BF47" s="244">
        <v>5.3807411097999998</v>
      </c>
      <c r="BG47" s="368">
        <v>5.3548559494000001</v>
      </c>
      <c r="BH47" s="368">
        <v>5.3569067296000004</v>
      </c>
      <c r="BI47" s="368">
        <v>5.4297414701999998</v>
      </c>
      <c r="BJ47" s="368">
        <v>5.5163106064000003</v>
      </c>
      <c r="BK47" s="368">
        <v>5.6563021468999999</v>
      </c>
      <c r="BL47" s="368">
        <v>5.5707964427999999</v>
      </c>
      <c r="BM47" s="368">
        <v>5.5445586788999996</v>
      </c>
      <c r="BN47" s="368">
        <v>5.4638558747000001</v>
      </c>
      <c r="BO47" s="368">
        <v>5.4604556339999997</v>
      </c>
      <c r="BP47" s="368">
        <v>5.4813864253000002</v>
      </c>
      <c r="BQ47" s="368">
        <v>5.5140144400000004</v>
      </c>
      <c r="BR47" s="368">
        <v>5.5350805315000002</v>
      </c>
      <c r="BS47" s="368">
        <v>5.5004019233000001</v>
      </c>
      <c r="BT47" s="368">
        <v>5.4869904275000003</v>
      </c>
      <c r="BU47" s="368">
        <v>5.5513275255999996</v>
      </c>
      <c r="BV47" s="368">
        <v>5.6290097824999998</v>
      </c>
    </row>
    <row r="48" spans="1:74" ht="11.1" customHeight="1" x14ac:dyDescent="0.2">
      <c r="A48" s="159" t="s">
        <v>379</v>
      </c>
      <c r="B48" s="169" t="s">
        <v>387</v>
      </c>
      <c r="C48" s="244">
        <v>65.964795878000004</v>
      </c>
      <c r="D48" s="244">
        <v>65.967546268000007</v>
      </c>
      <c r="E48" s="244">
        <v>66.019900074000006</v>
      </c>
      <c r="F48" s="244">
        <v>65.762368476000006</v>
      </c>
      <c r="G48" s="244">
        <v>66.202994394000001</v>
      </c>
      <c r="H48" s="244">
        <v>66.459606407999999</v>
      </c>
      <c r="I48" s="244">
        <v>66.907426006999998</v>
      </c>
      <c r="J48" s="244">
        <v>66.323452928999998</v>
      </c>
      <c r="K48" s="244">
        <v>66.250897561000002</v>
      </c>
      <c r="L48" s="244">
        <v>66.995879208999995</v>
      </c>
      <c r="M48" s="244">
        <v>67.832536821000005</v>
      </c>
      <c r="N48" s="244">
        <v>67.105674342</v>
      </c>
      <c r="O48" s="244">
        <v>67.269585737</v>
      </c>
      <c r="P48" s="244">
        <v>67.687586769999996</v>
      </c>
      <c r="Q48" s="244">
        <v>68.131018455000003</v>
      </c>
      <c r="R48" s="244">
        <v>68.319110438999999</v>
      </c>
      <c r="S48" s="244">
        <v>68.390136169000002</v>
      </c>
      <c r="T48" s="244">
        <v>69.202459613000002</v>
      </c>
      <c r="U48" s="244">
        <v>69.909547141999994</v>
      </c>
      <c r="V48" s="244">
        <v>70.239958301000001</v>
      </c>
      <c r="W48" s="244">
        <v>69.775571795000005</v>
      </c>
      <c r="X48" s="244">
        <v>70.507608044999998</v>
      </c>
      <c r="Y48" s="244">
        <v>70.859747779000003</v>
      </c>
      <c r="Z48" s="244">
        <v>71.104630804999999</v>
      </c>
      <c r="AA48" s="244">
        <v>70.233619743999995</v>
      </c>
      <c r="AB48" s="244">
        <v>70.047601728000004</v>
      </c>
      <c r="AC48" s="244">
        <v>70.598926867000003</v>
      </c>
      <c r="AD48" s="244">
        <v>70.789423475000007</v>
      </c>
      <c r="AE48" s="244">
        <v>70.862606526999997</v>
      </c>
      <c r="AF48" s="244">
        <v>71.219711860000004</v>
      </c>
      <c r="AG48" s="244">
        <v>70.964553402999996</v>
      </c>
      <c r="AH48" s="244">
        <v>71.927162960999993</v>
      </c>
      <c r="AI48" s="244">
        <v>71.817615685000007</v>
      </c>
      <c r="AJ48" s="244">
        <v>72.230449343999993</v>
      </c>
      <c r="AK48" s="244">
        <v>73.113570249000006</v>
      </c>
      <c r="AL48" s="244">
        <v>72.918755997000005</v>
      </c>
      <c r="AM48" s="244">
        <v>72.719013196999995</v>
      </c>
      <c r="AN48" s="244">
        <v>72.316636926000001</v>
      </c>
      <c r="AO48" s="244">
        <v>72.334443265000004</v>
      </c>
      <c r="AP48" s="244">
        <v>69.643192020000001</v>
      </c>
      <c r="AQ48" s="244">
        <v>64.171629467000002</v>
      </c>
      <c r="AR48" s="244">
        <v>66.213000780000002</v>
      </c>
      <c r="AS48" s="244">
        <v>67.374853978000004</v>
      </c>
      <c r="AT48" s="244">
        <v>67.402894668000002</v>
      </c>
      <c r="AU48" s="244">
        <v>67.371384372999998</v>
      </c>
      <c r="AV48" s="244">
        <v>67.297129071000001</v>
      </c>
      <c r="AW48" s="244">
        <v>68.246548540000006</v>
      </c>
      <c r="AX48" s="244">
        <v>68.055160868000002</v>
      </c>
      <c r="AY48" s="244">
        <v>68.582832401000005</v>
      </c>
      <c r="AZ48" s="244">
        <v>65.623773463999996</v>
      </c>
      <c r="BA48" s="244">
        <v>68.727333802000004</v>
      </c>
      <c r="BB48" s="244">
        <v>68.939474296</v>
      </c>
      <c r="BC48" s="244">
        <v>69.385813693000003</v>
      </c>
      <c r="BD48" s="244">
        <v>69.550440644000005</v>
      </c>
      <c r="BE48" s="244">
        <v>70.754824338999995</v>
      </c>
      <c r="BF48" s="244">
        <v>69.981350906000003</v>
      </c>
      <c r="BG48" s="368">
        <v>70.330840705</v>
      </c>
      <c r="BH48" s="368">
        <v>71.468451313000003</v>
      </c>
      <c r="BI48" s="368">
        <v>71.492272326999995</v>
      </c>
      <c r="BJ48" s="368">
        <v>71.526526978000007</v>
      </c>
      <c r="BK48" s="368">
        <v>71.552199842999997</v>
      </c>
      <c r="BL48" s="368">
        <v>71.619719923000005</v>
      </c>
      <c r="BM48" s="368">
        <v>71.815786994000007</v>
      </c>
      <c r="BN48" s="368">
        <v>72.249574107000001</v>
      </c>
      <c r="BO48" s="368">
        <v>72.754552149999995</v>
      </c>
      <c r="BP48" s="368">
        <v>73.236863209000006</v>
      </c>
      <c r="BQ48" s="368">
        <v>73.469980092</v>
      </c>
      <c r="BR48" s="368">
        <v>73.913255555999996</v>
      </c>
      <c r="BS48" s="368">
        <v>73.864976646000002</v>
      </c>
      <c r="BT48" s="368">
        <v>74.111561918999996</v>
      </c>
      <c r="BU48" s="368">
        <v>74.373496387000003</v>
      </c>
      <c r="BV48" s="368">
        <v>74.220482012000005</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0.40100000000000002</v>
      </c>
      <c r="AX50" s="245">
        <v>0.30499999999999999</v>
      </c>
      <c r="AY50" s="245">
        <v>0.32580645160999999</v>
      </c>
      <c r="AZ50" s="245">
        <v>1.466</v>
      </c>
      <c r="BA50" s="245">
        <v>0.32</v>
      </c>
      <c r="BB50" s="245">
        <v>0.33600000000000002</v>
      </c>
      <c r="BC50" s="245">
        <v>0.28899999999999998</v>
      </c>
      <c r="BD50" s="245">
        <v>0.32100000000000001</v>
      </c>
      <c r="BE50" s="245">
        <v>0.185</v>
      </c>
      <c r="BF50" s="245">
        <v>0.70399999999999996</v>
      </c>
      <c r="BG50" s="559" t="s">
        <v>1405</v>
      </c>
      <c r="BH50" s="559" t="s">
        <v>1405</v>
      </c>
      <c r="BI50" s="559" t="s">
        <v>1405</v>
      </c>
      <c r="BJ50" s="559" t="s">
        <v>1405</v>
      </c>
      <c r="BK50" s="559" t="s">
        <v>1405</v>
      </c>
      <c r="BL50" s="559" t="s">
        <v>1405</v>
      </c>
      <c r="BM50" s="559" t="s">
        <v>1405</v>
      </c>
      <c r="BN50" s="559" t="s">
        <v>1405</v>
      </c>
      <c r="BO50" s="559" t="s">
        <v>1405</v>
      </c>
      <c r="BP50" s="559" t="s">
        <v>1405</v>
      </c>
      <c r="BQ50" s="559" t="s">
        <v>1405</v>
      </c>
      <c r="BR50" s="559" t="s">
        <v>1405</v>
      </c>
      <c r="BS50" s="559" t="s">
        <v>1405</v>
      </c>
      <c r="BT50" s="559" t="s">
        <v>1405</v>
      </c>
      <c r="BU50" s="559" t="s">
        <v>1405</v>
      </c>
      <c r="BV50" s="559" t="s">
        <v>1405</v>
      </c>
    </row>
    <row r="51" spans="1:74" ht="12" customHeight="1" x14ac:dyDescent="0.25">
      <c r="B51" s="779" t="s">
        <v>815</v>
      </c>
      <c r="C51" s="763"/>
      <c r="D51" s="763"/>
      <c r="E51" s="763"/>
      <c r="F51" s="763"/>
      <c r="G51" s="763"/>
      <c r="H51" s="763"/>
      <c r="I51" s="763"/>
      <c r="J51" s="763"/>
      <c r="K51" s="763"/>
      <c r="L51" s="763"/>
      <c r="M51" s="763"/>
      <c r="N51" s="763"/>
      <c r="O51" s="763"/>
      <c r="P51" s="763"/>
      <c r="Q51" s="763"/>
    </row>
    <row r="52" spans="1:74" ht="12" customHeight="1" x14ac:dyDescent="0.2">
      <c r="B52" s="786" t="s">
        <v>1349</v>
      </c>
      <c r="C52" s="786"/>
      <c r="D52" s="786"/>
      <c r="E52" s="786"/>
      <c r="F52" s="786"/>
      <c r="G52" s="786"/>
      <c r="H52" s="786"/>
      <c r="I52" s="786"/>
      <c r="J52" s="786"/>
      <c r="K52" s="786"/>
      <c r="L52" s="786"/>
      <c r="M52" s="786"/>
      <c r="N52" s="786"/>
      <c r="O52" s="786"/>
      <c r="P52" s="786"/>
      <c r="Q52" s="786"/>
      <c r="R52" s="786"/>
    </row>
    <row r="53" spans="1:74" s="397" customFormat="1" ht="12" customHeight="1" x14ac:dyDescent="0.25">
      <c r="A53" s="398"/>
      <c r="B53" s="786" t="s">
        <v>1116</v>
      </c>
      <c r="C53" s="786"/>
      <c r="D53" s="786"/>
      <c r="E53" s="786"/>
      <c r="F53" s="786"/>
      <c r="G53" s="786"/>
      <c r="H53" s="786"/>
      <c r="I53" s="786"/>
      <c r="J53" s="786"/>
      <c r="K53" s="786"/>
      <c r="L53" s="786"/>
      <c r="M53" s="786"/>
      <c r="N53" s="786"/>
      <c r="O53" s="786"/>
      <c r="P53" s="786"/>
      <c r="Q53" s="786"/>
      <c r="R53" s="689"/>
      <c r="AY53" s="483"/>
      <c r="AZ53" s="483"/>
      <c r="BA53" s="483"/>
      <c r="BB53" s="483"/>
      <c r="BC53" s="483"/>
      <c r="BD53" s="577"/>
      <c r="BE53" s="577"/>
      <c r="BF53" s="577"/>
      <c r="BG53" s="483"/>
      <c r="BH53" s="483"/>
      <c r="BI53" s="483"/>
      <c r="BJ53" s="483"/>
    </row>
    <row r="54" spans="1:74" s="397" customFormat="1" ht="12" customHeight="1" x14ac:dyDescent="0.25">
      <c r="A54" s="398"/>
      <c r="B54" s="756" t="str">
        <f>"Notes: "&amp;"EIA completed modeling and analysis for this report on " &amp;Dates!D2&amp;"."</f>
        <v>Notes: EIA completed modeling and analysis for this report on Thursday September 2, 2021.</v>
      </c>
      <c r="C54" s="755"/>
      <c r="D54" s="755"/>
      <c r="E54" s="755"/>
      <c r="F54" s="755"/>
      <c r="G54" s="755"/>
      <c r="H54" s="755"/>
      <c r="I54" s="755"/>
      <c r="J54" s="755"/>
      <c r="K54" s="755"/>
      <c r="L54" s="755"/>
      <c r="M54" s="755"/>
      <c r="N54" s="755"/>
      <c r="O54" s="755"/>
      <c r="P54" s="755"/>
      <c r="Q54" s="755"/>
      <c r="AY54" s="483"/>
      <c r="AZ54" s="483"/>
      <c r="BA54" s="483"/>
      <c r="BB54" s="483"/>
      <c r="BC54" s="483"/>
      <c r="BD54" s="577"/>
      <c r="BE54" s="577"/>
      <c r="BF54" s="577"/>
      <c r="BG54" s="483"/>
      <c r="BH54" s="483"/>
      <c r="BI54" s="483"/>
      <c r="BJ54" s="483"/>
    </row>
    <row r="55" spans="1:74" s="397" customFormat="1" ht="12" customHeight="1" x14ac:dyDescent="0.25">
      <c r="A55" s="398"/>
      <c r="B55" s="756" t="s">
        <v>353</v>
      </c>
      <c r="C55" s="755"/>
      <c r="D55" s="755"/>
      <c r="E55" s="755"/>
      <c r="F55" s="755"/>
      <c r="G55" s="755"/>
      <c r="H55" s="755"/>
      <c r="I55" s="755"/>
      <c r="J55" s="755"/>
      <c r="K55" s="755"/>
      <c r="L55" s="755"/>
      <c r="M55" s="755"/>
      <c r="N55" s="755"/>
      <c r="O55" s="755"/>
      <c r="P55" s="755"/>
      <c r="Q55" s="755"/>
      <c r="AY55" s="483"/>
      <c r="AZ55" s="483"/>
      <c r="BA55" s="483"/>
      <c r="BB55" s="483"/>
      <c r="BC55" s="483"/>
      <c r="BD55" s="577"/>
      <c r="BE55" s="577"/>
      <c r="BF55" s="577"/>
      <c r="BG55" s="483"/>
      <c r="BH55" s="483"/>
      <c r="BI55" s="483"/>
      <c r="BJ55" s="483"/>
    </row>
    <row r="56" spans="1:74" s="397" customFormat="1" ht="12" customHeight="1" x14ac:dyDescent="0.25">
      <c r="A56" s="398"/>
      <c r="B56" s="780" t="s">
        <v>802</v>
      </c>
      <c r="C56" s="780"/>
      <c r="D56" s="780"/>
      <c r="E56" s="780"/>
      <c r="F56" s="780"/>
      <c r="G56" s="780"/>
      <c r="H56" s="780"/>
      <c r="I56" s="780"/>
      <c r="J56" s="780"/>
      <c r="K56" s="780"/>
      <c r="L56" s="780"/>
      <c r="M56" s="780"/>
      <c r="N56" s="780"/>
      <c r="O56" s="780"/>
      <c r="P56" s="780"/>
      <c r="Q56" s="742"/>
      <c r="AY56" s="483"/>
      <c r="AZ56" s="483"/>
      <c r="BA56" s="483"/>
      <c r="BB56" s="483"/>
      <c r="BC56" s="483"/>
      <c r="BD56" s="577"/>
      <c r="BE56" s="577"/>
      <c r="BF56" s="577"/>
      <c r="BG56" s="483"/>
      <c r="BH56" s="483"/>
      <c r="BI56" s="483"/>
      <c r="BJ56" s="483"/>
    </row>
    <row r="57" spans="1:74" s="397" customFormat="1" ht="12.75" customHeight="1" x14ac:dyDescent="0.25">
      <c r="A57" s="398"/>
      <c r="B57" s="780" t="s">
        <v>862</v>
      </c>
      <c r="C57" s="742"/>
      <c r="D57" s="742"/>
      <c r="E57" s="742"/>
      <c r="F57" s="742"/>
      <c r="G57" s="742"/>
      <c r="H57" s="742"/>
      <c r="I57" s="742"/>
      <c r="J57" s="742"/>
      <c r="K57" s="742"/>
      <c r="L57" s="742"/>
      <c r="M57" s="742"/>
      <c r="N57" s="742"/>
      <c r="O57" s="742"/>
      <c r="P57" s="742"/>
      <c r="Q57" s="742"/>
      <c r="AY57" s="483"/>
      <c r="AZ57" s="483"/>
      <c r="BA57" s="483"/>
      <c r="BB57" s="483"/>
      <c r="BC57" s="483"/>
      <c r="BD57" s="577"/>
      <c r="BE57" s="577"/>
      <c r="BF57" s="577"/>
      <c r="BG57" s="483"/>
      <c r="BH57" s="483"/>
      <c r="BI57" s="483"/>
      <c r="BJ57" s="483"/>
    </row>
    <row r="58" spans="1:74" s="397" customFormat="1" ht="12" customHeight="1" x14ac:dyDescent="0.25">
      <c r="A58" s="398"/>
      <c r="B58" s="782" t="s">
        <v>854</v>
      </c>
      <c r="C58" s="742"/>
      <c r="D58" s="742"/>
      <c r="E58" s="742"/>
      <c r="F58" s="742"/>
      <c r="G58" s="742"/>
      <c r="H58" s="742"/>
      <c r="I58" s="742"/>
      <c r="J58" s="742"/>
      <c r="K58" s="742"/>
      <c r="L58" s="742"/>
      <c r="M58" s="742"/>
      <c r="N58" s="742"/>
      <c r="O58" s="742"/>
      <c r="P58" s="742"/>
      <c r="Q58" s="742"/>
      <c r="AY58" s="483"/>
      <c r="AZ58" s="483"/>
      <c r="BA58" s="483"/>
      <c r="BB58" s="483"/>
      <c r="BC58" s="483"/>
      <c r="BD58" s="577"/>
      <c r="BE58" s="577"/>
      <c r="BF58" s="577"/>
      <c r="BG58" s="483"/>
      <c r="BH58" s="483"/>
      <c r="BI58" s="483"/>
      <c r="BJ58" s="483"/>
    </row>
    <row r="59" spans="1:74" s="397" customFormat="1" ht="12" customHeight="1" x14ac:dyDescent="0.25">
      <c r="A59" s="393"/>
      <c r="B59" s="783" t="s">
        <v>838</v>
      </c>
      <c r="C59" s="784"/>
      <c r="D59" s="784"/>
      <c r="E59" s="784"/>
      <c r="F59" s="784"/>
      <c r="G59" s="784"/>
      <c r="H59" s="784"/>
      <c r="I59" s="784"/>
      <c r="J59" s="784"/>
      <c r="K59" s="784"/>
      <c r="L59" s="784"/>
      <c r="M59" s="784"/>
      <c r="N59" s="784"/>
      <c r="O59" s="784"/>
      <c r="P59" s="784"/>
      <c r="Q59" s="742"/>
      <c r="AY59" s="483"/>
      <c r="AZ59" s="483"/>
      <c r="BA59" s="483"/>
      <c r="BB59" s="483"/>
      <c r="BC59" s="483"/>
      <c r="BD59" s="577"/>
      <c r="BE59" s="577"/>
      <c r="BF59" s="577"/>
      <c r="BG59" s="483"/>
      <c r="BH59" s="483"/>
      <c r="BI59" s="483"/>
      <c r="BJ59" s="483"/>
    </row>
    <row r="60" spans="1:74" ht="12.45" customHeight="1" x14ac:dyDescent="0.2">
      <c r="B60" s="771" t="s">
        <v>1380</v>
      </c>
      <c r="C60" s="742"/>
      <c r="D60" s="742"/>
      <c r="E60" s="742"/>
      <c r="F60" s="742"/>
      <c r="G60" s="742"/>
      <c r="H60" s="742"/>
      <c r="I60" s="742"/>
      <c r="J60" s="742"/>
      <c r="K60" s="742"/>
      <c r="L60" s="742"/>
      <c r="M60" s="742"/>
      <c r="N60" s="742"/>
      <c r="O60" s="742"/>
      <c r="P60" s="742"/>
      <c r="Q60" s="742"/>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2.44140625" style="159" customWidth="1"/>
    <col min="2" max="2" width="32"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66" t="s">
        <v>798</v>
      </c>
      <c r="B1" s="788" t="s">
        <v>1357</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3.2" x14ac:dyDescent="0.25">
      <c r="A2" s="767"/>
      <c r="B2" s="683" t="str">
        <f>"U.S. Energy Information Administration  |  Short-Term Energy Outlook  - "&amp;Dates!D1</f>
        <v>U.S. Energy Information Administration  |  Short-Term Energy Outlook  - September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 customHeight="1" x14ac:dyDescent="0.2">
      <c r="A6" s="159" t="s">
        <v>1011</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v>0.89500000000000002</v>
      </c>
      <c r="BE6" s="244">
        <v>0.91</v>
      </c>
      <c r="BF6" s="244">
        <v>0.92</v>
      </c>
      <c r="BG6" s="244" t="s">
        <v>1406</v>
      </c>
      <c r="BH6" s="244" t="s">
        <v>1406</v>
      </c>
      <c r="BI6" s="244" t="s">
        <v>1406</v>
      </c>
      <c r="BJ6" s="244" t="s">
        <v>1406</v>
      </c>
      <c r="BK6" s="244" t="s">
        <v>1406</v>
      </c>
      <c r="BL6" s="244" t="s">
        <v>1406</v>
      </c>
      <c r="BM6" s="244" t="s">
        <v>1406</v>
      </c>
      <c r="BN6" s="244" t="s">
        <v>1406</v>
      </c>
      <c r="BO6" s="244" t="s">
        <v>1406</v>
      </c>
      <c r="BP6" s="244" t="s">
        <v>1406</v>
      </c>
      <c r="BQ6" s="244" t="s">
        <v>1406</v>
      </c>
      <c r="BR6" s="244" t="s">
        <v>1406</v>
      </c>
      <c r="BS6" s="244" t="s">
        <v>1406</v>
      </c>
      <c r="BT6" s="244" t="s">
        <v>1406</v>
      </c>
      <c r="BU6" s="244" t="s">
        <v>1406</v>
      </c>
      <c r="BV6" s="244" t="s">
        <v>1406</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v>1.06</v>
      </c>
      <c r="BE7" s="244">
        <v>1.1100000000000001</v>
      </c>
      <c r="BF7" s="244">
        <v>1.07</v>
      </c>
      <c r="BG7" s="244" t="s">
        <v>1406</v>
      </c>
      <c r="BH7" s="244" t="s">
        <v>1406</v>
      </c>
      <c r="BI7" s="244" t="s">
        <v>1406</v>
      </c>
      <c r="BJ7" s="244" t="s">
        <v>1406</v>
      </c>
      <c r="BK7" s="244" t="s">
        <v>1406</v>
      </c>
      <c r="BL7" s="244" t="s">
        <v>1406</v>
      </c>
      <c r="BM7" s="244" t="s">
        <v>1406</v>
      </c>
      <c r="BN7" s="244" t="s">
        <v>1406</v>
      </c>
      <c r="BO7" s="244" t="s">
        <v>1406</v>
      </c>
      <c r="BP7" s="244" t="s">
        <v>1406</v>
      </c>
      <c r="BQ7" s="244" t="s">
        <v>1406</v>
      </c>
      <c r="BR7" s="244" t="s">
        <v>1406</v>
      </c>
      <c r="BS7" s="244" t="s">
        <v>1406</v>
      </c>
      <c r="BT7" s="244" t="s">
        <v>1406</v>
      </c>
      <c r="BU7" s="244" t="s">
        <v>1406</v>
      </c>
      <c r="BV7" s="244" t="s">
        <v>1406</v>
      </c>
    </row>
    <row r="8" spans="1:74" ht="11.1" customHeight="1" x14ac:dyDescent="0.2">
      <c r="A8" s="159" t="s">
        <v>1106</v>
      </c>
      <c r="B8" s="170" t="s">
        <v>1107</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v>0.27</v>
      </c>
      <c r="BE8" s="244">
        <v>0.26</v>
      </c>
      <c r="BF8" s="244">
        <v>0.26</v>
      </c>
      <c r="BG8" s="244" t="s">
        <v>1406</v>
      </c>
      <c r="BH8" s="244" t="s">
        <v>1406</v>
      </c>
      <c r="BI8" s="244" t="s">
        <v>1406</v>
      </c>
      <c r="BJ8" s="244" t="s">
        <v>1406</v>
      </c>
      <c r="BK8" s="244" t="s">
        <v>1406</v>
      </c>
      <c r="BL8" s="244" t="s">
        <v>1406</v>
      </c>
      <c r="BM8" s="244" t="s">
        <v>1406</v>
      </c>
      <c r="BN8" s="244" t="s">
        <v>1406</v>
      </c>
      <c r="BO8" s="244" t="s">
        <v>1406</v>
      </c>
      <c r="BP8" s="244" t="s">
        <v>1406</v>
      </c>
      <c r="BQ8" s="244" t="s">
        <v>1406</v>
      </c>
      <c r="BR8" s="244" t="s">
        <v>1406</v>
      </c>
      <c r="BS8" s="244" t="s">
        <v>1406</v>
      </c>
      <c r="BT8" s="244" t="s">
        <v>1406</v>
      </c>
      <c r="BU8" s="244" t="s">
        <v>1406</v>
      </c>
      <c r="BV8" s="244" t="s">
        <v>1406</v>
      </c>
    </row>
    <row r="9" spans="1:74" ht="11.1" customHeight="1" x14ac:dyDescent="0.2">
      <c r="A9" s="159" t="s">
        <v>1093</v>
      </c>
      <c r="B9" s="170" t="s">
        <v>1094</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0.11</v>
      </c>
      <c r="BB9" s="244">
        <v>0.12</v>
      </c>
      <c r="BC9" s="244">
        <v>0.11</v>
      </c>
      <c r="BD9" s="244">
        <v>0.12</v>
      </c>
      <c r="BE9" s="244">
        <v>0.11</v>
      </c>
      <c r="BF9" s="244">
        <v>0.12</v>
      </c>
      <c r="BG9" s="244" t="s">
        <v>1406</v>
      </c>
      <c r="BH9" s="244" t="s">
        <v>1406</v>
      </c>
      <c r="BI9" s="244" t="s">
        <v>1406</v>
      </c>
      <c r="BJ9" s="244" t="s">
        <v>1406</v>
      </c>
      <c r="BK9" s="244" t="s">
        <v>1406</v>
      </c>
      <c r="BL9" s="244" t="s">
        <v>1406</v>
      </c>
      <c r="BM9" s="244" t="s">
        <v>1406</v>
      </c>
      <c r="BN9" s="244" t="s">
        <v>1406</v>
      </c>
      <c r="BO9" s="244" t="s">
        <v>1406</v>
      </c>
      <c r="BP9" s="244" t="s">
        <v>1406</v>
      </c>
      <c r="BQ9" s="244" t="s">
        <v>1406</v>
      </c>
      <c r="BR9" s="244" t="s">
        <v>1406</v>
      </c>
      <c r="BS9" s="244" t="s">
        <v>1406</v>
      </c>
      <c r="BT9" s="244" t="s">
        <v>1406</v>
      </c>
      <c r="BU9" s="244" t="s">
        <v>1406</v>
      </c>
      <c r="BV9" s="244" t="s">
        <v>1406</v>
      </c>
    </row>
    <row r="10" spans="1:74" ht="11.1" customHeight="1" x14ac:dyDescent="0.2">
      <c r="A10" s="159" t="s">
        <v>1018</v>
      </c>
      <c r="B10" s="170" t="s">
        <v>1019</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v>0.18</v>
      </c>
      <c r="BE10" s="244">
        <v>0.18</v>
      </c>
      <c r="BF10" s="244">
        <v>0.18</v>
      </c>
      <c r="BG10" s="244" t="s">
        <v>1406</v>
      </c>
      <c r="BH10" s="244" t="s">
        <v>1406</v>
      </c>
      <c r="BI10" s="244" t="s">
        <v>1406</v>
      </c>
      <c r="BJ10" s="244" t="s">
        <v>1406</v>
      </c>
      <c r="BK10" s="244" t="s">
        <v>1406</v>
      </c>
      <c r="BL10" s="244" t="s">
        <v>1406</v>
      </c>
      <c r="BM10" s="244" t="s">
        <v>1406</v>
      </c>
      <c r="BN10" s="244" t="s">
        <v>1406</v>
      </c>
      <c r="BO10" s="244" t="s">
        <v>1406</v>
      </c>
      <c r="BP10" s="244" t="s">
        <v>1406</v>
      </c>
      <c r="BQ10" s="244" t="s">
        <v>1406</v>
      </c>
      <c r="BR10" s="244" t="s">
        <v>1406</v>
      </c>
      <c r="BS10" s="244" t="s">
        <v>1406</v>
      </c>
      <c r="BT10" s="244" t="s">
        <v>1406</v>
      </c>
      <c r="BU10" s="244" t="s">
        <v>1406</v>
      </c>
      <c r="BV10" s="244" t="s">
        <v>1406</v>
      </c>
    </row>
    <row r="11" spans="1:74" ht="11.1" customHeight="1" x14ac:dyDescent="0.2">
      <c r="A11" s="159" t="s">
        <v>1010</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v>2.5</v>
      </c>
      <c r="BE11" s="244">
        <v>2.5</v>
      </c>
      <c r="BF11" s="244">
        <v>2.5</v>
      </c>
      <c r="BG11" s="244" t="s">
        <v>1406</v>
      </c>
      <c r="BH11" s="244" t="s">
        <v>1406</v>
      </c>
      <c r="BI11" s="244" t="s">
        <v>1406</v>
      </c>
      <c r="BJ11" s="244" t="s">
        <v>1406</v>
      </c>
      <c r="BK11" s="244" t="s">
        <v>1406</v>
      </c>
      <c r="BL11" s="244" t="s">
        <v>1406</v>
      </c>
      <c r="BM11" s="244" t="s">
        <v>1406</v>
      </c>
      <c r="BN11" s="244" t="s">
        <v>1406</v>
      </c>
      <c r="BO11" s="244" t="s">
        <v>1406</v>
      </c>
      <c r="BP11" s="244" t="s">
        <v>1406</v>
      </c>
      <c r="BQ11" s="244" t="s">
        <v>1406</v>
      </c>
      <c r="BR11" s="244" t="s">
        <v>1406</v>
      </c>
      <c r="BS11" s="244" t="s">
        <v>1406</v>
      </c>
      <c r="BT11" s="244" t="s">
        <v>1406</v>
      </c>
      <c r="BU11" s="244" t="s">
        <v>1406</v>
      </c>
      <c r="BV11" s="244" t="s">
        <v>1406</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v>3.95</v>
      </c>
      <c r="BE12" s="244">
        <v>4</v>
      </c>
      <c r="BF12" s="244">
        <v>4.0750000000000002</v>
      </c>
      <c r="BG12" s="244" t="s">
        <v>1406</v>
      </c>
      <c r="BH12" s="244" t="s">
        <v>1406</v>
      </c>
      <c r="BI12" s="244" t="s">
        <v>1406</v>
      </c>
      <c r="BJ12" s="244" t="s">
        <v>1406</v>
      </c>
      <c r="BK12" s="244" t="s">
        <v>1406</v>
      </c>
      <c r="BL12" s="244" t="s">
        <v>1406</v>
      </c>
      <c r="BM12" s="244" t="s">
        <v>1406</v>
      </c>
      <c r="BN12" s="244" t="s">
        <v>1406</v>
      </c>
      <c r="BO12" s="244" t="s">
        <v>1406</v>
      </c>
      <c r="BP12" s="244" t="s">
        <v>1406</v>
      </c>
      <c r="BQ12" s="244" t="s">
        <v>1406</v>
      </c>
      <c r="BR12" s="244" t="s">
        <v>1406</v>
      </c>
      <c r="BS12" s="244" t="s">
        <v>1406</v>
      </c>
      <c r="BT12" s="244" t="s">
        <v>1406</v>
      </c>
      <c r="BU12" s="244" t="s">
        <v>1406</v>
      </c>
      <c r="BV12" s="244" t="s">
        <v>1406</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v>2.383</v>
      </c>
      <c r="BE13" s="244">
        <v>2.42</v>
      </c>
      <c r="BF13" s="244">
        <v>2.4500000000000002</v>
      </c>
      <c r="BG13" s="244" t="s">
        <v>1406</v>
      </c>
      <c r="BH13" s="244" t="s">
        <v>1406</v>
      </c>
      <c r="BI13" s="244" t="s">
        <v>1406</v>
      </c>
      <c r="BJ13" s="244" t="s">
        <v>1406</v>
      </c>
      <c r="BK13" s="244" t="s">
        <v>1406</v>
      </c>
      <c r="BL13" s="244" t="s">
        <v>1406</v>
      </c>
      <c r="BM13" s="244" t="s">
        <v>1406</v>
      </c>
      <c r="BN13" s="244" t="s">
        <v>1406</v>
      </c>
      <c r="BO13" s="244" t="s">
        <v>1406</v>
      </c>
      <c r="BP13" s="244" t="s">
        <v>1406</v>
      </c>
      <c r="BQ13" s="244" t="s">
        <v>1406</v>
      </c>
      <c r="BR13" s="244" t="s">
        <v>1406</v>
      </c>
      <c r="BS13" s="244" t="s">
        <v>1406</v>
      </c>
      <c r="BT13" s="244" t="s">
        <v>1406</v>
      </c>
      <c r="BU13" s="244" t="s">
        <v>1406</v>
      </c>
      <c r="BV13" s="244" t="s">
        <v>1406</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1.17</v>
      </c>
      <c r="BD14" s="244">
        <v>1.18</v>
      </c>
      <c r="BE14" s="244">
        <v>1.19</v>
      </c>
      <c r="BF14" s="244">
        <v>1.19</v>
      </c>
      <c r="BG14" s="244" t="s">
        <v>1406</v>
      </c>
      <c r="BH14" s="244" t="s">
        <v>1406</v>
      </c>
      <c r="BI14" s="244" t="s">
        <v>1406</v>
      </c>
      <c r="BJ14" s="244" t="s">
        <v>1406</v>
      </c>
      <c r="BK14" s="244" t="s">
        <v>1406</v>
      </c>
      <c r="BL14" s="244" t="s">
        <v>1406</v>
      </c>
      <c r="BM14" s="244" t="s">
        <v>1406</v>
      </c>
      <c r="BN14" s="244" t="s">
        <v>1406</v>
      </c>
      <c r="BO14" s="244" t="s">
        <v>1406</v>
      </c>
      <c r="BP14" s="244" t="s">
        <v>1406</v>
      </c>
      <c r="BQ14" s="244" t="s">
        <v>1406</v>
      </c>
      <c r="BR14" s="244" t="s">
        <v>1406</v>
      </c>
      <c r="BS14" s="244" t="s">
        <v>1406</v>
      </c>
      <c r="BT14" s="244" t="s">
        <v>1406</v>
      </c>
      <c r="BU14" s="244" t="s">
        <v>1406</v>
      </c>
      <c r="BV14" s="244" t="s">
        <v>1406</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1.34</v>
      </c>
      <c r="BD15" s="244">
        <v>1.31</v>
      </c>
      <c r="BE15" s="244">
        <v>1.34</v>
      </c>
      <c r="BF15" s="244">
        <v>1.17</v>
      </c>
      <c r="BG15" s="244" t="s">
        <v>1406</v>
      </c>
      <c r="BH15" s="244" t="s">
        <v>1406</v>
      </c>
      <c r="BI15" s="244" t="s">
        <v>1406</v>
      </c>
      <c r="BJ15" s="244" t="s">
        <v>1406</v>
      </c>
      <c r="BK15" s="244" t="s">
        <v>1406</v>
      </c>
      <c r="BL15" s="244" t="s">
        <v>1406</v>
      </c>
      <c r="BM15" s="244" t="s">
        <v>1406</v>
      </c>
      <c r="BN15" s="244" t="s">
        <v>1406</v>
      </c>
      <c r="BO15" s="244" t="s">
        <v>1406</v>
      </c>
      <c r="BP15" s="244" t="s">
        <v>1406</v>
      </c>
      <c r="BQ15" s="244" t="s">
        <v>1406</v>
      </c>
      <c r="BR15" s="244" t="s">
        <v>1406</v>
      </c>
      <c r="BS15" s="244" t="s">
        <v>1406</v>
      </c>
      <c r="BT15" s="244" t="s">
        <v>1406</v>
      </c>
      <c r="BU15" s="244" t="s">
        <v>1406</v>
      </c>
      <c r="BV15" s="244" t="s">
        <v>1406</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v>8.9469999999999992</v>
      </c>
      <c r="BE16" s="244">
        <v>9.4499999999999993</v>
      </c>
      <c r="BF16" s="244">
        <v>9.5500000000000007</v>
      </c>
      <c r="BG16" s="244" t="s">
        <v>1406</v>
      </c>
      <c r="BH16" s="244" t="s">
        <v>1406</v>
      </c>
      <c r="BI16" s="244" t="s">
        <v>1406</v>
      </c>
      <c r="BJ16" s="244" t="s">
        <v>1406</v>
      </c>
      <c r="BK16" s="244" t="s">
        <v>1406</v>
      </c>
      <c r="BL16" s="244" t="s">
        <v>1406</v>
      </c>
      <c r="BM16" s="244" t="s">
        <v>1406</v>
      </c>
      <c r="BN16" s="244" t="s">
        <v>1406</v>
      </c>
      <c r="BO16" s="244" t="s">
        <v>1406</v>
      </c>
      <c r="BP16" s="244" t="s">
        <v>1406</v>
      </c>
      <c r="BQ16" s="244" t="s">
        <v>1406</v>
      </c>
      <c r="BR16" s="244" t="s">
        <v>1406</v>
      </c>
      <c r="BS16" s="244" t="s">
        <v>1406</v>
      </c>
      <c r="BT16" s="244" t="s">
        <v>1406</v>
      </c>
      <c r="BU16" s="244" t="s">
        <v>1406</v>
      </c>
      <c r="BV16" s="244" t="s">
        <v>1406</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v>2.69</v>
      </c>
      <c r="BE17" s="244">
        <v>2.72</v>
      </c>
      <c r="BF17" s="244">
        <v>2.77</v>
      </c>
      <c r="BG17" s="244" t="s">
        <v>1406</v>
      </c>
      <c r="BH17" s="244" t="s">
        <v>1406</v>
      </c>
      <c r="BI17" s="244" t="s">
        <v>1406</v>
      </c>
      <c r="BJ17" s="244" t="s">
        <v>1406</v>
      </c>
      <c r="BK17" s="244" t="s">
        <v>1406</v>
      </c>
      <c r="BL17" s="244" t="s">
        <v>1406</v>
      </c>
      <c r="BM17" s="244" t="s">
        <v>1406</v>
      </c>
      <c r="BN17" s="244" t="s">
        <v>1406</v>
      </c>
      <c r="BO17" s="244" t="s">
        <v>1406</v>
      </c>
      <c r="BP17" s="244" t="s">
        <v>1406</v>
      </c>
      <c r="BQ17" s="244" t="s">
        <v>1406</v>
      </c>
      <c r="BR17" s="244" t="s">
        <v>1406</v>
      </c>
      <c r="BS17" s="244" t="s">
        <v>1406</v>
      </c>
      <c r="BT17" s="244" t="s">
        <v>1406</v>
      </c>
      <c r="BU17" s="244" t="s">
        <v>1406</v>
      </c>
      <c r="BV17" s="244" t="s">
        <v>1406</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v>0.55000000000000004</v>
      </c>
      <c r="BE18" s="244">
        <v>0.52</v>
      </c>
      <c r="BF18" s="244">
        <v>0.52</v>
      </c>
      <c r="BG18" s="244" t="s">
        <v>1406</v>
      </c>
      <c r="BH18" s="244" t="s">
        <v>1406</v>
      </c>
      <c r="BI18" s="244" t="s">
        <v>1406</v>
      </c>
      <c r="BJ18" s="244" t="s">
        <v>1406</v>
      </c>
      <c r="BK18" s="244" t="s">
        <v>1406</v>
      </c>
      <c r="BL18" s="244" t="s">
        <v>1406</v>
      </c>
      <c r="BM18" s="244" t="s">
        <v>1406</v>
      </c>
      <c r="BN18" s="244" t="s">
        <v>1406</v>
      </c>
      <c r="BO18" s="244" t="s">
        <v>1406</v>
      </c>
      <c r="BP18" s="244" t="s">
        <v>1406</v>
      </c>
      <c r="BQ18" s="244" t="s">
        <v>1406</v>
      </c>
      <c r="BR18" s="244" t="s">
        <v>1406</v>
      </c>
      <c r="BS18" s="244" t="s">
        <v>1406</v>
      </c>
      <c r="BT18" s="244" t="s">
        <v>1406</v>
      </c>
      <c r="BU18" s="244" t="s">
        <v>1406</v>
      </c>
      <c r="BV18" s="244" t="s">
        <v>1406</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25.33</v>
      </c>
      <c r="AZ19" s="244">
        <v>24.87</v>
      </c>
      <c r="BA19" s="244">
        <v>25.03</v>
      </c>
      <c r="BB19" s="244">
        <v>25.015000000000001</v>
      </c>
      <c r="BC19" s="244">
        <v>25.466999999999999</v>
      </c>
      <c r="BD19" s="244">
        <v>26.035</v>
      </c>
      <c r="BE19" s="244">
        <v>26.71</v>
      </c>
      <c r="BF19" s="244">
        <v>26.774999999999999</v>
      </c>
      <c r="BG19" s="368">
        <v>27.35</v>
      </c>
      <c r="BH19" s="368">
        <v>27.775124999999999</v>
      </c>
      <c r="BI19" s="368">
        <v>28.103784999999998</v>
      </c>
      <c r="BJ19" s="368">
        <v>28.422443999999999</v>
      </c>
      <c r="BK19" s="368">
        <v>28.127534000000001</v>
      </c>
      <c r="BL19" s="368">
        <v>28.137194000000001</v>
      </c>
      <c r="BM19" s="368">
        <v>28.107854</v>
      </c>
      <c r="BN19" s="368">
        <v>28.126514</v>
      </c>
      <c r="BO19" s="368">
        <v>28.335173000000001</v>
      </c>
      <c r="BP19" s="368">
        <v>28.543832999999999</v>
      </c>
      <c r="BQ19" s="368">
        <v>28.452293999999998</v>
      </c>
      <c r="BR19" s="368">
        <v>28.451152</v>
      </c>
      <c r="BS19" s="368">
        <v>28.449812000000001</v>
      </c>
      <c r="BT19" s="368">
        <v>28.458527</v>
      </c>
      <c r="BU19" s="368">
        <v>28.453963000000002</v>
      </c>
      <c r="BV19" s="368">
        <v>28.439409999999999</v>
      </c>
    </row>
    <row r="20" spans="1:74"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738"/>
      <c r="BE20" s="738"/>
      <c r="BF20" s="738"/>
      <c r="BG20" s="443"/>
      <c r="BH20" s="443"/>
      <c r="BI20" s="443"/>
      <c r="BJ20" s="443"/>
      <c r="BK20" s="443"/>
      <c r="BL20" s="443"/>
      <c r="BM20" s="443"/>
      <c r="BN20" s="443"/>
      <c r="BO20" s="443"/>
      <c r="BP20" s="443"/>
      <c r="BQ20" s="443"/>
      <c r="BR20" s="443"/>
      <c r="BS20" s="443"/>
      <c r="BT20" s="443"/>
      <c r="BU20" s="443"/>
      <c r="BV20" s="443"/>
    </row>
    <row r="21" spans="1:74" ht="11.1" customHeight="1" x14ac:dyDescent="0.2">
      <c r="A21" s="159" t="s">
        <v>377</v>
      </c>
      <c r="B21" s="169" t="s">
        <v>997</v>
      </c>
      <c r="C21" s="244">
        <v>5.3936030280000002</v>
      </c>
      <c r="D21" s="244">
        <v>5.3083399596999996</v>
      </c>
      <c r="E21" s="244">
        <v>5.2590704279000002</v>
      </c>
      <c r="F21" s="244">
        <v>5.3426917146999999</v>
      </c>
      <c r="G21" s="244">
        <v>5.3146601776000004</v>
      </c>
      <c r="H21" s="244">
        <v>5.2905803578999997</v>
      </c>
      <c r="I21" s="244">
        <v>5.3099517623999999</v>
      </c>
      <c r="J21" s="244">
        <v>5.2407027101999999</v>
      </c>
      <c r="K21" s="244">
        <v>5.2482711494999998</v>
      </c>
      <c r="L21" s="244">
        <v>5.2041342566999997</v>
      </c>
      <c r="M21" s="244">
        <v>5.3016748594000003</v>
      </c>
      <c r="N21" s="244">
        <v>5.3581990567000002</v>
      </c>
      <c r="O21" s="244">
        <v>5.3058816773000004</v>
      </c>
      <c r="P21" s="244">
        <v>5.3303531359000003</v>
      </c>
      <c r="Q21" s="244">
        <v>5.2716755427999997</v>
      </c>
      <c r="R21" s="244">
        <v>5.2497146196999998</v>
      </c>
      <c r="S21" s="244">
        <v>5.2125641156000002</v>
      </c>
      <c r="T21" s="244">
        <v>5.3104651001000001</v>
      </c>
      <c r="U21" s="244">
        <v>5.2655764574999999</v>
      </c>
      <c r="V21" s="244">
        <v>5.3019588432999996</v>
      </c>
      <c r="W21" s="244">
        <v>5.2575328250000002</v>
      </c>
      <c r="X21" s="244">
        <v>5.2601204597000004</v>
      </c>
      <c r="Y21" s="244">
        <v>5.2699214010000004</v>
      </c>
      <c r="Z21" s="244">
        <v>5.3503527823999999</v>
      </c>
      <c r="AA21" s="244">
        <v>5.4801925153999997</v>
      </c>
      <c r="AB21" s="244">
        <v>5.4693935923000003</v>
      </c>
      <c r="AC21" s="244">
        <v>5.4991973788999999</v>
      </c>
      <c r="AD21" s="244">
        <v>5.4879366558999996</v>
      </c>
      <c r="AE21" s="244">
        <v>5.4251346893000001</v>
      </c>
      <c r="AF21" s="244">
        <v>5.4399250058000002</v>
      </c>
      <c r="AG21" s="244">
        <v>5.2843058967000003</v>
      </c>
      <c r="AH21" s="244">
        <v>5.3380109786999999</v>
      </c>
      <c r="AI21" s="244">
        <v>5.3068470948000002</v>
      </c>
      <c r="AJ21" s="244">
        <v>5.2961721588000001</v>
      </c>
      <c r="AK21" s="244">
        <v>5.3734504779999996</v>
      </c>
      <c r="AL21" s="244">
        <v>5.4341958341999996</v>
      </c>
      <c r="AM21" s="244">
        <v>5.2505907586999996</v>
      </c>
      <c r="AN21" s="244">
        <v>5.2289167869000002</v>
      </c>
      <c r="AO21" s="244">
        <v>5.1850516474999999</v>
      </c>
      <c r="AP21" s="244">
        <v>5.1567997841000004</v>
      </c>
      <c r="AQ21" s="244">
        <v>5.0495943034000002</v>
      </c>
      <c r="AR21" s="244">
        <v>5.0173027492999998</v>
      </c>
      <c r="AS21" s="244">
        <v>4.9803748158000003</v>
      </c>
      <c r="AT21" s="244">
        <v>5.0334658284999998</v>
      </c>
      <c r="AU21" s="244">
        <v>5.0611591335000004</v>
      </c>
      <c r="AV21" s="244">
        <v>5.0278354746999998</v>
      </c>
      <c r="AW21" s="244">
        <v>5.1202791379999999</v>
      </c>
      <c r="AX21" s="244">
        <v>5.2186931544000004</v>
      </c>
      <c r="AY21" s="244">
        <v>5.2980204025999997</v>
      </c>
      <c r="AZ21" s="244">
        <v>5.2902031453999996</v>
      </c>
      <c r="BA21" s="244">
        <v>5.2709684051999997</v>
      </c>
      <c r="BB21" s="244">
        <v>5.2763985697000004</v>
      </c>
      <c r="BC21" s="244">
        <v>5.2664257762000002</v>
      </c>
      <c r="BD21" s="244">
        <v>5.2824239633000003</v>
      </c>
      <c r="BE21" s="244">
        <v>5.3475811810999998</v>
      </c>
      <c r="BF21" s="244">
        <v>5.3807411097999998</v>
      </c>
      <c r="BG21" s="368">
        <v>5.3548559494000001</v>
      </c>
      <c r="BH21" s="368">
        <v>5.3569067296000004</v>
      </c>
      <c r="BI21" s="368">
        <v>5.4297414701999998</v>
      </c>
      <c r="BJ21" s="368">
        <v>5.5163106064000003</v>
      </c>
      <c r="BK21" s="368">
        <v>5.6563021468999999</v>
      </c>
      <c r="BL21" s="368">
        <v>5.5707964427999999</v>
      </c>
      <c r="BM21" s="368">
        <v>5.5445586788999996</v>
      </c>
      <c r="BN21" s="368">
        <v>5.4638558747000001</v>
      </c>
      <c r="BO21" s="368">
        <v>5.4604556339999997</v>
      </c>
      <c r="BP21" s="368">
        <v>5.4813864253000002</v>
      </c>
      <c r="BQ21" s="368">
        <v>5.5140144400000004</v>
      </c>
      <c r="BR21" s="368">
        <v>5.5350805315000002</v>
      </c>
      <c r="BS21" s="368">
        <v>5.5004019233000001</v>
      </c>
      <c r="BT21" s="368">
        <v>5.4869904275000003</v>
      </c>
      <c r="BU21" s="368">
        <v>5.5513275255999996</v>
      </c>
      <c r="BV21" s="368">
        <v>5.6290097824999998</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739"/>
      <c r="BE22" s="739"/>
      <c r="BF22" s="739"/>
      <c r="BG22" s="443"/>
      <c r="BH22" s="443"/>
      <c r="BI22" s="443"/>
      <c r="BJ22" s="443"/>
      <c r="BK22" s="443"/>
      <c r="BL22" s="443"/>
      <c r="BM22" s="443"/>
      <c r="BN22" s="443"/>
      <c r="BO22" s="443"/>
      <c r="BP22" s="443"/>
      <c r="BQ22" s="443"/>
      <c r="BR22" s="443"/>
      <c r="BS22" s="443"/>
      <c r="BT22" s="443"/>
      <c r="BU22" s="443"/>
      <c r="BV22" s="443"/>
    </row>
    <row r="23" spans="1:74" ht="11.1" customHeight="1" x14ac:dyDescent="0.2">
      <c r="A23" s="159" t="s">
        <v>297</v>
      </c>
      <c r="B23" s="169" t="s">
        <v>82</v>
      </c>
      <c r="C23" s="244">
        <v>36.703603028000003</v>
      </c>
      <c r="D23" s="244">
        <v>36.500339959999998</v>
      </c>
      <c r="E23" s="244">
        <v>36.074070427999999</v>
      </c>
      <c r="F23" s="244">
        <v>36.238691715000002</v>
      </c>
      <c r="G23" s="244">
        <v>36.713660177999998</v>
      </c>
      <c r="H23" s="244">
        <v>37.120580357999998</v>
      </c>
      <c r="I23" s="244">
        <v>37.359951762000001</v>
      </c>
      <c r="J23" s="244">
        <v>37.157702710000002</v>
      </c>
      <c r="K23" s="244">
        <v>37.313271149000002</v>
      </c>
      <c r="L23" s="244">
        <v>37.074134256999997</v>
      </c>
      <c r="M23" s="244">
        <v>36.932674859000002</v>
      </c>
      <c r="N23" s="244">
        <v>36.835199056999997</v>
      </c>
      <c r="O23" s="244">
        <v>37.061881677000002</v>
      </c>
      <c r="P23" s="244">
        <v>36.916353135999998</v>
      </c>
      <c r="Q23" s="244">
        <v>36.680675543</v>
      </c>
      <c r="R23" s="244">
        <v>36.592714620000002</v>
      </c>
      <c r="S23" s="244">
        <v>36.440564115999997</v>
      </c>
      <c r="T23" s="244">
        <v>36.539465100000001</v>
      </c>
      <c r="U23" s="244">
        <v>36.551576457000003</v>
      </c>
      <c r="V23" s="244">
        <v>36.831958843000002</v>
      </c>
      <c r="W23" s="244">
        <v>36.923532825000002</v>
      </c>
      <c r="X23" s="244">
        <v>37.101120459999997</v>
      </c>
      <c r="Y23" s="244">
        <v>36.865921401000001</v>
      </c>
      <c r="Z23" s="244">
        <v>36.166352781999997</v>
      </c>
      <c r="AA23" s="244">
        <v>35.636192514999998</v>
      </c>
      <c r="AB23" s="244">
        <v>35.560393591999997</v>
      </c>
      <c r="AC23" s="244">
        <v>35.094197379000001</v>
      </c>
      <c r="AD23" s="244">
        <v>35.142936656000003</v>
      </c>
      <c r="AE23" s="244">
        <v>34.760134688999997</v>
      </c>
      <c r="AF23" s="244">
        <v>34.864925006</v>
      </c>
      <c r="AG23" s="244">
        <v>34.289305896999998</v>
      </c>
      <c r="AH23" s="244">
        <v>34.583010979000001</v>
      </c>
      <c r="AI23" s="244">
        <v>32.991847094999997</v>
      </c>
      <c r="AJ23" s="244">
        <v>34.441172158999997</v>
      </c>
      <c r="AK23" s="244">
        <v>34.378036477999999</v>
      </c>
      <c r="AL23" s="244">
        <v>34.339195834000002</v>
      </c>
      <c r="AM23" s="244">
        <v>33.920590759</v>
      </c>
      <c r="AN23" s="244">
        <v>33.178916786999999</v>
      </c>
      <c r="AO23" s="244">
        <v>33.375051646999999</v>
      </c>
      <c r="AP23" s="244">
        <v>35.481799784000003</v>
      </c>
      <c r="AQ23" s="244">
        <v>29.359594303000002</v>
      </c>
      <c r="AR23" s="244">
        <v>27.367302749</v>
      </c>
      <c r="AS23" s="244">
        <v>27.955374815999999</v>
      </c>
      <c r="AT23" s="244">
        <v>28.973465827999998</v>
      </c>
      <c r="AU23" s="244">
        <v>29.036159133999998</v>
      </c>
      <c r="AV23" s="244">
        <v>29.347835475</v>
      </c>
      <c r="AW23" s="244">
        <v>30.190279138000001</v>
      </c>
      <c r="AX23" s="244">
        <v>30.473693153999999</v>
      </c>
      <c r="AY23" s="244">
        <v>30.628020403000001</v>
      </c>
      <c r="AZ23" s="244">
        <v>30.160203145000001</v>
      </c>
      <c r="BA23" s="244">
        <v>30.300968404999999</v>
      </c>
      <c r="BB23" s="244">
        <v>30.291398569999998</v>
      </c>
      <c r="BC23" s="244">
        <v>30.733425776000001</v>
      </c>
      <c r="BD23" s="244">
        <v>31.317423963</v>
      </c>
      <c r="BE23" s="244">
        <v>32.057581181000003</v>
      </c>
      <c r="BF23" s="244">
        <v>32.155741110000001</v>
      </c>
      <c r="BG23" s="368">
        <v>32.704855948999999</v>
      </c>
      <c r="BH23" s="368">
        <v>33.132031730000001</v>
      </c>
      <c r="BI23" s="368">
        <v>33.533526469999998</v>
      </c>
      <c r="BJ23" s="368">
        <v>33.938754606000003</v>
      </c>
      <c r="BK23" s="368">
        <v>33.783836147000002</v>
      </c>
      <c r="BL23" s="368">
        <v>33.707990443</v>
      </c>
      <c r="BM23" s="368">
        <v>33.652412679000001</v>
      </c>
      <c r="BN23" s="368">
        <v>33.590369875</v>
      </c>
      <c r="BO23" s="368">
        <v>33.795628634000003</v>
      </c>
      <c r="BP23" s="368">
        <v>34.025219425000003</v>
      </c>
      <c r="BQ23" s="368">
        <v>33.966308439999999</v>
      </c>
      <c r="BR23" s="368">
        <v>33.986232530999999</v>
      </c>
      <c r="BS23" s="368">
        <v>33.950213923</v>
      </c>
      <c r="BT23" s="368">
        <v>33.945517428000002</v>
      </c>
      <c r="BU23" s="368">
        <v>34.005290526000003</v>
      </c>
      <c r="BV23" s="368">
        <v>34.068419781999999</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739"/>
      <c r="BE24" s="739"/>
      <c r="BF24" s="739"/>
      <c r="BG24" s="443"/>
      <c r="BH24" s="443"/>
      <c r="BI24" s="443"/>
      <c r="BJ24" s="443"/>
      <c r="BK24" s="443"/>
      <c r="BL24" s="443"/>
      <c r="BM24" s="443"/>
      <c r="BN24" s="443"/>
      <c r="BO24" s="443"/>
      <c r="BP24" s="443"/>
      <c r="BQ24" s="443"/>
      <c r="BR24" s="443"/>
      <c r="BS24" s="443"/>
      <c r="BT24" s="443"/>
      <c r="BU24" s="443"/>
      <c r="BV24" s="443"/>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740">
        <v>26.88</v>
      </c>
      <c r="BE26" s="740">
        <v>26.88</v>
      </c>
      <c r="BF26" s="740">
        <v>26.88</v>
      </c>
      <c r="BG26" s="444">
        <v>26.98</v>
      </c>
      <c r="BH26" s="444">
        <v>27.08</v>
      </c>
      <c r="BI26" s="444">
        <v>27.18</v>
      </c>
      <c r="BJ26" s="444">
        <v>27.28</v>
      </c>
      <c r="BK26" s="444">
        <v>27.381</v>
      </c>
      <c r="BL26" s="444">
        <v>27.382000000000001</v>
      </c>
      <c r="BM26" s="444">
        <v>27.382999999999999</v>
      </c>
      <c r="BN26" s="444">
        <v>27.384</v>
      </c>
      <c r="BO26" s="444">
        <v>27.385000000000002</v>
      </c>
      <c r="BP26" s="444">
        <v>27.385999999999999</v>
      </c>
      <c r="BQ26" s="444">
        <v>27.387</v>
      </c>
      <c r="BR26" s="444">
        <v>27.388000000000002</v>
      </c>
      <c r="BS26" s="444">
        <v>27.388999999999999</v>
      </c>
      <c r="BT26" s="444">
        <v>27.39</v>
      </c>
      <c r="BU26" s="444">
        <v>27.390999999999998</v>
      </c>
      <c r="BV26" s="444">
        <v>27.391999999999999</v>
      </c>
    </row>
    <row r="27" spans="1:74" ht="11.1" customHeight="1" x14ac:dyDescent="0.2">
      <c r="A27" s="159" t="s">
        <v>1021</v>
      </c>
      <c r="B27" s="170" t="s">
        <v>1350</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6.7249999999999996</v>
      </c>
      <c r="BD27" s="740">
        <v>6.75</v>
      </c>
      <c r="BE27" s="740">
        <v>6.73</v>
      </c>
      <c r="BF27" s="740">
        <v>6.73</v>
      </c>
      <c r="BG27" s="444">
        <v>6.51</v>
      </c>
      <c r="BH27" s="444">
        <v>5.9951249999999998</v>
      </c>
      <c r="BI27" s="444">
        <v>5.9937849999999999</v>
      </c>
      <c r="BJ27" s="444">
        <v>5.9724440000000003</v>
      </c>
      <c r="BK27" s="444">
        <v>5.9275339999999996</v>
      </c>
      <c r="BL27" s="444">
        <v>5.9371939999999999</v>
      </c>
      <c r="BM27" s="444">
        <v>5.9078540000000004</v>
      </c>
      <c r="BN27" s="444">
        <v>5.9265140000000001</v>
      </c>
      <c r="BO27" s="444">
        <v>5.9351729999999998</v>
      </c>
      <c r="BP27" s="444">
        <v>5.9438329999999997</v>
      </c>
      <c r="BQ27" s="444">
        <v>5.9522940000000002</v>
      </c>
      <c r="BR27" s="444">
        <v>5.9511520000000004</v>
      </c>
      <c r="BS27" s="444">
        <v>5.9498119999999997</v>
      </c>
      <c r="BT27" s="444">
        <v>5.9585270000000001</v>
      </c>
      <c r="BU27" s="444">
        <v>5.9539629999999999</v>
      </c>
      <c r="BV27" s="444">
        <v>5.9514100000000001</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33.567222000000001</v>
      </c>
      <c r="BD28" s="244">
        <v>33.630000000000003</v>
      </c>
      <c r="BE28" s="244">
        <v>33.61</v>
      </c>
      <c r="BF28" s="244">
        <v>33.61</v>
      </c>
      <c r="BG28" s="368">
        <v>33.49</v>
      </c>
      <c r="BH28" s="368">
        <v>33.075125</v>
      </c>
      <c r="BI28" s="368">
        <v>33.173785000000002</v>
      </c>
      <c r="BJ28" s="368">
        <v>33.252443999999997</v>
      </c>
      <c r="BK28" s="368">
        <v>33.308534000000002</v>
      </c>
      <c r="BL28" s="368">
        <v>33.319194000000003</v>
      </c>
      <c r="BM28" s="368">
        <v>33.290854000000003</v>
      </c>
      <c r="BN28" s="368">
        <v>33.310513999999998</v>
      </c>
      <c r="BO28" s="368">
        <v>33.320172999999997</v>
      </c>
      <c r="BP28" s="368">
        <v>33.329833000000001</v>
      </c>
      <c r="BQ28" s="368">
        <v>33.339294000000002</v>
      </c>
      <c r="BR28" s="368">
        <v>33.339151999999999</v>
      </c>
      <c r="BS28" s="368">
        <v>33.338811999999997</v>
      </c>
      <c r="BT28" s="368">
        <v>33.348526999999997</v>
      </c>
      <c r="BU28" s="368">
        <v>33.344963</v>
      </c>
      <c r="BV28" s="368">
        <v>33.343409999999999</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244"/>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244"/>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740">
        <v>6.41</v>
      </c>
      <c r="BE31" s="740">
        <v>5.79</v>
      </c>
      <c r="BF31" s="740">
        <v>5.5350000000000001</v>
      </c>
      <c r="BG31" s="444">
        <v>5.42</v>
      </c>
      <c r="BH31" s="444">
        <v>5.21</v>
      </c>
      <c r="BI31" s="444">
        <v>4.99</v>
      </c>
      <c r="BJ31" s="444">
        <v>4.76</v>
      </c>
      <c r="BK31" s="444">
        <v>5.1109999999999998</v>
      </c>
      <c r="BL31" s="444">
        <v>5.1120000000000001</v>
      </c>
      <c r="BM31" s="444">
        <v>5.1130000000000004</v>
      </c>
      <c r="BN31" s="444">
        <v>5.1139999999999999</v>
      </c>
      <c r="BO31" s="444">
        <v>4.915</v>
      </c>
      <c r="BP31" s="444">
        <v>4.7160000000000002</v>
      </c>
      <c r="BQ31" s="444">
        <v>4.8170000000000002</v>
      </c>
      <c r="BR31" s="444">
        <v>4.8179999999999996</v>
      </c>
      <c r="BS31" s="444">
        <v>4.819</v>
      </c>
      <c r="BT31" s="444">
        <v>4.82</v>
      </c>
      <c r="BU31" s="444">
        <v>4.8209999999999997</v>
      </c>
      <c r="BV31" s="444">
        <v>4.8220000000000001</v>
      </c>
    </row>
    <row r="32" spans="1:74" ht="11.1" customHeight="1" x14ac:dyDescent="0.2">
      <c r="A32" s="159" t="s">
        <v>1022</v>
      </c>
      <c r="B32" s="170" t="s">
        <v>1350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1.29</v>
      </c>
      <c r="AZ32" s="244">
        <v>1.17</v>
      </c>
      <c r="BA32" s="244">
        <v>1.1200000000000001</v>
      </c>
      <c r="BB32" s="740">
        <v>1.175</v>
      </c>
      <c r="BC32" s="740">
        <v>1.19</v>
      </c>
      <c r="BD32" s="740">
        <v>1.1850000000000001</v>
      </c>
      <c r="BE32" s="740">
        <v>1.1100000000000001</v>
      </c>
      <c r="BF32" s="740">
        <v>1.3</v>
      </c>
      <c r="BG32" s="444">
        <v>0.72</v>
      </c>
      <c r="BH32" s="444">
        <v>0.09</v>
      </c>
      <c r="BI32" s="444">
        <v>0.08</v>
      </c>
      <c r="BJ32" s="444">
        <v>7.0000000000000007E-2</v>
      </c>
      <c r="BK32" s="444">
        <v>7.0000000000000007E-2</v>
      </c>
      <c r="BL32" s="444">
        <v>7.0000000000000007E-2</v>
      </c>
      <c r="BM32" s="444">
        <v>7.0000000000000007E-2</v>
      </c>
      <c r="BN32" s="444">
        <v>7.0000000000000007E-2</v>
      </c>
      <c r="BO32" s="444">
        <v>7.0000000000000007E-2</v>
      </c>
      <c r="BP32" s="444">
        <v>7.0000000000000007E-2</v>
      </c>
      <c r="BQ32" s="444">
        <v>7.0000000000000007E-2</v>
      </c>
      <c r="BR32" s="444">
        <v>7.0000000000000007E-2</v>
      </c>
      <c r="BS32" s="444">
        <v>7.0000000000000007E-2</v>
      </c>
      <c r="BT32" s="444">
        <v>7.0000000000000007E-2</v>
      </c>
      <c r="BU32" s="444">
        <v>7.0000000000000007E-2</v>
      </c>
      <c r="BV32" s="444">
        <v>8.2000000000000003E-2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7.7324999999999999</v>
      </c>
      <c r="AZ33" s="244">
        <v>8.4583340000000007</v>
      </c>
      <c r="BA33" s="244">
        <v>8.41</v>
      </c>
      <c r="BB33" s="244">
        <v>8.4711110000000005</v>
      </c>
      <c r="BC33" s="244">
        <v>8.1002220000000005</v>
      </c>
      <c r="BD33" s="244">
        <v>7.5949999999999998</v>
      </c>
      <c r="BE33" s="244">
        <v>6.9</v>
      </c>
      <c r="BF33" s="244">
        <v>6.835</v>
      </c>
      <c r="BG33" s="368">
        <v>6.14</v>
      </c>
      <c r="BH33" s="368">
        <v>5.3</v>
      </c>
      <c r="BI33" s="368">
        <v>5.07</v>
      </c>
      <c r="BJ33" s="368">
        <v>4.83</v>
      </c>
      <c r="BK33" s="368">
        <v>5.181</v>
      </c>
      <c r="BL33" s="368">
        <v>5.1820000000000004</v>
      </c>
      <c r="BM33" s="368">
        <v>5.1829999999999998</v>
      </c>
      <c r="BN33" s="368">
        <v>5.1840000000000002</v>
      </c>
      <c r="BO33" s="368">
        <v>4.9850000000000003</v>
      </c>
      <c r="BP33" s="368">
        <v>4.7859999999999996</v>
      </c>
      <c r="BQ33" s="368">
        <v>4.8869999999999996</v>
      </c>
      <c r="BR33" s="368">
        <v>4.8879999999999999</v>
      </c>
      <c r="BS33" s="368">
        <v>4.8890000000000002</v>
      </c>
      <c r="BT33" s="368">
        <v>4.8899999999999997</v>
      </c>
      <c r="BU33" s="368">
        <v>4.891</v>
      </c>
      <c r="BV33" s="368">
        <v>4.9039999999999999</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2.3751612902999999</v>
      </c>
      <c r="BD35" s="245">
        <v>2.3001612903000002</v>
      </c>
      <c r="BE35" s="245">
        <v>2.3361612903000002</v>
      </c>
      <c r="BF35" s="245">
        <v>2.4461612903000001</v>
      </c>
      <c r="BG35" s="559" t="s">
        <v>1405</v>
      </c>
      <c r="BH35" s="559" t="s">
        <v>1405</v>
      </c>
      <c r="BI35" s="559" t="s">
        <v>1405</v>
      </c>
      <c r="BJ35" s="559" t="s">
        <v>1405</v>
      </c>
      <c r="BK35" s="559" t="s">
        <v>1405</v>
      </c>
      <c r="BL35" s="559" t="s">
        <v>1405</v>
      </c>
      <c r="BM35" s="559" t="s">
        <v>1405</v>
      </c>
      <c r="BN35" s="559" t="s">
        <v>1405</v>
      </c>
      <c r="BO35" s="559" t="s">
        <v>1405</v>
      </c>
      <c r="BP35" s="559" t="s">
        <v>1405</v>
      </c>
      <c r="BQ35" s="559" t="s">
        <v>1405</v>
      </c>
      <c r="BR35" s="559" t="s">
        <v>1405</v>
      </c>
      <c r="BS35" s="559" t="s">
        <v>1405</v>
      </c>
      <c r="BT35" s="559" t="s">
        <v>1405</v>
      </c>
      <c r="BU35" s="559" t="s">
        <v>1405</v>
      </c>
      <c r="BV35" s="559" t="s">
        <v>1405</v>
      </c>
    </row>
    <row r="36" spans="1:74" ht="12" customHeight="1" x14ac:dyDescent="0.2">
      <c r="B36" s="785" t="s">
        <v>1020</v>
      </c>
      <c r="C36" s="742"/>
      <c r="D36" s="742"/>
      <c r="E36" s="742"/>
      <c r="F36" s="742"/>
      <c r="G36" s="742"/>
      <c r="H36" s="742"/>
      <c r="I36" s="742"/>
      <c r="J36" s="742"/>
      <c r="K36" s="742"/>
      <c r="L36" s="742"/>
      <c r="M36" s="742"/>
      <c r="N36" s="742"/>
      <c r="O36" s="742"/>
      <c r="P36" s="742"/>
      <c r="Q36" s="742"/>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0" t="s">
        <v>1352</v>
      </c>
      <c r="C37" s="748"/>
      <c r="D37" s="748"/>
      <c r="E37" s="748"/>
      <c r="F37" s="748"/>
      <c r="G37" s="748"/>
      <c r="H37" s="748"/>
      <c r="I37" s="748"/>
      <c r="J37" s="748"/>
      <c r="K37" s="748"/>
      <c r="L37" s="748"/>
      <c r="M37" s="748"/>
      <c r="N37" s="748"/>
      <c r="O37" s="748"/>
      <c r="P37" s="748"/>
      <c r="Q37" s="742"/>
    </row>
    <row r="38" spans="1:74" ht="12" customHeight="1" x14ac:dyDescent="0.2">
      <c r="B38" s="786" t="s">
        <v>1353</v>
      </c>
      <c r="C38" s="786"/>
      <c r="D38" s="786"/>
      <c r="E38" s="786"/>
      <c r="F38" s="786"/>
      <c r="G38" s="786"/>
      <c r="H38" s="786"/>
      <c r="I38" s="786"/>
      <c r="J38" s="786"/>
      <c r="K38" s="786"/>
      <c r="L38" s="786"/>
      <c r="M38" s="786"/>
      <c r="N38" s="786"/>
      <c r="O38" s="786"/>
      <c r="P38" s="786"/>
      <c r="Q38" s="716"/>
    </row>
    <row r="39" spans="1:74" s="397" customFormat="1" ht="12" customHeight="1" x14ac:dyDescent="0.25">
      <c r="A39" s="398"/>
      <c r="B39" s="756" t="str">
        <f>"Notes: "&amp;"EIA completed modeling and analysis for this report on " &amp;Dates!D2&amp;"."</f>
        <v>Notes: EIA completed modeling and analysis for this report on Thursday September 2, 2021.</v>
      </c>
      <c r="C39" s="755"/>
      <c r="D39" s="755"/>
      <c r="E39" s="755"/>
      <c r="F39" s="755"/>
      <c r="G39" s="755"/>
      <c r="H39" s="755"/>
      <c r="I39" s="755"/>
      <c r="J39" s="755"/>
      <c r="K39" s="755"/>
      <c r="L39" s="755"/>
      <c r="M39" s="755"/>
      <c r="N39" s="755"/>
      <c r="O39" s="755"/>
      <c r="P39" s="755"/>
      <c r="Q39" s="755"/>
      <c r="AY39" s="483"/>
      <c r="AZ39" s="483"/>
      <c r="BA39" s="483"/>
      <c r="BB39" s="483"/>
      <c r="BC39" s="483"/>
      <c r="BD39" s="577"/>
      <c r="BE39" s="577"/>
      <c r="BF39" s="577"/>
      <c r="BG39" s="483"/>
      <c r="BH39" s="483"/>
      <c r="BI39" s="483"/>
      <c r="BJ39" s="483"/>
    </row>
    <row r="40" spans="1:74" s="397" customFormat="1" ht="12" customHeight="1" x14ac:dyDescent="0.25">
      <c r="A40" s="398"/>
      <c r="B40" s="756" t="s">
        <v>353</v>
      </c>
      <c r="C40" s="755"/>
      <c r="D40" s="755"/>
      <c r="E40" s="755"/>
      <c r="F40" s="755"/>
      <c r="G40" s="755"/>
      <c r="H40" s="755"/>
      <c r="I40" s="755"/>
      <c r="J40" s="755"/>
      <c r="K40" s="755"/>
      <c r="L40" s="755"/>
      <c r="M40" s="755"/>
      <c r="N40" s="755"/>
      <c r="O40" s="755"/>
      <c r="P40" s="755"/>
      <c r="Q40" s="755"/>
      <c r="AY40" s="483"/>
      <c r="AZ40" s="483"/>
      <c r="BA40" s="483"/>
      <c r="BB40" s="483"/>
      <c r="BC40" s="483"/>
      <c r="BD40" s="577"/>
      <c r="BE40" s="577"/>
      <c r="BF40" s="577"/>
      <c r="BG40" s="483"/>
      <c r="BH40" s="483"/>
      <c r="BI40" s="483"/>
      <c r="BJ40" s="483"/>
    </row>
    <row r="41" spans="1:74" s="397" customFormat="1" ht="12" customHeight="1" x14ac:dyDescent="0.25">
      <c r="A41" s="398"/>
      <c r="B41" s="776" t="s">
        <v>885</v>
      </c>
      <c r="C41" s="763"/>
      <c r="D41" s="763"/>
      <c r="E41" s="763"/>
      <c r="F41" s="763"/>
      <c r="G41" s="763"/>
      <c r="H41" s="763"/>
      <c r="I41" s="763"/>
      <c r="J41" s="763"/>
      <c r="K41" s="763"/>
      <c r="L41" s="763"/>
      <c r="M41" s="763"/>
      <c r="N41" s="763"/>
      <c r="O41" s="763"/>
      <c r="P41" s="763"/>
      <c r="Q41" s="763"/>
      <c r="AY41" s="483"/>
      <c r="AZ41" s="483"/>
      <c r="BA41" s="483"/>
      <c r="BB41" s="483"/>
      <c r="BC41" s="483"/>
      <c r="BD41" s="577"/>
      <c r="BE41" s="577"/>
      <c r="BF41" s="577"/>
      <c r="BG41" s="483"/>
      <c r="BH41" s="483"/>
      <c r="BI41" s="483"/>
      <c r="BJ41" s="483"/>
    </row>
    <row r="42" spans="1:74" s="397" customFormat="1" ht="12" customHeight="1" x14ac:dyDescent="0.25">
      <c r="A42" s="398"/>
      <c r="B42" s="782" t="s">
        <v>854</v>
      </c>
      <c r="C42" s="742"/>
      <c r="D42" s="742"/>
      <c r="E42" s="742"/>
      <c r="F42" s="742"/>
      <c r="G42" s="742"/>
      <c r="H42" s="742"/>
      <c r="I42" s="742"/>
      <c r="J42" s="742"/>
      <c r="K42" s="742"/>
      <c r="L42" s="742"/>
      <c r="M42" s="742"/>
      <c r="N42" s="742"/>
      <c r="O42" s="742"/>
      <c r="P42" s="742"/>
      <c r="Q42" s="742"/>
      <c r="AY42" s="483"/>
      <c r="AZ42" s="483"/>
      <c r="BA42" s="483"/>
      <c r="BB42" s="483"/>
      <c r="BC42" s="483"/>
      <c r="BD42" s="577"/>
      <c r="BE42" s="577"/>
      <c r="BF42" s="577"/>
      <c r="BG42" s="483"/>
      <c r="BH42" s="483"/>
      <c r="BI42" s="483"/>
      <c r="BJ42" s="483"/>
    </row>
    <row r="43" spans="1:74" s="397" customFormat="1" ht="12" customHeight="1" x14ac:dyDescent="0.25">
      <c r="A43" s="398"/>
      <c r="B43" s="751" t="s">
        <v>838</v>
      </c>
      <c r="C43" s="752"/>
      <c r="D43" s="752"/>
      <c r="E43" s="752"/>
      <c r="F43" s="752"/>
      <c r="G43" s="752"/>
      <c r="H43" s="752"/>
      <c r="I43" s="752"/>
      <c r="J43" s="752"/>
      <c r="K43" s="752"/>
      <c r="L43" s="752"/>
      <c r="M43" s="752"/>
      <c r="N43" s="752"/>
      <c r="O43" s="752"/>
      <c r="P43" s="752"/>
      <c r="Q43" s="742"/>
      <c r="AY43" s="483"/>
      <c r="AZ43" s="483"/>
      <c r="BA43" s="483"/>
      <c r="BB43" s="483"/>
      <c r="BC43" s="483"/>
      <c r="BD43" s="577"/>
      <c r="BE43" s="577"/>
      <c r="BF43" s="577"/>
      <c r="BG43" s="483"/>
      <c r="BH43" s="483"/>
      <c r="BI43" s="483"/>
      <c r="BJ43" s="483"/>
    </row>
    <row r="44" spans="1:74" s="397" customFormat="1" ht="12" customHeight="1" x14ac:dyDescent="0.25">
      <c r="A44" s="393"/>
      <c r="B44" s="771" t="s">
        <v>1380</v>
      </c>
      <c r="C44" s="742"/>
      <c r="D44" s="742"/>
      <c r="E44" s="742"/>
      <c r="F44" s="742"/>
      <c r="G44" s="742"/>
      <c r="H44" s="742"/>
      <c r="I44" s="742"/>
      <c r="J44" s="742"/>
      <c r="K44" s="742"/>
      <c r="L44" s="742"/>
      <c r="M44" s="742"/>
      <c r="N44" s="742"/>
      <c r="O44" s="742"/>
      <c r="P44" s="742"/>
      <c r="Q44" s="742"/>
      <c r="AY44" s="483"/>
      <c r="AZ44" s="483"/>
      <c r="BA44" s="483"/>
      <c r="BB44" s="483"/>
      <c r="BC44" s="483"/>
      <c r="BD44" s="577"/>
      <c r="BE44" s="577"/>
      <c r="BF44" s="577"/>
      <c r="BG44" s="483"/>
      <c r="BH44" s="483"/>
      <c r="BI44" s="483"/>
      <c r="BJ44" s="483"/>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BV1"/>
    </sheetView>
  </sheetViews>
  <sheetFormatPr defaultColWidth="8.5546875" defaultRowHeight="10.199999999999999" x14ac:dyDescent="0.2"/>
  <cols>
    <col min="1" max="1" width="11.5546875" style="159" customWidth="1"/>
    <col min="2" max="2" width="35.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2.75" customHeight="1" x14ac:dyDescent="0.25">
      <c r="A1" s="766" t="s">
        <v>798</v>
      </c>
      <c r="B1" s="790" t="s">
        <v>1358</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790"/>
      <c r="AN1" s="790"/>
      <c r="AO1" s="790"/>
      <c r="AP1" s="790"/>
      <c r="AQ1" s="790"/>
      <c r="AR1" s="790"/>
      <c r="AS1" s="790"/>
      <c r="AT1" s="790"/>
      <c r="AU1" s="790"/>
      <c r="AV1" s="790"/>
      <c r="AW1" s="790"/>
      <c r="AX1" s="790"/>
      <c r="AY1" s="790"/>
      <c r="AZ1" s="790"/>
      <c r="BA1" s="790"/>
      <c r="BB1" s="790"/>
      <c r="BC1" s="790"/>
      <c r="BD1" s="790"/>
      <c r="BE1" s="790"/>
      <c r="BF1" s="790"/>
      <c r="BG1" s="790"/>
      <c r="BH1" s="790"/>
      <c r="BI1" s="790"/>
      <c r="BJ1" s="790"/>
      <c r="BK1" s="790"/>
      <c r="BL1" s="790"/>
      <c r="BM1" s="790"/>
      <c r="BN1" s="790"/>
      <c r="BO1" s="790"/>
      <c r="BP1" s="790"/>
      <c r="BQ1" s="790"/>
      <c r="BR1" s="790"/>
      <c r="BS1" s="790"/>
      <c r="BT1" s="790"/>
      <c r="BU1" s="790"/>
      <c r="BV1" s="790"/>
    </row>
    <row r="2" spans="1:74" ht="12.75" customHeight="1" x14ac:dyDescent="0.25">
      <c r="A2" s="767"/>
      <c r="B2" s="486" t="str">
        <f>"U.S. Energy Information Administration  |  Short-Term Energy Outlook  - "&amp;Dates!D1</f>
        <v>U.S. Energy Information Administration  |  Short-Term Energy Outlook  - September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2" x14ac:dyDescent="0.25">
      <c r="B3" s="432"/>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2"/>
      <c r="BH5" s="572"/>
      <c r="BI5" s="572"/>
    </row>
    <row r="6" spans="1:74" ht="11.1" customHeight="1" x14ac:dyDescent="0.2">
      <c r="A6" s="159" t="s">
        <v>597</v>
      </c>
      <c r="B6" s="169" t="s">
        <v>234</v>
      </c>
      <c r="C6" s="244">
        <v>23.668971196000001</v>
      </c>
      <c r="D6" s="244">
        <v>23.627688002999999</v>
      </c>
      <c r="E6" s="244">
        <v>24.557990969999999</v>
      </c>
      <c r="F6" s="244">
        <v>23.851732336000001</v>
      </c>
      <c r="G6" s="244">
        <v>24.598047422</v>
      </c>
      <c r="H6" s="244">
        <v>25.151620669</v>
      </c>
      <c r="I6" s="244">
        <v>24.646500648</v>
      </c>
      <c r="J6" s="244">
        <v>24.872478711999999</v>
      </c>
      <c r="K6" s="244">
        <v>24.125653003</v>
      </c>
      <c r="L6" s="244">
        <v>24.451324454000002</v>
      </c>
      <c r="M6" s="244">
        <v>24.902846336</v>
      </c>
      <c r="N6" s="244">
        <v>24.799031292999999</v>
      </c>
      <c r="O6" s="244">
        <v>24.920854286000001</v>
      </c>
      <c r="P6" s="244">
        <v>24.147500013999998</v>
      </c>
      <c r="Q6" s="244">
        <v>25.075848317999998</v>
      </c>
      <c r="R6" s="244">
        <v>24.359859490000002</v>
      </c>
      <c r="S6" s="244">
        <v>24.74095135</v>
      </c>
      <c r="T6" s="244">
        <v>25.253943156999998</v>
      </c>
      <c r="U6" s="244">
        <v>25.267152608</v>
      </c>
      <c r="V6" s="244">
        <v>25.921622544000002</v>
      </c>
      <c r="W6" s="244">
        <v>24.709547823000001</v>
      </c>
      <c r="X6" s="244">
        <v>25.410829672999999</v>
      </c>
      <c r="Y6" s="244">
        <v>25.303152823000001</v>
      </c>
      <c r="Z6" s="244">
        <v>24.480582189</v>
      </c>
      <c r="AA6" s="244">
        <v>24.796963000000002</v>
      </c>
      <c r="AB6" s="244">
        <v>24.610731999999999</v>
      </c>
      <c r="AC6" s="244">
        <v>24.276496999999999</v>
      </c>
      <c r="AD6" s="244">
        <v>24.813291</v>
      </c>
      <c r="AE6" s="244">
        <v>24.702290999999999</v>
      </c>
      <c r="AF6" s="244">
        <v>25.287555999999999</v>
      </c>
      <c r="AG6" s="244">
        <v>25.409068999999999</v>
      </c>
      <c r="AH6" s="244">
        <v>26.005310000000001</v>
      </c>
      <c r="AI6" s="244">
        <v>24.823302999999999</v>
      </c>
      <c r="AJ6" s="244">
        <v>25.239325999999998</v>
      </c>
      <c r="AK6" s="244">
        <v>25.204305000000002</v>
      </c>
      <c r="AL6" s="244">
        <v>25.016598999999999</v>
      </c>
      <c r="AM6" s="244">
        <v>24.171271000000001</v>
      </c>
      <c r="AN6" s="244">
        <v>24.608239000000001</v>
      </c>
      <c r="AO6" s="244">
        <v>22.592877999999999</v>
      </c>
      <c r="AP6" s="244">
        <v>17.675602999999999</v>
      </c>
      <c r="AQ6" s="244">
        <v>19.398257999999998</v>
      </c>
      <c r="AR6" s="244">
        <v>21.250423999999999</v>
      </c>
      <c r="AS6" s="244">
        <v>22.087509000000001</v>
      </c>
      <c r="AT6" s="244">
        <v>22.363371000000001</v>
      </c>
      <c r="AU6" s="244">
        <v>22.170169999999999</v>
      </c>
      <c r="AV6" s="244">
        <v>22.248930999999999</v>
      </c>
      <c r="AW6" s="244">
        <v>22.526371000000001</v>
      </c>
      <c r="AX6" s="244">
        <v>22.558091999999998</v>
      </c>
      <c r="AY6" s="244">
        <v>22.144418998999999</v>
      </c>
      <c r="AZ6" s="244">
        <v>21.218502998999998</v>
      </c>
      <c r="BA6" s="244">
        <v>23.132943998999998</v>
      </c>
      <c r="BB6" s="244">
        <v>23.137239998999998</v>
      </c>
      <c r="BC6" s="244">
        <v>23.776375998999999</v>
      </c>
      <c r="BD6" s="244">
        <v>24.609453751</v>
      </c>
      <c r="BE6" s="244">
        <v>24.459047704</v>
      </c>
      <c r="BF6" s="244">
        <v>24.913182445</v>
      </c>
      <c r="BG6" s="368">
        <v>24.060479745999999</v>
      </c>
      <c r="BH6" s="368">
        <v>24.265764829999998</v>
      </c>
      <c r="BI6" s="368">
        <v>24.3507377</v>
      </c>
      <c r="BJ6" s="368">
        <v>24.504310697000001</v>
      </c>
      <c r="BK6" s="368">
        <v>24.173483040000001</v>
      </c>
      <c r="BL6" s="368">
        <v>23.926333145000001</v>
      </c>
      <c r="BM6" s="368">
        <v>24.233549973999999</v>
      </c>
      <c r="BN6" s="368">
        <v>24.164940142999999</v>
      </c>
      <c r="BO6" s="368">
        <v>24.641655342</v>
      </c>
      <c r="BP6" s="368">
        <v>24.957537383999998</v>
      </c>
      <c r="BQ6" s="368">
        <v>25.117890676999998</v>
      </c>
      <c r="BR6" s="368">
        <v>25.512293435</v>
      </c>
      <c r="BS6" s="368">
        <v>24.920633681000002</v>
      </c>
      <c r="BT6" s="368">
        <v>25.165528672000001</v>
      </c>
      <c r="BU6" s="368">
        <v>25.063251792999999</v>
      </c>
      <c r="BV6" s="368">
        <v>25.059116311</v>
      </c>
    </row>
    <row r="7" spans="1:74" ht="11.1" customHeight="1" x14ac:dyDescent="0.2">
      <c r="A7" s="159" t="s">
        <v>280</v>
      </c>
      <c r="B7" s="170" t="s">
        <v>338</v>
      </c>
      <c r="C7" s="244">
        <v>2.3903225805999999</v>
      </c>
      <c r="D7" s="244">
        <v>2.3686785713999998</v>
      </c>
      <c r="E7" s="244">
        <v>2.4159677418999999</v>
      </c>
      <c r="F7" s="244">
        <v>2.2005666666999999</v>
      </c>
      <c r="G7" s="244">
        <v>2.4525161290000002</v>
      </c>
      <c r="H7" s="244">
        <v>2.4783333333000002</v>
      </c>
      <c r="I7" s="244">
        <v>2.5046451613</v>
      </c>
      <c r="J7" s="244">
        <v>2.6007419354999999</v>
      </c>
      <c r="K7" s="244">
        <v>2.5166666666999999</v>
      </c>
      <c r="L7" s="244">
        <v>2.5217741935000002</v>
      </c>
      <c r="M7" s="244">
        <v>2.6044</v>
      </c>
      <c r="N7" s="244">
        <v>2.4922258065</v>
      </c>
      <c r="O7" s="244">
        <v>2.4491290323000001</v>
      </c>
      <c r="P7" s="244">
        <v>2.4758571428999998</v>
      </c>
      <c r="Q7" s="244">
        <v>2.3255161289999999</v>
      </c>
      <c r="R7" s="244">
        <v>2.3452999999999999</v>
      </c>
      <c r="S7" s="244">
        <v>2.4980645160999999</v>
      </c>
      <c r="T7" s="244">
        <v>2.4637666667000002</v>
      </c>
      <c r="U7" s="244">
        <v>2.6372258065</v>
      </c>
      <c r="V7" s="244">
        <v>2.6274838709999999</v>
      </c>
      <c r="W7" s="244">
        <v>2.6825999999999999</v>
      </c>
      <c r="X7" s="244">
        <v>2.7259677418999999</v>
      </c>
      <c r="Y7" s="244">
        <v>2.6073666666999999</v>
      </c>
      <c r="Z7" s="244">
        <v>2.3981935484000001</v>
      </c>
      <c r="AA7" s="244">
        <v>2.2885810000000002</v>
      </c>
      <c r="AB7" s="244">
        <v>2.3602910000000001</v>
      </c>
      <c r="AC7" s="244">
        <v>2.2280380000000002</v>
      </c>
      <c r="AD7" s="244">
        <v>2.323213</v>
      </c>
      <c r="AE7" s="244">
        <v>2.3477869999999998</v>
      </c>
      <c r="AF7" s="244">
        <v>2.5477789999999998</v>
      </c>
      <c r="AG7" s="244">
        <v>2.599113</v>
      </c>
      <c r="AH7" s="244">
        <v>2.832519</v>
      </c>
      <c r="AI7" s="244">
        <v>2.6829399999999999</v>
      </c>
      <c r="AJ7" s="244">
        <v>2.629381</v>
      </c>
      <c r="AK7" s="244">
        <v>2.5929359999999999</v>
      </c>
      <c r="AL7" s="244">
        <v>2.647707</v>
      </c>
      <c r="AM7" s="244">
        <v>2.386679</v>
      </c>
      <c r="AN7" s="244">
        <v>2.5965690000000001</v>
      </c>
      <c r="AO7" s="244">
        <v>2.2815409999999998</v>
      </c>
      <c r="AP7" s="244">
        <v>1.7511490000000001</v>
      </c>
      <c r="AQ7" s="244">
        <v>1.9701059999999999</v>
      </c>
      <c r="AR7" s="244">
        <v>2.174706</v>
      </c>
      <c r="AS7" s="244">
        <v>2.1930139999999998</v>
      </c>
      <c r="AT7" s="244">
        <v>2.3182659999999999</v>
      </c>
      <c r="AU7" s="244">
        <v>2.2367539999999999</v>
      </c>
      <c r="AV7" s="244">
        <v>2.060441</v>
      </c>
      <c r="AW7" s="244">
        <v>2.258953</v>
      </c>
      <c r="AX7" s="244">
        <v>2.09273</v>
      </c>
      <c r="AY7" s="244">
        <v>2.0014750000000001</v>
      </c>
      <c r="AZ7" s="244">
        <v>2.182188</v>
      </c>
      <c r="BA7" s="244">
        <v>2.1940979999999999</v>
      </c>
      <c r="BB7" s="244">
        <v>2.0568960000000001</v>
      </c>
      <c r="BC7" s="244">
        <v>2.0221680000000002</v>
      </c>
      <c r="BD7" s="244">
        <v>2.1938472170000001</v>
      </c>
      <c r="BE7" s="244">
        <v>2.226525037</v>
      </c>
      <c r="BF7" s="244">
        <v>2.3263278019999998</v>
      </c>
      <c r="BG7" s="368">
        <v>2.3047812419999998</v>
      </c>
      <c r="BH7" s="368">
        <v>2.2849132299999999</v>
      </c>
      <c r="BI7" s="368">
        <v>2.325798469</v>
      </c>
      <c r="BJ7" s="368">
        <v>2.3210026639999999</v>
      </c>
      <c r="BK7" s="368">
        <v>2.2754609239999999</v>
      </c>
      <c r="BL7" s="368">
        <v>2.3187772710000001</v>
      </c>
      <c r="BM7" s="368">
        <v>2.2271808160000002</v>
      </c>
      <c r="BN7" s="368">
        <v>2.1673177880000001</v>
      </c>
      <c r="BO7" s="368">
        <v>2.2240009860000001</v>
      </c>
      <c r="BP7" s="368">
        <v>2.2806251450000001</v>
      </c>
      <c r="BQ7" s="368">
        <v>2.3007116760000001</v>
      </c>
      <c r="BR7" s="368">
        <v>2.3576271700000002</v>
      </c>
      <c r="BS7" s="368">
        <v>2.3111414969999999</v>
      </c>
      <c r="BT7" s="368">
        <v>2.2879605019999998</v>
      </c>
      <c r="BU7" s="368">
        <v>2.3122211589999999</v>
      </c>
      <c r="BV7" s="368">
        <v>2.3150640500000002</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1.8973870968</v>
      </c>
      <c r="P8" s="244">
        <v>1.9685357143</v>
      </c>
      <c r="Q8" s="244">
        <v>2.0091290323000002</v>
      </c>
      <c r="R8" s="244">
        <v>1.9662333332999999</v>
      </c>
      <c r="S8" s="244">
        <v>1.9817096774</v>
      </c>
      <c r="T8" s="244">
        <v>2.0099333332999998</v>
      </c>
      <c r="U8" s="244">
        <v>1.9485806452000001</v>
      </c>
      <c r="V8" s="244">
        <v>1.9280645161000001</v>
      </c>
      <c r="W8" s="244">
        <v>1.9328666667000001</v>
      </c>
      <c r="X8" s="244">
        <v>1.8890967742</v>
      </c>
      <c r="Y8" s="244">
        <v>1.9116</v>
      </c>
      <c r="Z8" s="244">
        <v>1.7449354839</v>
      </c>
      <c r="AA8" s="244">
        <v>1.8837390000000001</v>
      </c>
      <c r="AB8" s="244">
        <v>1.956912</v>
      </c>
      <c r="AC8" s="244">
        <v>1.862552</v>
      </c>
      <c r="AD8" s="244">
        <v>2.1478169999999999</v>
      </c>
      <c r="AE8" s="244">
        <v>1.9577560000000001</v>
      </c>
      <c r="AF8" s="244">
        <v>2.0761379999999998</v>
      </c>
      <c r="AG8" s="244">
        <v>2.0657220000000001</v>
      </c>
      <c r="AH8" s="244">
        <v>2.0052180000000002</v>
      </c>
      <c r="AI8" s="244">
        <v>1.88222</v>
      </c>
      <c r="AJ8" s="244">
        <v>1.8862989999999999</v>
      </c>
      <c r="AK8" s="244">
        <v>1.8655569999999999</v>
      </c>
      <c r="AL8" s="244">
        <v>1.916363</v>
      </c>
      <c r="AM8" s="244">
        <v>1.842203</v>
      </c>
      <c r="AN8" s="244">
        <v>1.8704160000000001</v>
      </c>
      <c r="AO8" s="244">
        <v>1.839494</v>
      </c>
      <c r="AP8" s="244">
        <v>1.3669469999999999</v>
      </c>
      <c r="AQ8" s="244">
        <v>1.340965</v>
      </c>
      <c r="AR8" s="244">
        <v>1.4886539999999999</v>
      </c>
      <c r="AS8" s="244">
        <v>1.504421</v>
      </c>
      <c r="AT8" s="244">
        <v>1.478227</v>
      </c>
      <c r="AU8" s="244">
        <v>1.509584</v>
      </c>
      <c r="AV8" s="244">
        <v>1.5658380000000001</v>
      </c>
      <c r="AW8" s="244">
        <v>1.515895</v>
      </c>
      <c r="AX8" s="244">
        <v>1.6546700000000001</v>
      </c>
      <c r="AY8" s="244">
        <v>1.5383530000000001</v>
      </c>
      <c r="AZ8" s="244">
        <v>1.582927</v>
      </c>
      <c r="BA8" s="244">
        <v>1.7258279999999999</v>
      </c>
      <c r="BB8" s="244">
        <v>1.6117939999999999</v>
      </c>
      <c r="BC8" s="244">
        <v>1.651384</v>
      </c>
      <c r="BD8" s="244">
        <v>1.8692645349999999</v>
      </c>
      <c r="BE8" s="244">
        <v>1.905033486</v>
      </c>
      <c r="BF8" s="244">
        <v>1.8898625170000001</v>
      </c>
      <c r="BG8" s="368">
        <v>1.8585865050000001</v>
      </c>
      <c r="BH8" s="368">
        <v>1.8744296009999999</v>
      </c>
      <c r="BI8" s="368">
        <v>1.860197232</v>
      </c>
      <c r="BJ8" s="368">
        <v>1.963046034</v>
      </c>
      <c r="BK8" s="368">
        <v>1.7906651170000001</v>
      </c>
      <c r="BL8" s="368">
        <v>1.848908875</v>
      </c>
      <c r="BM8" s="368">
        <v>1.8356121590000001</v>
      </c>
      <c r="BN8" s="368">
        <v>1.8267353559999999</v>
      </c>
      <c r="BO8" s="368">
        <v>1.836627357</v>
      </c>
      <c r="BP8" s="368">
        <v>1.8643952399999999</v>
      </c>
      <c r="BQ8" s="368">
        <v>1.857172002</v>
      </c>
      <c r="BR8" s="368">
        <v>1.8383592660000001</v>
      </c>
      <c r="BS8" s="368">
        <v>1.8034651850000001</v>
      </c>
      <c r="BT8" s="368">
        <v>1.8211911709999999</v>
      </c>
      <c r="BU8" s="368">
        <v>1.799133635</v>
      </c>
      <c r="BV8" s="368">
        <v>1.907815262</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19.933388999999998</v>
      </c>
      <c r="AN9" s="244">
        <v>20.132254</v>
      </c>
      <c r="AO9" s="244">
        <v>18.462842999999999</v>
      </c>
      <c r="AP9" s="244">
        <v>14.548507000000001</v>
      </c>
      <c r="AQ9" s="244">
        <v>16.078187</v>
      </c>
      <c r="AR9" s="244">
        <v>17.578064000000001</v>
      </c>
      <c r="AS9" s="244">
        <v>18.381074000000002</v>
      </c>
      <c r="AT9" s="244">
        <v>18.557877999999999</v>
      </c>
      <c r="AU9" s="244">
        <v>18.414832000000001</v>
      </c>
      <c r="AV9" s="244">
        <v>18.613651999999998</v>
      </c>
      <c r="AW9" s="244">
        <v>18.742522999999998</v>
      </c>
      <c r="AX9" s="244">
        <v>18.801691999999999</v>
      </c>
      <c r="AY9" s="244">
        <v>18.595399</v>
      </c>
      <c r="AZ9" s="244">
        <v>17.444196000000002</v>
      </c>
      <c r="BA9" s="244">
        <v>19.203825999999999</v>
      </c>
      <c r="BB9" s="244">
        <v>19.459358000000002</v>
      </c>
      <c r="BC9" s="244">
        <v>20.093631999999999</v>
      </c>
      <c r="BD9" s="244">
        <v>20.53715</v>
      </c>
      <c r="BE9" s="244">
        <v>20.318297181999998</v>
      </c>
      <c r="BF9" s="244">
        <v>20.687800126999999</v>
      </c>
      <c r="BG9" s="368">
        <v>19.887920000000001</v>
      </c>
      <c r="BH9" s="368">
        <v>20.09723</v>
      </c>
      <c r="BI9" s="368">
        <v>20.155550000000002</v>
      </c>
      <c r="BJ9" s="368">
        <v>20.211069999999999</v>
      </c>
      <c r="BK9" s="368">
        <v>20.098970000000001</v>
      </c>
      <c r="BL9" s="368">
        <v>19.750260000000001</v>
      </c>
      <c r="BM9" s="368">
        <v>20.162369999999999</v>
      </c>
      <c r="BN9" s="368">
        <v>20.162500000000001</v>
      </c>
      <c r="BO9" s="368">
        <v>20.57264</v>
      </c>
      <c r="BP9" s="368">
        <v>20.804130000000001</v>
      </c>
      <c r="BQ9" s="368">
        <v>20.951619999999998</v>
      </c>
      <c r="BR9" s="368">
        <v>21.307919999999999</v>
      </c>
      <c r="BS9" s="368">
        <v>20.797640000000001</v>
      </c>
      <c r="BT9" s="368">
        <v>21.047989999999999</v>
      </c>
      <c r="BU9" s="368">
        <v>20.94351</v>
      </c>
      <c r="BV9" s="368">
        <v>20.827850000000002</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6.4301919058000001</v>
      </c>
      <c r="AB11" s="244">
        <v>6.6924286670999997</v>
      </c>
      <c r="AC11" s="244">
        <v>6.7647559447000001</v>
      </c>
      <c r="AD11" s="244">
        <v>6.7457516812999998</v>
      </c>
      <c r="AE11" s="244">
        <v>6.6789159838999996</v>
      </c>
      <c r="AF11" s="244">
        <v>6.8182350876999998</v>
      </c>
      <c r="AG11" s="244">
        <v>6.8280245089999996</v>
      </c>
      <c r="AH11" s="244">
        <v>6.8580964911000004</v>
      </c>
      <c r="AI11" s="244">
        <v>6.8424000576999999</v>
      </c>
      <c r="AJ11" s="244">
        <v>6.9046315166000003</v>
      </c>
      <c r="AK11" s="244">
        <v>6.8025637472999998</v>
      </c>
      <c r="AL11" s="244">
        <v>6.8459536153</v>
      </c>
      <c r="AM11" s="244">
        <v>5.9998725590999999</v>
      </c>
      <c r="AN11" s="244">
        <v>6.2575632301999997</v>
      </c>
      <c r="AO11" s="244">
        <v>6.1374410377000004</v>
      </c>
      <c r="AP11" s="244">
        <v>5.5617337552999997</v>
      </c>
      <c r="AQ11" s="244">
        <v>5.4271106082999996</v>
      </c>
      <c r="AR11" s="244">
        <v>5.8201152066999997</v>
      </c>
      <c r="AS11" s="244">
        <v>5.8874870400999999</v>
      </c>
      <c r="AT11" s="244">
        <v>6.0303836613000001</v>
      </c>
      <c r="AU11" s="244">
        <v>6.1831297327000003</v>
      </c>
      <c r="AV11" s="244">
        <v>6.4110089714000003</v>
      </c>
      <c r="AW11" s="244">
        <v>6.2467311969999999</v>
      </c>
      <c r="AX11" s="244">
        <v>6.2783327243000002</v>
      </c>
      <c r="AY11" s="244">
        <v>5.9218007792999998</v>
      </c>
      <c r="AZ11" s="244">
        <v>6.2600322317000003</v>
      </c>
      <c r="BA11" s="244">
        <v>6.3712851585000001</v>
      </c>
      <c r="BB11" s="244">
        <v>6.2974914479999997</v>
      </c>
      <c r="BC11" s="244">
        <v>6.1802016362999996</v>
      </c>
      <c r="BD11" s="244">
        <v>6.4262506249999998</v>
      </c>
      <c r="BE11" s="244">
        <v>6.4893141449999998</v>
      </c>
      <c r="BF11" s="244">
        <v>6.5869424519999997</v>
      </c>
      <c r="BG11" s="368">
        <v>6.6168266469999999</v>
      </c>
      <c r="BH11" s="368">
        <v>6.6439940249999996</v>
      </c>
      <c r="BI11" s="368">
        <v>6.5263919460000004</v>
      </c>
      <c r="BJ11" s="368">
        <v>6.617586685</v>
      </c>
      <c r="BK11" s="368">
        <v>6.1773589790000001</v>
      </c>
      <c r="BL11" s="368">
        <v>6.4760140000000002</v>
      </c>
      <c r="BM11" s="368">
        <v>6.553758695</v>
      </c>
      <c r="BN11" s="368">
        <v>6.5347344029999999</v>
      </c>
      <c r="BO11" s="368">
        <v>6.491388282</v>
      </c>
      <c r="BP11" s="368">
        <v>6.6557303929999998</v>
      </c>
      <c r="BQ11" s="368">
        <v>6.6577903379999999</v>
      </c>
      <c r="BR11" s="368">
        <v>6.7003934120000004</v>
      </c>
      <c r="BS11" s="368">
        <v>6.7286120949999999</v>
      </c>
      <c r="BT11" s="368">
        <v>6.7575833129999996</v>
      </c>
      <c r="BU11" s="368">
        <v>6.6352670749999998</v>
      </c>
      <c r="BV11" s="368">
        <v>6.7309245190000002</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2.7803379910000001</v>
      </c>
      <c r="AZ12" s="244">
        <v>3.024122604</v>
      </c>
      <c r="BA12" s="244">
        <v>3.1069722610000001</v>
      </c>
      <c r="BB12" s="244">
        <v>3.0787170929999998</v>
      </c>
      <c r="BC12" s="244">
        <v>3.0245926110000001</v>
      </c>
      <c r="BD12" s="244">
        <v>3.144619558</v>
      </c>
      <c r="BE12" s="244">
        <v>3.131398634</v>
      </c>
      <c r="BF12" s="244">
        <v>3.2354784159999999</v>
      </c>
      <c r="BG12" s="368">
        <v>3.2881257310000001</v>
      </c>
      <c r="BH12" s="368">
        <v>3.2912441989999999</v>
      </c>
      <c r="BI12" s="368">
        <v>3.1826419439999998</v>
      </c>
      <c r="BJ12" s="368">
        <v>3.2141691219999999</v>
      </c>
      <c r="BK12" s="368">
        <v>2.8957880729999999</v>
      </c>
      <c r="BL12" s="368">
        <v>3.1114557810000001</v>
      </c>
      <c r="BM12" s="368">
        <v>3.172910109</v>
      </c>
      <c r="BN12" s="368">
        <v>3.1445250429999998</v>
      </c>
      <c r="BO12" s="368">
        <v>3.088272833</v>
      </c>
      <c r="BP12" s="368">
        <v>3.1989040210000002</v>
      </c>
      <c r="BQ12" s="368">
        <v>3.1783722710000002</v>
      </c>
      <c r="BR12" s="368">
        <v>3.2520312179999999</v>
      </c>
      <c r="BS12" s="368">
        <v>3.3080692819999999</v>
      </c>
      <c r="BT12" s="368">
        <v>3.3159911580000001</v>
      </c>
      <c r="BU12" s="368">
        <v>3.2028004490000002</v>
      </c>
      <c r="BV12" s="368">
        <v>3.2353085209999999</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14.296661459999999</v>
      </c>
      <c r="D14" s="244">
        <v>14.714154505</v>
      </c>
      <c r="E14" s="244">
        <v>14.942207606</v>
      </c>
      <c r="F14" s="244">
        <v>14.684632853</v>
      </c>
      <c r="G14" s="244">
        <v>15.105580806000001</v>
      </c>
      <c r="H14" s="244">
        <v>15.595506010999999</v>
      </c>
      <c r="I14" s="244">
        <v>15.49576225</v>
      </c>
      <c r="J14" s="244">
        <v>15.441513336</v>
      </c>
      <c r="K14" s="244">
        <v>15.846099163</v>
      </c>
      <c r="L14" s="244">
        <v>15.398024589</v>
      </c>
      <c r="M14" s="244">
        <v>15.403785379</v>
      </c>
      <c r="N14" s="244">
        <v>15.012696285000001</v>
      </c>
      <c r="O14" s="244">
        <v>14.107999469999999</v>
      </c>
      <c r="P14" s="244">
        <v>15.369646669</v>
      </c>
      <c r="Q14" s="244">
        <v>15.04662781</v>
      </c>
      <c r="R14" s="244">
        <v>15.012902846999999</v>
      </c>
      <c r="S14" s="244">
        <v>14.851081262999999</v>
      </c>
      <c r="T14" s="244">
        <v>15.188214287999999</v>
      </c>
      <c r="U14" s="244">
        <v>15.604942943999999</v>
      </c>
      <c r="V14" s="244">
        <v>15.505654534</v>
      </c>
      <c r="W14" s="244">
        <v>15.268101089</v>
      </c>
      <c r="X14" s="244">
        <v>15.388989437999999</v>
      </c>
      <c r="Y14" s="244">
        <v>14.959617749</v>
      </c>
      <c r="Z14" s="244">
        <v>14.380315083999999</v>
      </c>
      <c r="AA14" s="244">
        <v>14.753277334</v>
      </c>
      <c r="AB14" s="244">
        <v>15.12396251</v>
      </c>
      <c r="AC14" s="244">
        <v>14.681454022</v>
      </c>
      <c r="AD14" s="244">
        <v>15.255883568</v>
      </c>
      <c r="AE14" s="244">
        <v>14.741745413</v>
      </c>
      <c r="AF14" s="244">
        <v>15.002818146999999</v>
      </c>
      <c r="AG14" s="244">
        <v>15.751808994999999</v>
      </c>
      <c r="AH14" s="244">
        <v>15.345561847000001</v>
      </c>
      <c r="AI14" s="244">
        <v>15.375893515</v>
      </c>
      <c r="AJ14" s="244">
        <v>15.353751258000001</v>
      </c>
      <c r="AK14" s="244">
        <v>14.809657295999999</v>
      </c>
      <c r="AL14" s="244">
        <v>14.512119847999999</v>
      </c>
      <c r="AM14" s="244">
        <v>14.103396093000001</v>
      </c>
      <c r="AN14" s="244">
        <v>14.636065443</v>
      </c>
      <c r="AO14" s="244">
        <v>13.432842503</v>
      </c>
      <c r="AP14" s="244">
        <v>11.033305266999999</v>
      </c>
      <c r="AQ14" s="244">
        <v>11.381434909999999</v>
      </c>
      <c r="AR14" s="244">
        <v>12.695240713</v>
      </c>
      <c r="AS14" s="244">
        <v>13.703900677</v>
      </c>
      <c r="AT14" s="244">
        <v>13.169491162</v>
      </c>
      <c r="AU14" s="244">
        <v>13.912482701</v>
      </c>
      <c r="AV14" s="244">
        <v>13.675189251000001</v>
      </c>
      <c r="AW14" s="244">
        <v>13.05321146</v>
      </c>
      <c r="AX14" s="244">
        <v>12.963253686</v>
      </c>
      <c r="AY14" s="244">
        <v>11.945068008</v>
      </c>
      <c r="AZ14" s="244">
        <v>12.740115539</v>
      </c>
      <c r="BA14" s="244">
        <v>13.227003774</v>
      </c>
      <c r="BB14" s="244">
        <v>12.954490587</v>
      </c>
      <c r="BC14" s="244">
        <v>12.825753429000001</v>
      </c>
      <c r="BD14" s="244">
        <v>13.967553942</v>
      </c>
      <c r="BE14" s="244">
        <v>14.364030807000001</v>
      </c>
      <c r="BF14" s="244">
        <v>14.292809095999999</v>
      </c>
      <c r="BG14" s="368">
        <v>14.759419232999999</v>
      </c>
      <c r="BH14" s="368">
        <v>14.590036924</v>
      </c>
      <c r="BI14" s="368">
        <v>14.275178970000001</v>
      </c>
      <c r="BJ14" s="368">
        <v>14.031901360000001</v>
      </c>
      <c r="BK14" s="368">
        <v>13.361251705999999</v>
      </c>
      <c r="BL14" s="368">
        <v>14.273573627999999</v>
      </c>
      <c r="BM14" s="368">
        <v>14.039698646</v>
      </c>
      <c r="BN14" s="368">
        <v>14.066759037000001</v>
      </c>
      <c r="BO14" s="368">
        <v>13.728118952000001</v>
      </c>
      <c r="BP14" s="368">
        <v>14.235929098</v>
      </c>
      <c r="BQ14" s="368">
        <v>14.320534576</v>
      </c>
      <c r="BR14" s="368">
        <v>14.156345683</v>
      </c>
      <c r="BS14" s="368">
        <v>14.531141509999999</v>
      </c>
      <c r="BT14" s="368">
        <v>14.319049379000001</v>
      </c>
      <c r="BU14" s="368">
        <v>13.967490391</v>
      </c>
      <c r="BV14" s="368">
        <v>13.745412589000001</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4.636722454</v>
      </c>
      <c r="AB16" s="244">
        <v>4.8603093419999999</v>
      </c>
      <c r="AC16" s="244">
        <v>4.7293066640000001</v>
      </c>
      <c r="AD16" s="244">
        <v>4.6469712369999998</v>
      </c>
      <c r="AE16" s="244">
        <v>4.7705058129999998</v>
      </c>
      <c r="AF16" s="244">
        <v>4.9689810779999997</v>
      </c>
      <c r="AG16" s="244">
        <v>5.1235503519999996</v>
      </c>
      <c r="AH16" s="244">
        <v>5.2170971110000002</v>
      </c>
      <c r="AI16" s="244">
        <v>5.1382366079999997</v>
      </c>
      <c r="AJ16" s="244">
        <v>4.9523609940000002</v>
      </c>
      <c r="AK16" s="244">
        <v>5.0195794210000004</v>
      </c>
      <c r="AL16" s="244">
        <v>5.0751019529999999</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4.8116451949999997</v>
      </c>
      <c r="AZ16" s="244">
        <v>5.0541413589999999</v>
      </c>
      <c r="BA16" s="244">
        <v>4.9186672150000001</v>
      </c>
      <c r="BB16" s="244">
        <v>4.8374495409999998</v>
      </c>
      <c r="BC16" s="244">
        <v>4.9837356320000001</v>
      </c>
      <c r="BD16" s="244">
        <v>5.2000761080000002</v>
      </c>
      <c r="BE16" s="244">
        <v>5.3652939259999997</v>
      </c>
      <c r="BF16" s="244">
        <v>5.4704118509999997</v>
      </c>
      <c r="BG16" s="368">
        <v>5.3822634330000003</v>
      </c>
      <c r="BH16" s="368">
        <v>5.1791986229999996</v>
      </c>
      <c r="BI16" s="368">
        <v>5.2537664629999998</v>
      </c>
      <c r="BJ16" s="368">
        <v>5.3144805389999998</v>
      </c>
      <c r="BK16" s="368">
        <v>4.9226657789999999</v>
      </c>
      <c r="BL16" s="368">
        <v>5.1793999370000003</v>
      </c>
      <c r="BM16" s="368">
        <v>5.0423545949999999</v>
      </c>
      <c r="BN16" s="368">
        <v>4.9526040880000002</v>
      </c>
      <c r="BO16" s="368">
        <v>5.0907435469999998</v>
      </c>
      <c r="BP16" s="368">
        <v>5.3080430639999996</v>
      </c>
      <c r="BQ16" s="368">
        <v>5.4697046680000003</v>
      </c>
      <c r="BR16" s="368">
        <v>5.5779954930000004</v>
      </c>
      <c r="BS16" s="368">
        <v>5.492969038</v>
      </c>
      <c r="BT16" s="368">
        <v>5.2942310309999998</v>
      </c>
      <c r="BU16" s="368">
        <v>5.3739586770000001</v>
      </c>
      <c r="BV16" s="368">
        <v>5.4360789169999997</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3.3734187430000002</v>
      </c>
      <c r="AB17" s="244">
        <v>3.6123404099999998</v>
      </c>
      <c r="AC17" s="244">
        <v>3.5017334490000001</v>
      </c>
      <c r="AD17" s="244">
        <v>3.41999473</v>
      </c>
      <c r="AE17" s="244">
        <v>3.5587740440000002</v>
      </c>
      <c r="AF17" s="244">
        <v>3.7612505540000001</v>
      </c>
      <c r="AG17" s="244">
        <v>3.82417571</v>
      </c>
      <c r="AH17" s="244">
        <v>3.945060561</v>
      </c>
      <c r="AI17" s="244">
        <v>3.850675464</v>
      </c>
      <c r="AJ17" s="244">
        <v>3.6633236259999999</v>
      </c>
      <c r="AK17" s="244">
        <v>3.7312685669999999</v>
      </c>
      <c r="AL17" s="244">
        <v>3.7767078920000001</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3.5857033070000002</v>
      </c>
      <c r="AZ17" s="244">
        <v>3.841552949</v>
      </c>
      <c r="BA17" s="244">
        <v>3.726200505</v>
      </c>
      <c r="BB17" s="244">
        <v>3.644434935</v>
      </c>
      <c r="BC17" s="244">
        <v>3.8030385340000001</v>
      </c>
      <c r="BD17" s="244">
        <v>4.0247683140000001</v>
      </c>
      <c r="BE17" s="244">
        <v>4.1015958689999996</v>
      </c>
      <c r="BF17" s="244">
        <v>4.2328916640000003</v>
      </c>
      <c r="BG17" s="368">
        <v>4.128027264</v>
      </c>
      <c r="BH17" s="368">
        <v>3.9218329089999999</v>
      </c>
      <c r="BI17" s="368">
        <v>3.9972461080000001</v>
      </c>
      <c r="BJ17" s="368">
        <v>4.0493550149999997</v>
      </c>
      <c r="BK17" s="368">
        <v>3.663206432</v>
      </c>
      <c r="BL17" s="368">
        <v>3.9347194540000001</v>
      </c>
      <c r="BM17" s="368">
        <v>3.8170432889999999</v>
      </c>
      <c r="BN17" s="368">
        <v>3.7283119409999999</v>
      </c>
      <c r="BO17" s="368">
        <v>3.8817280689999998</v>
      </c>
      <c r="BP17" s="368">
        <v>4.1032594580000001</v>
      </c>
      <c r="BQ17" s="368">
        <v>4.1738537620000002</v>
      </c>
      <c r="BR17" s="368">
        <v>4.3096599390000003</v>
      </c>
      <c r="BS17" s="368">
        <v>4.2092134400000001</v>
      </c>
      <c r="BT17" s="368">
        <v>4.0083567389999999</v>
      </c>
      <c r="BU17" s="368">
        <v>4.0889238199999998</v>
      </c>
      <c r="BV17" s="368">
        <v>4.1415743589999998</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8.2363142500999995</v>
      </c>
      <c r="D19" s="244">
        <v>8.1728164258000007</v>
      </c>
      <c r="E19" s="244">
        <v>8.1450646261999999</v>
      </c>
      <c r="F19" s="244">
        <v>8.2395428737999996</v>
      </c>
      <c r="G19" s="244">
        <v>8.8050290312000001</v>
      </c>
      <c r="H19" s="244">
        <v>9.2078026175000005</v>
      </c>
      <c r="I19" s="244">
        <v>9.1497553920999994</v>
      </c>
      <c r="J19" s="244">
        <v>9.1203445878</v>
      </c>
      <c r="K19" s="244">
        <v>8.9125347642000001</v>
      </c>
      <c r="L19" s="244">
        <v>8.7472883340000003</v>
      </c>
      <c r="M19" s="244">
        <v>8.4508405886000002</v>
      </c>
      <c r="N19" s="244">
        <v>8.3967853893999997</v>
      </c>
      <c r="O19" s="244">
        <v>8.087141076</v>
      </c>
      <c r="P19" s="244">
        <v>8.0408781492999992</v>
      </c>
      <c r="Q19" s="244">
        <v>8.0405406500000005</v>
      </c>
      <c r="R19" s="244">
        <v>8.1246622981000005</v>
      </c>
      <c r="S19" s="244">
        <v>8.6647459303000005</v>
      </c>
      <c r="T19" s="244">
        <v>9.0308625137000007</v>
      </c>
      <c r="U19" s="244">
        <v>8.9714903301</v>
      </c>
      <c r="V19" s="244">
        <v>9.0244198021000006</v>
      </c>
      <c r="W19" s="244">
        <v>8.7950867223000007</v>
      </c>
      <c r="X19" s="244">
        <v>8.6542257426999996</v>
      </c>
      <c r="Y19" s="244">
        <v>8.2889937903999993</v>
      </c>
      <c r="Z19" s="244">
        <v>8.2616702645999993</v>
      </c>
      <c r="AA19" s="244">
        <v>8.1774402382000009</v>
      </c>
      <c r="AB19" s="244">
        <v>8.2222818590000006</v>
      </c>
      <c r="AC19" s="244">
        <v>8.1202691005999998</v>
      </c>
      <c r="AD19" s="244">
        <v>8.00163899</v>
      </c>
      <c r="AE19" s="244">
        <v>8.6153372475999994</v>
      </c>
      <c r="AF19" s="244">
        <v>8.9570820606999995</v>
      </c>
      <c r="AG19" s="244">
        <v>9.1503093034000003</v>
      </c>
      <c r="AH19" s="244">
        <v>9.1430096402000007</v>
      </c>
      <c r="AI19" s="244">
        <v>8.9867144569999997</v>
      </c>
      <c r="AJ19" s="244">
        <v>8.5924002347999995</v>
      </c>
      <c r="AK19" s="244">
        <v>8.2037157920000006</v>
      </c>
      <c r="AL19" s="244">
        <v>8.4672697110000001</v>
      </c>
      <c r="AM19" s="244">
        <v>8.0706560332000006</v>
      </c>
      <c r="AN19" s="244">
        <v>8.1672180336999993</v>
      </c>
      <c r="AO19" s="244">
        <v>7.4770777653999998</v>
      </c>
      <c r="AP19" s="244">
        <v>6.7335797867</v>
      </c>
      <c r="AQ19" s="244">
        <v>7.3963980199000003</v>
      </c>
      <c r="AR19" s="244">
        <v>8.1484540232999993</v>
      </c>
      <c r="AS19" s="244">
        <v>8.390080889</v>
      </c>
      <c r="AT19" s="244">
        <v>8.4805024041999992</v>
      </c>
      <c r="AU19" s="244">
        <v>8.4286908196999999</v>
      </c>
      <c r="AV19" s="244">
        <v>8.0781976448999995</v>
      </c>
      <c r="AW19" s="244">
        <v>7.9008550677000002</v>
      </c>
      <c r="AX19" s="244">
        <v>8.1602828042999995</v>
      </c>
      <c r="AY19" s="244">
        <v>7.9315427703000001</v>
      </c>
      <c r="AZ19" s="244">
        <v>7.7867948143000003</v>
      </c>
      <c r="BA19" s="244">
        <v>7.6733942808000002</v>
      </c>
      <c r="BB19" s="244">
        <v>7.7270560113000002</v>
      </c>
      <c r="BC19" s="244">
        <v>8.1822568896999996</v>
      </c>
      <c r="BD19" s="244">
        <v>8.7018226120000008</v>
      </c>
      <c r="BE19" s="244">
        <v>8.8381820330000007</v>
      </c>
      <c r="BF19" s="244">
        <v>8.8790431359999999</v>
      </c>
      <c r="BG19" s="368">
        <v>8.7234162659999992</v>
      </c>
      <c r="BH19" s="368">
        <v>8.3776528369999994</v>
      </c>
      <c r="BI19" s="368">
        <v>8.1600083080000001</v>
      </c>
      <c r="BJ19" s="368">
        <v>8.3759650749999999</v>
      </c>
      <c r="BK19" s="368">
        <v>8.0416979600000005</v>
      </c>
      <c r="BL19" s="368">
        <v>8.0735373680000002</v>
      </c>
      <c r="BM19" s="368">
        <v>8.0443713900000002</v>
      </c>
      <c r="BN19" s="368">
        <v>8.2280905240000006</v>
      </c>
      <c r="BO19" s="368">
        <v>8.6570407140000007</v>
      </c>
      <c r="BP19" s="368">
        <v>9.0004218349999991</v>
      </c>
      <c r="BQ19" s="368">
        <v>9.0494429099999998</v>
      </c>
      <c r="BR19" s="368">
        <v>9.0700088450000003</v>
      </c>
      <c r="BS19" s="368">
        <v>8.9236549420000006</v>
      </c>
      <c r="BT19" s="368">
        <v>8.6021148000000007</v>
      </c>
      <c r="BU19" s="368">
        <v>8.2373905230000002</v>
      </c>
      <c r="BV19" s="368">
        <v>8.2695852500000004</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33.941549168000002</v>
      </c>
      <c r="D21" s="244">
        <v>34.557541977</v>
      </c>
      <c r="E21" s="244">
        <v>35.360314588999998</v>
      </c>
      <c r="F21" s="244">
        <v>34.130929676999997</v>
      </c>
      <c r="G21" s="244">
        <v>34.842933588000001</v>
      </c>
      <c r="H21" s="244">
        <v>34.696472204999999</v>
      </c>
      <c r="I21" s="244">
        <v>33.494212556000001</v>
      </c>
      <c r="J21" s="244">
        <v>33.427048368000001</v>
      </c>
      <c r="K21" s="244">
        <v>34.804615585999997</v>
      </c>
      <c r="L21" s="244">
        <v>33.764895643999999</v>
      </c>
      <c r="M21" s="244">
        <v>36.344477884</v>
      </c>
      <c r="N21" s="244">
        <v>35.222223118999999</v>
      </c>
      <c r="O21" s="244">
        <v>35.641236175000003</v>
      </c>
      <c r="P21" s="244">
        <v>36.314894234999997</v>
      </c>
      <c r="Q21" s="244">
        <v>35.960072230000002</v>
      </c>
      <c r="R21" s="244">
        <v>35.643608698000001</v>
      </c>
      <c r="S21" s="244">
        <v>35.538065508000003</v>
      </c>
      <c r="T21" s="244">
        <v>34.911314670000003</v>
      </c>
      <c r="U21" s="244">
        <v>34.981229442999997</v>
      </c>
      <c r="V21" s="244">
        <v>34.550244763999999</v>
      </c>
      <c r="W21" s="244">
        <v>35.048256129999999</v>
      </c>
      <c r="X21" s="244">
        <v>34.505881078999998</v>
      </c>
      <c r="Y21" s="244">
        <v>35.846325008999997</v>
      </c>
      <c r="Z21" s="244">
        <v>36.860825789000003</v>
      </c>
      <c r="AA21" s="244">
        <v>36.650938871000001</v>
      </c>
      <c r="AB21" s="244">
        <v>37.434472530000001</v>
      </c>
      <c r="AC21" s="244">
        <v>36.673918088000001</v>
      </c>
      <c r="AD21" s="244">
        <v>36.856388985000002</v>
      </c>
      <c r="AE21" s="244">
        <v>36.358304009999998</v>
      </c>
      <c r="AF21" s="244">
        <v>35.944168984000001</v>
      </c>
      <c r="AG21" s="244">
        <v>36.011729039999999</v>
      </c>
      <c r="AH21" s="244">
        <v>35.604322867</v>
      </c>
      <c r="AI21" s="244">
        <v>35.961928141999998</v>
      </c>
      <c r="AJ21" s="244">
        <v>35.302150226000002</v>
      </c>
      <c r="AK21" s="244">
        <v>37.274500310000001</v>
      </c>
      <c r="AL21" s="244">
        <v>38.096837049999998</v>
      </c>
      <c r="AM21" s="244">
        <v>35.955810601000003</v>
      </c>
      <c r="AN21" s="244">
        <v>35.628686801999997</v>
      </c>
      <c r="AO21" s="244">
        <v>33.313726957</v>
      </c>
      <c r="AP21" s="244">
        <v>31.007123226000001</v>
      </c>
      <c r="AQ21" s="244">
        <v>32.424703049000001</v>
      </c>
      <c r="AR21" s="244">
        <v>33.145759683000001</v>
      </c>
      <c r="AS21" s="244">
        <v>33.660859211999998</v>
      </c>
      <c r="AT21" s="244">
        <v>33.248652128000003</v>
      </c>
      <c r="AU21" s="244">
        <v>34.692167660000003</v>
      </c>
      <c r="AV21" s="244">
        <v>34.545247484000001</v>
      </c>
      <c r="AW21" s="244">
        <v>36.175089327999999</v>
      </c>
      <c r="AX21" s="244">
        <v>37.096032887</v>
      </c>
      <c r="AY21" s="244">
        <v>35.988071929999997</v>
      </c>
      <c r="AZ21" s="244">
        <v>37.221860053</v>
      </c>
      <c r="BA21" s="244">
        <v>36.655564484000003</v>
      </c>
      <c r="BB21" s="244">
        <v>36.351715486000003</v>
      </c>
      <c r="BC21" s="244">
        <v>35.279402601999998</v>
      </c>
      <c r="BD21" s="244">
        <v>35.018776305000003</v>
      </c>
      <c r="BE21" s="244">
        <v>34.5916006</v>
      </c>
      <c r="BF21" s="244">
        <v>33.988378779999998</v>
      </c>
      <c r="BG21" s="368">
        <v>35.118274221</v>
      </c>
      <c r="BH21" s="368">
        <v>34.915109108000003</v>
      </c>
      <c r="BI21" s="368">
        <v>36.700739003000002</v>
      </c>
      <c r="BJ21" s="368">
        <v>37.806376309000001</v>
      </c>
      <c r="BK21" s="368">
        <v>36.891705283999997</v>
      </c>
      <c r="BL21" s="368">
        <v>38.256384564000001</v>
      </c>
      <c r="BM21" s="368">
        <v>37.762938347000002</v>
      </c>
      <c r="BN21" s="368">
        <v>37.557209790000002</v>
      </c>
      <c r="BO21" s="368">
        <v>37.230752938000002</v>
      </c>
      <c r="BP21" s="368">
        <v>36.895655896999997</v>
      </c>
      <c r="BQ21" s="368">
        <v>36.656080695</v>
      </c>
      <c r="BR21" s="368">
        <v>36.242954069</v>
      </c>
      <c r="BS21" s="368">
        <v>37.029182732999999</v>
      </c>
      <c r="BT21" s="368">
        <v>36.39194895</v>
      </c>
      <c r="BU21" s="368">
        <v>38.047321132999997</v>
      </c>
      <c r="BV21" s="368">
        <v>39.107573625999997</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14.99020178</v>
      </c>
      <c r="AZ22" s="244">
        <v>15.44533929</v>
      </c>
      <c r="BA22" s="244">
        <v>15.352814779999999</v>
      </c>
      <c r="BB22" s="244">
        <v>15.673115960000001</v>
      </c>
      <c r="BC22" s="244">
        <v>15.448018579999999</v>
      </c>
      <c r="BD22" s="244">
        <v>15.274182890000001</v>
      </c>
      <c r="BE22" s="244">
        <v>14.92552362</v>
      </c>
      <c r="BF22" s="244">
        <v>14.159237429999999</v>
      </c>
      <c r="BG22" s="368">
        <v>15.24488732</v>
      </c>
      <c r="BH22" s="368">
        <v>14.54055679</v>
      </c>
      <c r="BI22" s="368">
        <v>15.46591776</v>
      </c>
      <c r="BJ22" s="368">
        <v>15.90685043</v>
      </c>
      <c r="BK22" s="368">
        <v>15.452689380000001</v>
      </c>
      <c r="BL22" s="368">
        <v>15.940030330000001</v>
      </c>
      <c r="BM22" s="368">
        <v>15.87025994</v>
      </c>
      <c r="BN22" s="368">
        <v>16.219423280000001</v>
      </c>
      <c r="BO22" s="368">
        <v>15.988541400000001</v>
      </c>
      <c r="BP22" s="368">
        <v>15.81150748</v>
      </c>
      <c r="BQ22" s="368">
        <v>15.74644578</v>
      </c>
      <c r="BR22" s="368">
        <v>15.261037030000001</v>
      </c>
      <c r="BS22" s="368">
        <v>16.130694179999999</v>
      </c>
      <c r="BT22" s="368">
        <v>15.17175948</v>
      </c>
      <c r="BU22" s="368">
        <v>16.165549769999998</v>
      </c>
      <c r="BV22" s="368">
        <v>16.641712120000001</v>
      </c>
    </row>
    <row r="23" spans="1:74" ht="11.1" customHeight="1" x14ac:dyDescent="0.2">
      <c r="A23" s="159" t="s">
        <v>282</v>
      </c>
      <c r="B23" s="170" t="s">
        <v>606</v>
      </c>
      <c r="C23" s="244">
        <v>4.1726129032000001</v>
      </c>
      <c r="D23" s="244">
        <v>4.5606071429000004</v>
      </c>
      <c r="E23" s="244">
        <v>4.2751290322999997</v>
      </c>
      <c r="F23" s="244">
        <v>3.8458666667000001</v>
      </c>
      <c r="G23" s="244">
        <v>3.5579677419000002</v>
      </c>
      <c r="H23" s="244">
        <v>3.5285333333</v>
      </c>
      <c r="I23" s="244">
        <v>3.6406129032000001</v>
      </c>
      <c r="J23" s="244">
        <v>3.7509032258000001</v>
      </c>
      <c r="K23" s="244">
        <v>3.6836000000000002</v>
      </c>
      <c r="L23" s="244">
        <v>3.6534193548</v>
      </c>
      <c r="M23" s="244">
        <v>4.1530333332999998</v>
      </c>
      <c r="N23" s="244">
        <v>4.5547741935000001</v>
      </c>
      <c r="O23" s="244">
        <v>4.3147419354999998</v>
      </c>
      <c r="P23" s="244">
        <v>4.6193928571000002</v>
      </c>
      <c r="Q23" s="244">
        <v>4.0893548387000003</v>
      </c>
      <c r="R23" s="244">
        <v>3.6787666667000001</v>
      </c>
      <c r="S23" s="244">
        <v>3.5092580645</v>
      </c>
      <c r="T23" s="244">
        <v>3.3130999999999999</v>
      </c>
      <c r="U23" s="244">
        <v>3.5772580645000001</v>
      </c>
      <c r="V23" s="244">
        <v>3.6720322580999998</v>
      </c>
      <c r="W23" s="244">
        <v>3.5715333333000001</v>
      </c>
      <c r="X23" s="244">
        <v>3.6959677419000001</v>
      </c>
      <c r="Y23" s="244">
        <v>3.9367000000000001</v>
      </c>
      <c r="Z23" s="244">
        <v>4.2710322581</v>
      </c>
      <c r="AA23" s="244">
        <v>4.1328064515999996</v>
      </c>
      <c r="AB23" s="244">
        <v>4.3856428570999997</v>
      </c>
      <c r="AC23" s="244">
        <v>3.8961935483999999</v>
      </c>
      <c r="AD23" s="244">
        <v>3.6628333333</v>
      </c>
      <c r="AE23" s="244">
        <v>3.3946774193999998</v>
      </c>
      <c r="AF23" s="244">
        <v>3.3889666667</v>
      </c>
      <c r="AG23" s="244">
        <v>3.4789677419</v>
      </c>
      <c r="AH23" s="244">
        <v>3.5126451613</v>
      </c>
      <c r="AI23" s="244">
        <v>3.5642333332999998</v>
      </c>
      <c r="AJ23" s="244">
        <v>3.4368387096999999</v>
      </c>
      <c r="AK23" s="244">
        <v>3.8273999999999999</v>
      </c>
      <c r="AL23" s="244">
        <v>4.2364193547999998</v>
      </c>
      <c r="AM23" s="244">
        <v>3.7972903225999999</v>
      </c>
      <c r="AN23" s="244">
        <v>4.0369655171999996</v>
      </c>
      <c r="AO23" s="244">
        <v>3.5134516129</v>
      </c>
      <c r="AP23" s="244">
        <v>3.1180333333000001</v>
      </c>
      <c r="AQ23" s="244">
        <v>2.7664516129000001</v>
      </c>
      <c r="AR23" s="244">
        <v>2.9001333332999999</v>
      </c>
      <c r="AS23" s="244">
        <v>3.0198387097000001</v>
      </c>
      <c r="AT23" s="244">
        <v>3.0756129032000001</v>
      </c>
      <c r="AU23" s="244">
        <v>3.0994000000000002</v>
      </c>
      <c r="AV23" s="244">
        <v>3.1923870968000001</v>
      </c>
      <c r="AW23" s="244">
        <v>3.4763666667000002</v>
      </c>
      <c r="AX23" s="244">
        <v>3.9333225806000001</v>
      </c>
      <c r="AY23" s="244">
        <v>3.7788064515999999</v>
      </c>
      <c r="AZ23" s="244">
        <v>3.8343928571000001</v>
      </c>
      <c r="BA23" s="244">
        <v>3.5816129031999999</v>
      </c>
      <c r="BB23" s="244">
        <v>3.2586333333000002</v>
      </c>
      <c r="BC23" s="244">
        <v>2.9289354839000001</v>
      </c>
      <c r="BD23" s="244">
        <v>2.8327940680000001</v>
      </c>
      <c r="BE23" s="244">
        <v>2.9530946720000002</v>
      </c>
      <c r="BF23" s="244">
        <v>3.0661827960000001</v>
      </c>
      <c r="BG23" s="368">
        <v>2.9635871200000001</v>
      </c>
      <c r="BH23" s="368">
        <v>3.0094131580000001</v>
      </c>
      <c r="BI23" s="368">
        <v>3.2871578440000002</v>
      </c>
      <c r="BJ23" s="368">
        <v>3.8322868450000001</v>
      </c>
      <c r="BK23" s="368">
        <v>3.5891079370000001</v>
      </c>
      <c r="BL23" s="368">
        <v>3.8318946669999998</v>
      </c>
      <c r="BM23" s="368">
        <v>3.4899847350000002</v>
      </c>
      <c r="BN23" s="368">
        <v>3.1365572099999999</v>
      </c>
      <c r="BO23" s="368">
        <v>2.860836392</v>
      </c>
      <c r="BP23" s="368">
        <v>2.8825752630000001</v>
      </c>
      <c r="BQ23" s="368">
        <v>3.006197427</v>
      </c>
      <c r="BR23" s="368">
        <v>3.098301567</v>
      </c>
      <c r="BS23" s="368">
        <v>3.0119353169999998</v>
      </c>
      <c r="BT23" s="368">
        <v>3.0349569110000001</v>
      </c>
      <c r="BU23" s="368">
        <v>3.2702327649999998</v>
      </c>
      <c r="BV23" s="368">
        <v>3.7540333490000002</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5.0227403290000003</v>
      </c>
      <c r="AN24" s="244">
        <v>5.1598136910000001</v>
      </c>
      <c r="AO24" s="244">
        <v>4.3281058940000001</v>
      </c>
      <c r="AP24" s="244">
        <v>2.7650207579999999</v>
      </c>
      <c r="AQ24" s="244">
        <v>4.0571744360000004</v>
      </c>
      <c r="AR24" s="244">
        <v>4.4468359309999999</v>
      </c>
      <c r="AS24" s="244">
        <v>4.2186884930000002</v>
      </c>
      <c r="AT24" s="244">
        <v>3.9386590570000002</v>
      </c>
      <c r="AU24" s="244">
        <v>4.3483980420000004</v>
      </c>
      <c r="AV24" s="244">
        <v>4.7838604719999998</v>
      </c>
      <c r="AW24" s="244">
        <v>4.9834099519999997</v>
      </c>
      <c r="AX24" s="244">
        <v>5.0139958590000004</v>
      </c>
      <c r="AY24" s="244">
        <v>4.8806163260000002</v>
      </c>
      <c r="AZ24" s="244">
        <v>5.1186028209999996</v>
      </c>
      <c r="BA24" s="244">
        <v>5.0129852509999999</v>
      </c>
      <c r="BB24" s="244">
        <v>4.7086346570000002</v>
      </c>
      <c r="BC24" s="244">
        <v>4.091643908</v>
      </c>
      <c r="BD24" s="244">
        <v>4.5490745520000004</v>
      </c>
      <c r="BE24" s="244">
        <v>4.5413511489999996</v>
      </c>
      <c r="BF24" s="244">
        <v>4.409521163</v>
      </c>
      <c r="BG24" s="368">
        <v>4.5867881109999997</v>
      </c>
      <c r="BH24" s="368">
        <v>4.7194687569999996</v>
      </c>
      <c r="BI24" s="368">
        <v>4.9309689519999997</v>
      </c>
      <c r="BJ24" s="368">
        <v>4.9894465759999997</v>
      </c>
      <c r="BK24" s="368">
        <v>4.9196395439999998</v>
      </c>
      <c r="BL24" s="368">
        <v>5.2761702939999999</v>
      </c>
      <c r="BM24" s="368">
        <v>5.271340167</v>
      </c>
      <c r="BN24" s="368">
        <v>5.1908695710000003</v>
      </c>
      <c r="BO24" s="368">
        <v>5.2611139949999997</v>
      </c>
      <c r="BP24" s="368">
        <v>5.1746675929999997</v>
      </c>
      <c r="BQ24" s="368">
        <v>4.908108779</v>
      </c>
      <c r="BR24" s="368">
        <v>4.7970652109999996</v>
      </c>
      <c r="BS24" s="368">
        <v>4.877044122</v>
      </c>
      <c r="BT24" s="368">
        <v>5.0040781929999998</v>
      </c>
      <c r="BU24" s="368">
        <v>5.2120116970000003</v>
      </c>
      <c r="BV24" s="368">
        <v>5.2697340099999996</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4.2801944900000004</v>
      </c>
      <c r="AZ26" s="244">
        <v>4.3507473220000001</v>
      </c>
      <c r="BA26" s="244">
        <v>4.3486905370000004</v>
      </c>
      <c r="BB26" s="244">
        <v>4.3530466609999996</v>
      </c>
      <c r="BC26" s="244">
        <v>4.3184170670000004</v>
      </c>
      <c r="BD26" s="244">
        <v>4.3664814659999998</v>
      </c>
      <c r="BE26" s="244">
        <v>4.1810359220000004</v>
      </c>
      <c r="BF26" s="244">
        <v>4.2500915580000003</v>
      </c>
      <c r="BG26" s="368">
        <v>4.3302816039999996</v>
      </c>
      <c r="BH26" s="368">
        <v>4.4700981180000001</v>
      </c>
      <c r="BI26" s="368">
        <v>4.5158230919999998</v>
      </c>
      <c r="BJ26" s="368">
        <v>4.4250851830000002</v>
      </c>
      <c r="BK26" s="368">
        <v>4.4459096990000004</v>
      </c>
      <c r="BL26" s="368">
        <v>4.5072571950000002</v>
      </c>
      <c r="BM26" s="368">
        <v>4.4965140809999999</v>
      </c>
      <c r="BN26" s="368">
        <v>4.4944506879999997</v>
      </c>
      <c r="BO26" s="368">
        <v>4.4484212799999998</v>
      </c>
      <c r="BP26" s="368">
        <v>4.5286065850000004</v>
      </c>
      <c r="BQ26" s="368">
        <v>4.380684638</v>
      </c>
      <c r="BR26" s="368">
        <v>4.3897900569999999</v>
      </c>
      <c r="BS26" s="368">
        <v>4.4593958210000002</v>
      </c>
      <c r="BT26" s="368">
        <v>4.5982515619999997</v>
      </c>
      <c r="BU26" s="368">
        <v>4.6454906769999997</v>
      </c>
      <c r="BV26" s="368">
        <v>4.5553363689999999</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46.025718202</v>
      </c>
      <c r="D28" s="244">
        <v>47.006969357000003</v>
      </c>
      <c r="E28" s="244">
        <v>47.777351277999998</v>
      </c>
      <c r="F28" s="244">
        <v>46.169621143000001</v>
      </c>
      <c r="G28" s="244">
        <v>47.179062168999998</v>
      </c>
      <c r="H28" s="244">
        <v>48.187875751999997</v>
      </c>
      <c r="I28" s="244">
        <v>47.699553827000003</v>
      </c>
      <c r="J28" s="244">
        <v>47.979960009000003</v>
      </c>
      <c r="K28" s="244">
        <v>47.624914384</v>
      </c>
      <c r="L28" s="244">
        <v>47.357383218000003</v>
      </c>
      <c r="M28" s="244">
        <v>48.541672490000003</v>
      </c>
      <c r="N28" s="244">
        <v>48.468059320000002</v>
      </c>
      <c r="O28" s="244">
        <v>47.391186664000003</v>
      </c>
      <c r="P28" s="244">
        <v>48.233973413000001</v>
      </c>
      <c r="Q28" s="244">
        <v>48.127124561999999</v>
      </c>
      <c r="R28" s="244">
        <v>46.971867928999998</v>
      </c>
      <c r="S28" s="244">
        <v>47.058223624</v>
      </c>
      <c r="T28" s="244">
        <v>47.681498200999997</v>
      </c>
      <c r="U28" s="244">
        <v>48.342750424999998</v>
      </c>
      <c r="V28" s="244">
        <v>48.993134838000003</v>
      </c>
      <c r="W28" s="244">
        <v>47.328377086000003</v>
      </c>
      <c r="X28" s="244">
        <v>48.145066477999997</v>
      </c>
      <c r="Y28" s="244">
        <v>48.063552250999997</v>
      </c>
      <c r="Z28" s="244">
        <v>47.105401696000001</v>
      </c>
      <c r="AA28" s="244">
        <v>47.796382835999999</v>
      </c>
      <c r="AB28" s="244">
        <v>48.174002551999997</v>
      </c>
      <c r="AC28" s="244">
        <v>46.769455571000002</v>
      </c>
      <c r="AD28" s="244">
        <v>47.630017504999998</v>
      </c>
      <c r="AE28" s="244">
        <v>46.673791520000002</v>
      </c>
      <c r="AF28" s="244">
        <v>47.479295203</v>
      </c>
      <c r="AG28" s="244">
        <v>48.600303595</v>
      </c>
      <c r="AH28" s="244">
        <v>48.949124793000003</v>
      </c>
      <c r="AI28" s="244">
        <v>47.514219584000003</v>
      </c>
      <c r="AJ28" s="244">
        <v>47.942749356</v>
      </c>
      <c r="AK28" s="244">
        <v>48.00384579</v>
      </c>
      <c r="AL28" s="244">
        <v>47.920892197000001</v>
      </c>
      <c r="AM28" s="244">
        <v>46.061824950999998</v>
      </c>
      <c r="AN28" s="244">
        <v>47.253604246999998</v>
      </c>
      <c r="AO28" s="244">
        <v>43.296397657</v>
      </c>
      <c r="AP28" s="244">
        <v>34.925532076000003</v>
      </c>
      <c r="AQ28" s="244">
        <v>37.133625129000002</v>
      </c>
      <c r="AR28" s="244">
        <v>40.307494230000003</v>
      </c>
      <c r="AS28" s="244">
        <v>42.181896315000003</v>
      </c>
      <c r="AT28" s="244">
        <v>41.966263808999997</v>
      </c>
      <c r="AU28" s="244">
        <v>42.661721294000003</v>
      </c>
      <c r="AV28" s="244">
        <v>42.677285453000003</v>
      </c>
      <c r="AW28" s="244">
        <v>42.730219734999999</v>
      </c>
      <c r="AX28" s="244">
        <v>43.100165967000002</v>
      </c>
      <c r="AY28" s="244">
        <v>41.397491266999999</v>
      </c>
      <c r="AZ28" s="244">
        <v>41.688270093</v>
      </c>
      <c r="BA28" s="244">
        <v>43.744222364999999</v>
      </c>
      <c r="BB28" s="244">
        <v>42.945815799000002</v>
      </c>
      <c r="BC28" s="244">
        <v>43.156288717999999</v>
      </c>
      <c r="BD28" s="244">
        <v>44.947727196999999</v>
      </c>
      <c r="BE28" s="244">
        <v>45.230704580999998</v>
      </c>
      <c r="BF28" s="244">
        <v>45.895205011999998</v>
      </c>
      <c r="BG28" s="368">
        <v>45.296607760999997</v>
      </c>
      <c r="BH28" s="368">
        <v>45.518205561000002</v>
      </c>
      <c r="BI28" s="368">
        <v>45.835401290999997</v>
      </c>
      <c r="BJ28" s="368">
        <v>46.299817949999998</v>
      </c>
      <c r="BK28" s="368">
        <v>44.940255860999997</v>
      </c>
      <c r="BL28" s="368">
        <v>45.990545351999998</v>
      </c>
      <c r="BM28" s="368">
        <v>45.656133072999999</v>
      </c>
      <c r="BN28" s="368">
        <v>44.975513141999997</v>
      </c>
      <c r="BO28" s="368">
        <v>44.973366089999999</v>
      </c>
      <c r="BP28" s="368">
        <v>45.796571929000002</v>
      </c>
      <c r="BQ28" s="368">
        <v>46.149911928999998</v>
      </c>
      <c r="BR28" s="368">
        <v>46.583429829000004</v>
      </c>
      <c r="BS28" s="368">
        <v>46.169663913000001</v>
      </c>
      <c r="BT28" s="368">
        <v>46.309267699000003</v>
      </c>
      <c r="BU28" s="368">
        <v>46.263338253999997</v>
      </c>
      <c r="BV28" s="368">
        <v>46.516914245000002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51.91727959</v>
      </c>
      <c r="AB29" s="244">
        <v>53.095325920000001</v>
      </c>
      <c r="AC29" s="244">
        <v>52.788069325000002</v>
      </c>
      <c r="AD29" s="244">
        <v>53.001051478000001</v>
      </c>
      <c r="AE29" s="244">
        <v>53.460622942999997</v>
      </c>
      <c r="AF29" s="244">
        <v>53.844750734000002</v>
      </c>
      <c r="AG29" s="244">
        <v>53.878661287</v>
      </c>
      <c r="AH29" s="244">
        <v>53.438430351999997</v>
      </c>
      <c r="AI29" s="244">
        <v>53.895405603999997</v>
      </c>
      <c r="AJ29" s="244">
        <v>52.814347445000003</v>
      </c>
      <c r="AK29" s="244">
        <v>53.768543145000002</v>
      </c>
      <c r="AL29" s="244">
        <v>54.466381550000001</v>
      </c>
      <c r="AM29" s="244">
        <v>51.203168937000001</v>
      </c>
      <c r="AN29" s="244">
        <v>51.296376731999999</v>
      </c>
      <c r="AO29" s="244">
        <v>48.550211759</v>
      </c>
      <c r="AP29" s="244">
        <v>45.346130535999997</v>
      </c>
      <c r="AQ29" s="244">
        <v>47.251592840000001</v>
      </c>
      <c r="AR29" s="244">
        <v>49.743145826999999</v>
      </c>
      <c r="AS29" s="244">
        <v>50.752449564000003</v>
      </c>
      <c r="AT29" s="244">
        <v>50.742629457</v>
      </c>
      <c r="AU29" s="244">
        <v>52.158092811000003</v>
      </c>
      <c r="AV29" s="244">
        <v>51.677470036999999</v>
      </c>
      <c r="AW29" s="244">
        <v>52.689088998000003</v>
      </c>
      <c r="AX29" s="244">
        <v>53.417964769000001</v>
      </c>
      <c r="AY29" s="244">
        <v>51.625250903999998</v>
      </c>
      <c r="AZ29" s="244">
        <v>52.943924225000004</v>
      </c>
      <c r="BA29" s="244">
        <v>52.583327083</v>
      </c>
      <c r="BB29" s="244">
        <v>52.712673934999998</v>
      </c>
      <c r="BC29" s="244">
        <v>52.389854536000001</v>
      </c>
      <c r="BD29" s="244">
        <v>53.342687611999999</v>
      </c>
      <c r="BE29" s="244">
        <v>53.057800555999997</v>
      </c>
      <c r="BF29" s="244">
        <v>52.485654306000001</v>
      </c>
      <c r="BG29" s="368">
        <v>53.694353389</v>
      </c>
      <c r="BH29" s="368">
        <v>52.923648903999997</v>
      </c>
      <c r="BI29" s="368">
        <v>53.947244191000003</v>
      </c>
      <c r="BJ29" s="368">
        <v>54.775887898000001</v>
      </c>
      <c r="BK29" s="368">
        <v>53.073816586</v>
      </c>
      <c r="BL29" s="368">
        <v>54.701954485000002</v>
      </c>
      <c r="BM29" s="368">
        <v>54.517052655000001</v>
      </c>
      <c r="BN29" s="368">
        <v>55.023275531000003</v>
      </c>
      <c r="BO29" s="368">
        <v>55.314754964999999</v>
      </c>
      <c r="BP29" s="368">
        <v>55.785352326999998</v>
      </c>
      <c r="BQ29" s="368">
        <v>55.502216572999998</v>
      </c>
      <c r="BR29" s="368">
        <v>55.066351165</v>
      </c>
      <c r="BS29" s="368">
        <v>55.915925907000002</v>
      </c>
      <c r="BT29" s="368">
        <v>54.819440008000001</v>
      </c>
      <c r="BU29" s="368">
        <v>55.706832015000003</v>
      </c>
      <c r="BV29" s="368">
        <v>56.387113335999999</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71" t="s">
        <v>537</v>
      </c>
      <c r="C31" s="245">
        <v>95.406992982000006</v>
      </c>
      <c r="D31" s="245">
        <v>97.145790066000004</v>
      </c>
      <c r="E31" s="245">
        <v>99.116719712000005</v>
      </c>
      <c r="F31" s="245">
        <v>96.877870192000003</v>
      </c>
      <c r="G31" s="245">
        <v>99.316048143000003</v>
      </c>
      <c r="H31" s="245">
        <v>101.09456879</v>
      </c>
      <c r="I31" s="245">
        <v>99.052057555999994</v>
      </c>
      <c r="J31" s="245">
        <v>99.310789827999997</v>
      </c>
      <c r="K31" s="245">
        <v>100.25823999000001</v>
      </c>
      <c r="L31" s="245">
        <v>98.625469550999995</v>
      </c>
      <c r="M31" s="245">
        <v>101.32354484</v>
      </c>
      <c r="N31" s="245">
        <v>99.747139281000003</v>
      </c>
      <c r="O31" s="245">
        <v>98.129984569000001</v>
      </c>
      <c r="P31" s="245">
        <v>99.76801691</v>
      </c>
      <c r="Q31" s="245">
        <v>99.940989802000004</v>
      </c>
      <c r="R31" s="245">
        <v>98.945112515000005</v>
      </c>
      <c r="S31" s="245">
        <v>99.607095575000002</v>
      </c>
      <c r="T31" s="245">
        <v>100.58823056</v>
      </c>
      <c r="U31" s="245">
        <v>101.01655948</v>
      </c>
      <c r="V31" s="245">
        <v>101.36523227000001</v>
      </c>
      <c r="W31" s="245">
        <v>100.10491854</v>
      </c>
      <c r="X31" s="245">
        <v>100.04611941</v>
      </c>
      <c r="Y31" s="245">
        <v>100.4675273</v>
      </c>
      <c r="Z31" s="245">
        <v>100.21159367</v>
      </c>
      <c r="AA31" s="245">
        <v>99.713662425999999</v>
      </c>
      <c r="AB31" s="245">
        <v>101.26932847</v>
      </c>
      <c r="AC31" s="245">
        <v>99.557524896000004</v>
      </c>
      <c r="AD31" s="245">
        <v>100.63106897999999</v>
      </c>
      <c r="AE31" s="245">
        <v>100.13441446</v>
      </c>
      <c r="AF31" s="245">
        <v>101.32404594</v>
      </c>
      <c r="AG31" s="245">
        <v>102.47896488000001</v>
      </c>
      <c r="AH31" s="245">
        <v>102.38755514</v>
      </c>
      <c r="AI31" s="245">
        <v>101.40962519</v>
      </c>
      <c r="AJ31" s="245">
        <v>100.7570968</v>
      </c>
      <c r="AK31" s="245">
        <v>101.77238894</v>
      </c>
      <c r="AL31" s="245">
        <v>102.38727375000001</v>
      </c>
      <c r="AM31" s="245">
        <v>97.264993888000006</v>
      </c>
      <c r="AN31" s="245">
        <v>98.549980978999997</v>
      </c>
      <c r="AO31" s="245">
        <v>91.846609416000007</v>
      </c>
      <c r="AP31" s="245">
        <v>80.271662612</v>
      </c>
      <c r="AQ31" s="245">
        <v>84.385217968999996</v>
      </c>
      <c r="AR31" s="245">
        <v>90.050640056999995</v>
      </c>
      <c r="AS31" s="245">
        <v>92.934345879000006</v>
      </c>
      <c r="AT31" s="245">
        <v>92.708893266000004</v>
      </c>
      <c r="AU31" s="245">
        <v>94.819814105000006</v>
      </c>
      <c r="AV31" s="245">
        <v>94.354755490000002</v>
      </c>
      <c r="AW31" s="245">
        <v>95.419308732999994</v>
      </c>
      <c r="AX31" s="245">
        <v>96.518130736000003</v>
      </c>
      <c r="AY31" s="245">
        <v>93.022742171000004</v>
      </c>
      <c r="AZ31" s="245">
        <v>94.632194318000003</v>
      </c>
      <c r="BA31" s="245">
        <v>96.327549447999999</v>
      </c>
      <c r="BB31" s="245">
        <v>95.658489734</v>
      </c>
      <c r="BC31" s="245">
        <v>95.546143254</v>
      </c>
      <c r="BD31" s="245">
        <v>98.290414808999998</v>
      </c>
      <c r="BE31" s="245">
        <v>98.288505137000001</v>
      </c>
      <c r="BF31" s="245">
        <v>98.380859318000006</v>
      </c>
      <c r="BG31" s="559">
        <v>98.990961150000004</v>
      </c>
      <c r="BH31" s="559">
        <v>98.441854465000006</v>
      </c>
      <c r="BI31" s="559">
        <v>99.782645482000007</v>
      </c>
      <c r="BJ31" s="559">
        <v>101.07570585000001</v>
      </c>
      <c r="BK31" s="559">
        <v>98.014072447000004</v>
      </c>
      <c r="BL31" s="559">
        <v>100.69249984</v>
      </c>
      <c r="BM31" s="559">
        <v>100.17318573</v>
      </c>
      <c r="BN31" s="559">
        <v>99.998788673000007</v>
      </c>
      <c r="BO31" s="559">
        <v>100.28812105999999</v>
      </c>
      <c r="BP31" s="559">
        <v>101.58192425999999</v>
      </c>
      <c r="BQ31" s="559">
        <v>101.6521285</v>
      </c>
      <c r="BR31" s="559">
        <v>101.64978099</v>
      </c>
      <c r="BS31" s="559">
        <v>102.08558982</v>
      </c>
      <c r="BT31" s="559">
        <v>101.12870771</v>
      </c>
      <c r="BU31" s="559">
        <v>101.97017027</v>
      </c>
      <c r="BV31" s="559">
        <v>102.90402758</v>
      </c>
    </row>
    <row r="32" spans="1:74" ht="12" customHeight="1" x14ac:dyDescent="0.25">
      <c r="B32" s="762" t="s">
        <v>815</v>
      </c>
      <c r="C32" s="763"/>
      <c r="D32" s="763"/>
      <c r="E32" s="763"/>
      <c r="F32" s="763"/>
      <c r="G32" s="763"/>
      <c r="H32" s="763"/>
      <c r="I32" s="763"/>
      <c r="J32" s="763"/>
      <c r="K32" s="763"/>
      <c r="L32" s="763"/>
      <c r="M32" s="763"/>
      <c r="N32" s="763"/>
      <c r="O32" s="763"/>
      <c r="P32" s="763"/>
      <c r="Q32" s="763"/>
      <c r="BD32" s="445"/>
    </row>
    <row r="33" spans="2:17" ht="12" customHeight="1" x14ac:dyDescent="0.2">
      <c r="B33" s="780" t="s">
        <v>650</v>
      </c>
      <c r="C33" s="748"/>
      <c r="D33" s="748"/>
      <c r="E33" s="748"/>
      <c r="F33" s="748"/>
      <c r="G33" s="748"/>
      <c r="H33" s="748"/>
      <c r="I33" s="748"/>
      <c r="J33" s="748"/>
      <c r="K33" s="748"/>
      <c r="L33" s="748"/>
      <c r="M33" s="748"/>
      <c r="N33" s="748"/>
      <c r="O33" s="748"/>
      <c r="P33" s="748"/>
      <c r="Q33" s="742"/>
    </row>
    <row r="34" spans="2:17" ht="12" customHeight="1" x14ac:dyDescent="0.2">
      <c r="B34" s="780" t="s">
        <v>1345</v>
      </c>
      <c r="C34" s="742"/>
      <c r="D34" s="742"/>
      <c r="E34" s="742"/>
      <c r="F34" s="742"/>
      <c r="G34" s="742"/>
      <c r="H34" s="742"/>
      <c r="I34" s="742"/>
      <c r="J34" s="742"/>
      <c r="K34" s="742"/>
      <c r="L34" s="742"/>
      <c r="M34" s="742"/>
      <c r="N34" s="742"/>
      <c r="O34" s="742"/>
      <c r="P34" s="742"/>
      <c r="Q34" s="742"/>
    </row>
    <row r="35" spans="2:17" ht="12" customHeight="1" x14ac:dyDescent="0.2">
      <c r="B35" s="780" t="s">
        <v>1344</v>
      </c>
      <c r="C35" s="742"/>
      <c r="D35" s="742"/>
      <c r="E35" s="742"/>
      <c r="F35" s="742"/>
      <c r="G35" s="742"/>
      <c r="H35" s="742"/>
      <c r="I35" s="742"/>
      <c r="J35" s="742"/>
      <c r="K35" s="742"/>
      <c r="L35" s="742"/>
      <c r="M35" s="742"/>
      <c r="N35" s="742"/>
      <c r="O35" s="742"/>
      <c r="P35" s="742"/>
      <c r="Q35" s="742"/>
    </row>
    <row r="36" spans="2:17" ht="12" customHeight="1" x14ac:dyDescent="0.25">
      <c r="B36" s="791" t="str">
        <f>"Notes: "&amp;"EIA completed modeling and analysis for this report on " &amp;Dates!D2&amp;"."</f>
        <v>Notes: EIA completed modeling and analysis for this report on Thursday September 2, 2021.</v>
      </c>
      <c r="C36" s="763"/>
      <c r="D36" s="763"/>
      <c r="E36" s="763"/>
      <c r="F36" s="763"/>
      <c r="G36" s="763"/>
      <c r="H36" s="763"/>
      <c r="I36" s="763"/>
      <c r="J36" s="763"/>
      <c r="K36" s="763"/>
      <c r="L36" s="763"/>
      <c r="M36" s="763"/>
      <c r="N36" s="763"/>
      <c r="O36" s="763"/>
      <c r="P36" s="763"/>
      <c r="Q36" s="763"/>
    </row>
    <row r="37" spans="2:17" ht="12" customHeight="1" x14ac:dyDescent="0.2">
      <c r="B37" s="756" t="s">
        <v>353</v>
      </c>
      <c r="C37" s="755"/>
      <c r="D37" s="755"/>
      <c r="E37" s="755"/>
      <c r="F37" s="755"/>
      <c r="G37" s="755"/>
      <c r="H37" s="755"/>
      <c r="I37" s="755"/>
      <c r="J37" s="755"/>
      <c r="K37" s="755"/>
      <c r="L37" s="755"/>
      <c r="M37" s="755"/>
      <c r="N37" s="755"/>
      <c r="O37" s="755"/>
      <c r="P37" s="755"/>
      <c r="Q37" s="755"/>
    </row>
    <row r="38" spans="2:17" ht="12" customHeight="1" x14ac:dyDescent="0.2">
      <c r="B38" s="782" t="s">
        <v>854</v>
      </c>
      <c r="C38" s="742"/>
      <c r="D38" s="742"/>
      <c r="E38" s="742"/>
      <c r="F38" s="742"/>
      <c r="G38" s="742"/>
      <c r="H38" s="742"/>
      <c r="I38" s="742"/>
      <c r="J38" s="742"/>
      <c r="K38" s="742"/>
      <c r="L38" s="742"/>
      <c r="M38" s="742"/>
      <c r="N38" s="742"/>
      <c r="O38" s="742"/>
      <c r="P38" s="742"/>
      <c r="Q38" s="742"/>
    </row>
    <row r="39" spans="2:17" ht="12" customHeight="1" x14ac:dyDescent="0.2">
      <c r="B39" s="751" t="s">
        <v>838</v>
      </c>
      <c r="C39" s="752"/>
      <c r="D39" s="752"/>
      <c r="E39" s="752"/>
      <c r="F39" s="752"/>
      <c r="G39" s="752"/>
      <c r="H39" s="752"/>
      <c r="I39" s="752"/>
      <c r="J39" s="752"/>
      <c r="K39" s="752"/>
      <c r="L39" s="752"/>
      <c r="M39" s="752"/>
      <c r="N39" s="752"/>
      <c r="O39" s="752"/>
      <c r="P39" s="752"/>
      <c r="Q39" s="742"/>
    </row>
    <row r="40" spans="2:17" ht="12" customHeight="1" x14ac:dyDescent="0.2">
      <c r="B40" s="771" t="s">
        <v>1380</v>
      </c>
      <c r="C40" s="742"/>
      <c r="D40" s="742"/>
      <c r="E40" s="742"/>
      <c r="F40" s="742"/>
      <c r="G40" s="742"/>
      <c r="H40" s="742"/>
      <c r="I40" s="742"/>
      <c r="J40" s="742"/>
      <c r="K40" s="742"/>
      <c r="L40" s="742"/>
      <c r="M40" s="742"/>
      <c r="N40" s="742"/>
      <c r="O40" s="742"/>
      <c r="P40" s="742"/>
      <c r="Q40" s="742"/>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A11"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367" customWidth="1"/>
    <col min="56" max="58" width="6.5546875" style="584" customWidth="1"/>
    <col min="59" max="62" width="6.5546875" style="367" customWidth="1"/>
    <col min="63" max="74" width="6.5546875" style="47" customWidth="1"/>
    <col min="75" max="16384" width="9.5546875" style="47"/>
  </cols>
  <sheetData>
    <row r="1" spans="1:74" ht="13.35" customHeight="1" x14ac:dyDescent="0.25">
      <c r="A1" s="766" t="s">
        <v>798</v>
      </c>
      <c r="B1" s="794" t="s">
        <v>901</v>
      </c>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275"/>
    </row>
    <row r="2" spans="1:74" ht="13.2" x14ac:dyDescent="0.25">
      <c r="A2" s="767"/>
      <c r="B2" s="486" t="str">
        <f>"U.S. Energy Information Administration  |  Short-Term Energy Outlook  - "&amp;Dates!D1</f>
        <v>U.S. Energy Information Administration  |  Short-Term Energy Outlook  - September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2"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 customHeight="1" x14ac:dyDescent="0.2">
      <c r="A7" s="61" t="s">
        <v>502</v>
      </c>
      <c r="B7" s="172" t="s">
        <v>119</v>
      </c>
      <c r="C7" s="210">
        <v>8.8728540000000002</v>
      </c>
      <c r="D7" s="210">
        <v>9.1092379999999995</v>
      </c>
      <c r="E7" s="210">
        <v>9.1680159999999997</v>
      </c>
      <c r="F7" s="210">
        <v>9.1029920000000004</v>
      </c>
      <c r="G7" s="210">
        <v>9.1844420000000007</v>
      </c>
      <c r="H7" s="210">
        <v>9.1102950000000007</v>
      </c>
      <c r="I7" s="210">
        <v>9.2462789999999995</v>
      </c>
      <c r="J7" s="210">
        <v>9.2450170000000007</v>
      </c>
      <c r="K7" s="210">
        <v>9.5162390000000006</v>
      </c>
      <c r="L7" s="210">
        <v>9.6590030000000002</v>
      </c>
      <c r="M7" s="210">
        <v>10.076983999999999</v>
      </c>
      <c r="N7" s="210">
        <v>9.9793120000000002</v>
      </c>
      <c r="O7" s="210">
        <v>9.9961610000000007</v>
      </c>
      <c r="P7" s="210">
        <v>10.275947</v>
      </c>
      <c r="Q7" s="210">
        <v>10.461175000000001</v>
      </c>
      <c r="R7" s="210">
        <v>10.493442</v>
      </c>
      <c r="S7" s="210">
        <v>10.424486999999999</v>
      </c>
      <c r="T7" s="210">
        <v>10.627898999999999</v>
      </c>
      <c r="U7" s="210">
        <v>10.888398</v>
      </c>
      <c r="V7" s="210">
        <v>11.373371000000001</v>
      </c>
      <c r="W7" s="210">
        <v>11.422010999999999</v>
      </c>
      <c r="X7" s="210">
        <v>11.48831</v>
      </c>
      <c r="Y7" s="210">
        <v>11.867607</v>
      </c>
      <c r="Z7" s="210">
        <v>11.923994</v>
      </c>
      <c r="AA7" s="210">
        <v>11.847951</v>
      </c>
      <c r="AB7" s="210">
        <v>11.65258</v>
      </c>
      <c r="AC7" s="210">
        <v>11.898941000000001</v>
      </c>
      <c r="AD7" s="210">
        <v>12.12458</v>
      </c>
      <c r="AE7" s="210">
        <v>12.140713</v>
      </c>
      <c r="AF7" s="210">
        <v>12.178872</v>
      </c>
      <c r="AG7" s="210">
        <v>11.895645999999999</v>
      </c>
      <c r="AH7" s="210">
        <v>12.475</v>
      </c>
      <c r="AI7" s="210">
        <v>12.5723</v>
      </c>
      <c r="AJ7" s="210">
        <v>12.770961</v>
      </c>
      <c r="AK7" s="210">
        <v>12.966120999999999</v>
      </c>
      <c r="AL7" s="210">
        <v>12.910303000000001</v>
      </c>
      <c r="AM7" s="210">
        <v>12.784808999999999</v>
      </c>
      <c r="AN7" s="210">
        <v>12.825811</v>
      </c>
      <c r="AO7" s="210">
        <v>12.816057000000001</v>
      </c>
      <c r="AP7" s="210">
        <v>11.911472</v>
      </c>
      <c r="AQ7" s="210">
        <v>9.7111169999999998</v>
      </c>
      <c r="AR7" s="210">
        <v>10.419767999999999</v>
      </c>
      <c r="AS7" s="210">
        <v>10.956484</v>
      </c>
      <c r="AT7" s="210">
        <v>10.557567000000001</v>
      </c>
      <c r="AU7" s="210">
        <v>10.868058</v>
      </c>
      <c r="AV7" s="210">
        <v>10.413411999999999</v>
      </c>
      <c r="AW7" s="210">
        <v>11.120706999999999</v>
      </c>
      <c r="AX7" s="210">
        <v>11.083595000000001</v>
      </c>
      <c r="AY7" s="210">
        <v>11.056365</v>
      </c>
      <c r="AZ7" s="210">
        <v>9.7730589999999999</v>
      </c>
      <c r="BA7" s="210">
        <v>11.159559</v>
      </c>
      <c r="BB7" s="210">
        <v>11.230181</v>
      </c>
      <c r="BC7" s="210">
        <v>11.312499000000001</v>
      </c>
      <c r="BD7" s="210">
        <v>11.307320000000001</v>
      </c>
      <c r="BE7" s="210">
        <v>11.347225441000001</v>
      </c>
      <c r="BF7" s="210">
        <v>11.071677733</v>
      </c>
      <c r="BG7" s="299">
        <v>10.75728</v>
      </c>
      <c r="BH7" s="299">
        <v>11.220980000000001</v>
      </c>
      <c r="BI7" s="299">
        <v>11.290900000000001</v>
      </c>
      <c r="BJ7" s="299">
        <v>11.33643</v>
      </c>
      <c r="BK7" s="299">
        <v>11.36192</v>
      </c>
      <c r="BL7" s="299">
        <v>11.39813</v>
      </c>
      <c r="BM7" s="299">
        <v>11.48715</v>
      </c>
      <c r="BN7" s="299">
        <v>11.551299999999999</v>
      </c>
      <c r="BO7" s="299">
        <v>11.57189</v>
      </c>
      <c r="BP7" s="299">
        <v>11.62393</v>
      </c>
      <c r="BQ7" s="299">
        <v>11.67563</v>
      </c>
      <c r="BR7" s="299">
        <v>11.83798</v>
      </c>
      <c r="BS7" s="299">
        <v>11.916</v>
      </c>
      <c r="BT7" s="299">
        <v>11.89495</v>
      </c>
      <c r="BU7" s="299">
        <v>12.103059999999999</v>
      </c>
      <c r="BV7" s="299">
        <v>12.17442</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0.45829300000000001</v>
      </c>
      <c r="AZ8" s="210">
        <v>0.45663900000000002</v>
      </c>
      <c r="BA8" s="210">
        <v>0.45331399999999999</v>
      </c>
      <c r="BB8" s="210">
        <v>0.44633200000000001</v>
      </c>
      <c r="BC8" s="210">
        <v>0.44333800000000001</v>
      </c>
      <c r="BD8" s="210">
        <v>0.43999500000000002</v>
      </c>
      <c r="BE8" s="210">
        <v>0.39057802282999998</v>
      </c>
      <c r="BF8" s="210">
        <v>0.40566521317999998</v>
      </c>
      <c r="BG8" s="299">
        <v>0.39253357297000002</v>
      </c>
      <c r="BH8" s="299">
        <v>0.44179359945000002</v>
      </c>
      <c r="BI8" s="299">
        <v>0.43843645673999998</v>
      </c>
      <c r="BJ8" s="299">
        <v>0.43504595968999998</v>
      </c>
      <c r="BK8" s="299">
        <v>0.42749421410999999</v>
      </c>
      <c r="BL8" s="299">
        <v>0.41994232395999997</v>
      </c>
      <c r="BM8" s="299">
        <v>0.45202178999999998</v>
      </c>
      <c r="BN8" s="299">
        <v>0.44808842561000001</v>
      </c>
      <c r="BO8" s="299">
        <v>0.40955943961000002</v>
      </c>
      <c r="BP8" s="299">
        <v>0.39947075508000002</v>
      </c>
      <c r="BQ8" s="299">
        <v>0.38147537561</v>
      </c>
      <c r="BR8" s="299">
        <v>0.39879691976999998</v>
      </c>
      <c r="BS8" s="299">
        <v>0.39636414075999998</v>
      </c>
      <c r="BT8" s="299">
        <v>0.41487963493000002</v>
      </c>
      <c r="BU8" s="299">
        <v>0.41702671796000002</v>
      </c>
      <c r="BV8" s="299">
        <v>0.44654965854000001</v>
      </c>
    </row>
    <row r="9" spans="1:74" ht="11.1" customHeight="1" x14ac:dyDescent="0.2">
      <c r="A9" s="61" t="s">
        <v>504</v>
      </c>
      <c r="B9" s="172" t="s">
        <v>233</v>
      </c>
      <c r="C9" s="210">
        <v>1.750904</v>
      </c>
      <c r="D9" s="210">
        <v>1.7536179999999999</v>
      </c>
      <c r="E9" s="210">
        <v>1.77535</v>
      </c>
      <c r="F9" s="210">
        <v>1.6644460000000001</v>
      </c>
      <c r="G9" s="210">
        <v>1.6849270000000001</v>
      </c>
      <c r="H9" s="210">
        <v>1.6313260000000001</v>
      </c>
      <c r="I9" s="210">
        <v>1.7568159999999999</v>
      </c>
      <c r="J9" s="210">
        <v>1.7185299999999999</v>
      </c>
      <c r="K9" s="210">
        <v>1.6933510000000001</v>
      </c>
      <c r="L9" s="210">
        <v>1.482453</v>
      </c>
      <c r="M9" s="210">
        <v>1.698094</v>
      </c>
      <c r="N9" s="210">
        <v>1.5692140000000001</v>
      </c>
      <c r="O9" s="210">
        <v>1.637659</v>
      </c>
      <c r="P9" s="210">
        <v>1.712629</v>
      </c>
      <c r="Q9" s="210">
        <v>1.704723</v>
      </c>
      <c r="R9" s="210">
        <v>1.6027009999999999</v>
      </c>
      <c r="S9" s="210">
        <v>1.536394</v>
      </c>
      <c r="T9" s="210">
        <v>1.663767</v>
      </c>
      <c r="U9" s="210">
        <v>1.866992</v>
      </c>
      <c r="V9" s="210">
        <v>1.9549920000000001</v>
      </c>
      <c r="W9" s="210">
        <v>1.797868</v>
      </c>
      <c r="X9" s="210">
        <v>1.751655</v>
      </c>
      <c r="Y9" s="210">
        <v>1.95052</v>
      </c>
      <c r="Z9" s="210">
        <v>1.9208270000000001</v>
      </c>
      <c r="AA9" s="210">
        <v>1.9174949999999999</v>
      </c>
      <c r="AB9" s="210">
        <v>1.7368699999999999</v>
      </c>
      <c r="AC9" s="210">
        <v>1.9252530000000001</v>
      </c>
      <c r="AD9" s="210">
        <v>1.963058</v>
      </c>
      <c r="AE9" s="210">
        <v>1.9140889999999999</v>
      </c>
      <c r="AF9" s="210">
        <v>1.9229160000000001</v>
      </c>
      <c r="AG9" s="210">
        <v>1.5313129999999999</v>
      </c>
      <c r="AH9" s="210">
        <v>2.0439250000000002</v>
      </c>
      <c r="AI9" s="210">
        <v>1.915116</v>
      </c>
      <c r="AJ9" s="210">
        <v>1.9125019999999999</v>
      </c>
      <c r="AK9" s="210">
        <v>1.9992529999999999</v>
      </c>
      <c r="AL9" s="210">
        <v>1.979565</v>
      </c>
      <c r="AM9" s="210">
        <v>1.988113</v>
      </c>
      <c r="AN9" s="210">
        <v>1.994734</v>
      </c>
      <c r="AO9" s="210">
        <v>1.9750840000000001</v>
      </c>
      <c r="AP9" s="210">
        <v>1.9111210000000001</v>
      </c>
      <c r="AQ9" s="210">
        <v>1.5614950000000001</v>
      </c>
      <c r="AR9" s="210">
        <v>1.5167269999999999</v>
      </c>
      <c r="AS9" s="210">
        <v>1.6184989999999999</v>
      </c>
      <c r="AT9" s="210">
        <v>1.1642140000000001</v>
      </c>
      <c r="AU9" s="210">
        <v>1.5094449999999999</v>
      </c>
      <c r="AV9" s="210">
        <v>1.0500499999999999</v>
      </c>
      <c r="AW9" s="210">
        <v>1.68597</v>
      </c>
      <c r="AX9" s="210">
        <v>1.7779259999999999</v>
      </c>
      <c r="AY9" s="210">
        <v>1.7835479999999999</v>
      </c>
      <c r="AZ9" s="210">
        <v>1.76227</v>
      </c>
      <c r="BA9" s="210">
        <v>1.854311</v>
      </c>
      <c r="BB9" s="210">
        <v>1.767887</v>
      </c>
      <c r="BC9" s="210">
        <v>1.8073049999999999</v>
      </c>
      <c r="BD9" s="210">
        <v>1.8247850000000001</v>
      </c>
      <c r="BE9" s="210">
        <v>1.8415615964000001</v>
      </c>
      <c r="BF9" s="210">
        <v>1.5152913071</v>
      </c>
      <c r="BG9" s="299">
        <v>1.1969295927000001</v>
      </c>
      <c r="BH9" s="299">
        <v>1.6260756440999999</v>
      </c>
      <c r="BI9" s="299">
        <v>1.7786718670999999</v>
      </c>
      <c r="BJ9" s="299">
        <v>1.7823093566999999</v>
      </c>
      <c r="BK9" s="299">
        <v>1.7686524776000001</v>
      </c>
      <c r="BL9" s="299">
        <v>1.755627676</v>
      </c>
      <c r="BM9" s="299">
        <v>1.7538801926000001</v>
      </c>
      <c r="BN9" s="299">
        <v>1.7427663911</v>
      </c>
      <c r="BO9" s="299">
        <v>1.7321836346999999</v>
      </c>
      <c r="BP9" s="299">
        <v>1.716611608</v>
      </c>
      <c r="BQ9" s="299">
        <v>1.6987782908</v>
      </c>
      <c r="BR9" s="299">
        <v>1.7618341022999999</v>
      </c>
      <c r="BS9" s="299">
        <v>1.7673788319999999</v>
      </c>
      <c r="BT9" s="299">
        <v>1.6668185645</v>
      </c>
      <c r="BU9" s="299">
        <v>1.8256500339999999</v>
      </c>
      <c r="BV9" s="299">
        <v>1.8362186409000001</v>
      </c>
    </row>
    <row r="10" spans="1:74" ht="11.1" customHeight="1" x14ac:dyDescent="0.2">
      <c r="A10" s="61" t="s">
        <v>505</v>
      </c>
      <c r="B10" s="172" t="s">
        <v>118</v>
      </c>
      <c r="C10" s="210">
        <v>6.6040450000000002</v>
      </c>
      <c r="D10" s="210">
        <v>6.8401339999999999</v>
      </c>
      <c r="E10" s="210">
        <v>6.8668719999999999</v>
      </c>
      <c r="F10" s="210">
        <v>6.9132550000000004</v>
      </c>
      <c r="G10" s="210">
        <v>6.9919779999999996</v>
      </c>
      <c r="H10" s="210">
        <v>7.0175289999999997</v>
      </c>
      <c r="I10" s="210">
        <v>7.0668319999999998</v>
      </c>
      <c r="J10" s="210">
        <v>7.0757960000000004</v>
      </c>
      <c r="K10" s="210">
        <v>7.3407309999999999</v>
      </c>
      <c r="L10" s="210">
        <v>7.6699260000000002</v>
      </c>
      <c r="M10" s="210">
        <v>7.8689749999999998</v>
      </c>
      <c r="N10" s="210">
        <v>7.8977500000000003</v>
      </c>
      <c r="O10" s="210">
        <v>7.8508060000000004</v>
      </c>
      <c r="P10" s="210">
        <v>8.0502190000000002</v>
      </c>
      <c r="Q10" s="210">
        <v>8.2442600000000006</v>
      </c>
      <c r="R10" s="210">
        <v>8.3933339999999994</v>
      </c>
      <c r="S10" s="210">
        <v>8.3923769999999998</v>
      </c>
      <c r="T10" s="210">
        <v>8.5134260000000008</v>
      </c>
      <c r="U10" s="210">
        <v>8.626671</v>
      </c>
      <c r="V10" s="210">
        <v>8.9906699999999997</v>
      </c>
      <c r="W10" s="210">
        <v>9.1526779999999999</v>
      </c>
      <c r="X10" s="210">
        <v>9.2500990000000005</v>
      </c>
      <c r="Y10" s="210">
        <v>9.419791</v>
      </c>
      <c r="Z10" s="210">
        <v>9.5075040000000008</v>
      </c>
      <c r="AA10" s="210">
        <v>9.4342299999999994</v>
      </c>
      <c r="AB10" s="210">
        <v>9.4281179999999996</v>
      </c>
      <c r="AC10" s="210">
        <v>9.4926169999999992</v>
      </c>
      <c r="AD10" s="210">
        <v>9.6860499999999998</v>
      </c>
      <c r="AE10" s="210">
        <v>9.7521740000000001</v>
      </c>
      <c r="AF10" s="210">
        <v>9.8011909999999993</v>
      </c>
      <c r="AG10" s="210">
        <v>9.9158340000000003</v>
      </c>
      <c r="AH10" s="210">
        <v>10.049329999999999</v>
      </c>
      <c r="AI10" s="210">
        <v>10.207791</v>
      </c>
      <c r="AJ10" s="210">
        <v>10.383675</v>
      </c>
      <c r="AK10" s="210">
        <v>10.482756999999999</v>
      </c>
      <c r="AL10" s="210">
        <v>10.449369000000001</v>
      </c>
      <c r="AM10" s="210">
        <v>10.314247</v>
      </c>
      <c r="AN10" s="210">
        <v>10.354411000000001</v>
      </c>
      <c r="AO10" s="210">
        <v>10.371420000000001</v>
      </c>
      <c r="AP10" s="210">
        <v>9.5376480000000008</v>
      </c>
      <c r="AQ10" s="210">
        <v>7.745501</v>
      </c>
      <c r="AR10" s="210">
        <v>8.5420660000000002</v>
      </c>
      <c r="AS10" s="210">
        <v>8.8939800000000009</v>
      </c>
      <c r="AT10" s="210">
        <v>8.9497710000000001</v>
      </c>
      <c r="AU10" s="210">
        <v>8.9168780000000005</v>
      </c>
      <c r="AV10" s="210">
        <v>8.9040009999999992</v>
      </c>
      <c r="AW10" s="210">
        <v>8.9707609999999995</v>
      </c>
      <c r="AX10" s="210">
        <v>8.8427089999999993</v>
      </c>
      <c r="AY10" s="210">
        <v>8.8145240000000005</v>
      </c>
      <c r="AZ10" s="210">
        <v>7.5541499999999999</v>
      </c>
      <c r="BA10" s="210">
        <v>8.851934</v>
      </c>
      <c r="BB10" s="210">
        <v>9.015962</v>
      </c>
      <c r="BC10" s="210">
        <v>9.0618560000000006</v>
      </c>
      <c r="BD10" s="210">
        <v>9.0425400000000007</v>
      </c>
      <c r="BE10" s="210">
        <v>9.1150858220999993</v>
      </c>
      <c r="BF10" s="210">
        <v>9.1507212123000006</v>
      </c>
      <c r="BG10" s="299">
        <v>9.1678179719999999</v>
      </c>
      <c r="BH10" s="299">
        <v>9.1531143186000001</v>
      </c>
      <c r="BI10" s="299">
        <v>9.0737936118999993</v>
      </c>
      <c r="BJ10" s="299">
        <v>9.1190748044000003</v>
      </c>
      <c r="BK10" s="299">
        <v>9.1657731712999997</v>
      </c>
      <c r="BL10" s="299">
        <v>9.2225613459000009</v>
      </c>
      <c r="BM10" s="299">
        <v>9.2812437549000002</v>
      </c>
      <c r="BN10" s="299">
        <v>9.3604463471999999</v>
      </c>
      <c r="BO10" s="299">
        <v>9.4301476489000002</v>
      </c>
      <c r="BP10" s="299">
        <v>9.5078474293999999</v>
      </c>
      <c r="BQ10" s="299">
        <v>9.5953715996</v>
      </c>
      <c r="BR10" s="299">
        <v>9.6773453512999996</v>
      </c>
      <c r="BS10" s="299">
        <v>9.7522612375000008</v>
      </c>
      <c r="BT10" s="299">
        <v>9.8132533647999995</v>
      </c>
      <c r="BU10" s="299">
        <v>9.8603829163000007</v>
      </c>
      <c r="BV10" s="299">
        <v>9.8916478860999995</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3.0230760000000001</v>
      </c>
      <c r="AN11" s="210">
        <v>2.982148</v>
      </c>
      <c r="AO11" s="210">
        <v>2.6708349999999998</v>
      </c>
      <c r="AP11" s="210">
        <v>2.6369150000000001</v>
      </c>
      <c r="AQ11" s="210">
        <v>2.909678</v>
      </c>
      <c r="AR11" s="210">
        <v>3.6455860000000002</v>
      </c>
      <c r="AS11" s="210">
        <v>2.563088</v>
      </c>
      <c r="AT11" s="210">
        <v>2.0084689999999998</v>
      </c>
      <c r="AU11" s="210">
        <v>2.1329419999999999</v>
      </c>
      <c r="AV11" s="210">
        <v>2.354301</v>
      </c>
      <c r="AW11" s="210">
        <v>2.7840889999999998</v>
      </c>
      <c r="AX11" s="210">
        <v>2.356258</v>
      </c>
      <c r="AY11" s="210">
        <v>2.6182949999999998</v>
      </c>
      <c r="AZ11" s="210">
        <v>2.8868520000000002</v>
      </c>
      <c r="BA11" s="210">
        <v>3.1017480000000002</v>
      </c>
      <c r="BB11" s="210">
        <v>2.5353530000000002</v>
      </c>
      <c r="BC11" s="210">
        <v>3.0916030000000001</v>
      </c>
      <c r="BD11" s="210">
        <v>3.2522319999999998</v>
      </c>
      <c r="BE11" s="210">
        <v>3.8175806452000001</v>
      </c>
      <c r="BF11" s="210">
        <v>3.4531329032000002</v>
      </c>
      <c r="BG11" s="299">
        <v>3.5410469999999998</v>
      </c>
      <c r="BH11" s="299">
        <v>3.1472570000000002</v>
      </c>
      <c r="BI11" s="299">
        <v>3.4185919999999999</v>
      </c>
      <c r="BJ11" s="299">
        <v>3.8917229999999998</v>
      </c>
      <c r="BK11" s="299">
        <v>3.8070949999999999</v>
      </c>
      <c r="BL11" s="299">
        <v>3.3591899999999999</v>
      </c>
      <c r="BM11" s="299">
        <v>4.0923410000000002</v>
      </c>
      <c r="BN11" s="299">
        <v>4.4888700000000004</v>
      </c>
      <c r="BO11" s="299">
        <v>4.78451</v>
      </c>
      <c r="BP11" s="299">
        <v>4.8649370000000003</v>
      </c>
      <c r="BQ11" s="299">
        <v>4.8373400000000002</v>
      </c>
      <c r="BR11" s="299">
        <v>5.0522939999999998</v>
      </c>
      <c r="BS11" s="299">
        <v>4.5536089999999998</v>
      </c>
      <c r="BT11" s="299">
        <v>3.7425440000000001</v>
      </c>
      <c r="BU11" s="299">
        <v>3.7777080000000001</v>
      </c>
      <c r="BV11" s="299">
        <v>4.0041250000000002</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0.14486666667</v>
      </c>
      <c r="BC12" s="210">
        <v>0.18848387096999999</v>
      </c>
      <c r="BD12" s="210">
        <v>0.20936666667000001</v>
      </c>
      <c r="BE12" s="210">
        <v>0</v>
      </c>
      <c r="BF12" s="210">
        <v>6.4514526533999994E-5</v>
      </c>
      <c r="BG12" s="299">
        <v>0</v>
      </c>
      <c r="BH12" s="299">
        <v>0.2631579</v>
      </c>
      <c r="BI12" s="299">
        <v>0.2631579</v>
      </c>
      <c r="BJ12" s="299">
        <v>0.12733449999999999</v>
      </c>
      <c r="BK12" s="299">
        <v>0</v>
      </c>
      <c r="BL12" s="299">
        <v>0</v>
      </c>
      <c r="BM12" s="299">
        <v>0</v>
      </c>
      <c r="BN12" s="299">
        <v>0</v>
      </c>
      <c r="BO12" s="299">
        <v>0</v>
      </c>
      <c r="BP12" s="299">
        <v>0</v>
      </c>
      <c r="BQ12" s="299">
        <v>0</v>
      </c>
      <c r="BR12" s="299">
        <v>0</v>
      </c>
      <c r="BS12" s="299">
        <v>0</v>
      </c>
      <c r="BT12" s="299">
        <v>0.10322580000000001</v>
      </c>
      <c r="BU12" s="299">
        <v>0.1066667</v>
      </c>
      <c r="BV12" s="299">
        <v>0.10322580000000001</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-0.24132258065000001</v>
      </c>
      <c r="AN13" s="210">
        <v>-0.42448275862000001</v>
      </c>
      <c r="AO13" s="210">
        <v>-0.99283870967999999</v>
      </c>
      <c r="AP13" s="210">
        <v>-1.5231333332999999</v>
      </c>
      <c r="AQ13" s="210">
        <v>0.24006451612999999</v>
      </c>
      <c r="AR13" s="210">
        <v>-0.36880000000000002</v>
      </c>
      <c r="AS13" s="210">
        <v>0.40429032257999997</v>
      </c>
      <c r="AT13" s="210">
        <v>0.50725806452</v>
      </c>
      <c r="AU13" s="210">
        <v>0.2225</v>
      </c>
      <c r="AV13" s="210">
        <v>0.12264516129</v>
      </c>
      <c r="AW13" s="210">
        <v>-0.22766666666999999</v>
      </c>
      <c r="AX13" s="210">
        <v>0.49293548387000002</v>
      </c>
      <c r="AY13" s="210">
        <v>0.31025806451999999</v>
      </c>
      <c r="AZ13" s="210">
        <v>-0.61792857143000002</v>
      </c>
      <c r="BA13" s="210">
        <v>-0.28216129031999998</v>
      </c>
      <c r="BB13" s="210">
        <v>0.40573333333</v>
      </c>
      <c r="BC13" s="210">
        <v>0.42374193548</v>
      </c>
      <c r="BD13" s="210">
        <v>0.95476666666999999</v>
      </c>
      <c r="BE13" s="210">
        <v>0.28561290322999999</v>
      </c>
      <c r="BF13" s="210">
        <v>0.48603395590999998</v>
      </c>
      <c r="BG13" s="299">
        <v>-0.12525240000000001</v>
      </c>
      <c r="BH13" s="299">
        <v>-0.40400350000000002</v>
      </c>
      <c r="BI13" s="299">
        <v>-0.15669430000000001</v>
      </c>
      <c r="BJ13" s="299">
        <v>0.30142869999999999</v>
      </c>
      <c r="BK13" s="299">
        <v>-0.18355360000000001</v>
      </c>
      <c r="BL13" s="299">
        <v>-0.29975230000000003</v>
      </c>
      <c r="BM13" s="299">
        <v>-0.45018900000000001</v>
      </c>
      <c r="BN13" s="299">
        <v>-0.32077679999999997</v>
      </c>
      <c r="BO13" s="299">
        <v>-3.4603599999999998E-2</v>
      </c>
      <c r="BP13" s="299">
        <v>0.2655517</v>
      </c>
      <c r="BQ13" s="299">
        <v>0.47695110000000002</v>
      </c>
      <c r="BR13" s="299">
        <v>0.34500819999999999</v>
      </c>
      <c r="BS13" s="299">
        <v>-2.97679E-2</v>
      </c>
      <c r="BT13" s="299">
        <v>-0.31659979999999999</v>
      </c>
      <c r="BU13" s="299">
        <v>-9.6977499999999994E-2</v>
      </c>
      <c r="BV13" s="299">
        <v>0.3426882</v>
      </c>
    </row>
    <row r="14" spans="1:74" ht="11.1" customHeight="1" x14ac:dyDescent="0.2">
      <c r="A14" s="61" t="s">
        <v>507</v>
      </c>
      <c r="B14" s="172" t="s">
        <v>121</v>
      </c>
      <c r="C14" s="210">
        <v>0.19397980644999999</v>
      </c>
      <c r="D14" s="210">
        <v>0.30895600000000001</v>
      </c>
      <c r="E14" s="210">
        <v>-3.6931225806000001E-2</v>
      </c>
      <c r="F14" s="210">
        <v>0.20713566667</v>
      </c>
      <c r="G14" s="210">
        <v>0.26876919355000001</v>
      </c>
      <c r="H14" s="210">
        <v>0.18446033333</v>
      </c>
      <c r="I14" s="210">
        <v>0.51749006452000001</v>
      </c>
      <c r="J14" s="210">
        <v>-0.12857187097</v>
      </c>
      <c r="K14" s="210">
        <v>0.23191033333</v>
      </c>
      <c r="L14" s="210">
        <v>-2.7745806452000001E-2</v>
      </c>
      <c r="M14" s="210">
        <v>0.15406466666999999</v>
      </c>
      <c r="N14" s="210">
        <v>7.1971483870999997E-2</v>
      </c>
      <c r="O14" s="210">
        <v>-3.6127580644999997E-2</v>
      </c>
      <c r="P14" s="210">
        <v>5.1513428570999997E-2</v>
      </c>
      <c r="Q14" s="210">
        <v>0.58873232257999997</v>
      </c>
      <c r="R14" s="210">
        <v>0.276837</v>
      </c>
      <c r="S14" s="210">
        <v>0.57788916129000001</v>
      </c>
      <c r="T14" s="210">
        <v>0.18929399999999999</v>
      </c>
      <c r="U14" s="210">
        <v>0.66155529032000004</v>
      </c>
      <c r="V14" s="210">
        <v>5.2869387097000002E-2</v>
      </c>
      <c r="W14" s="210">
        <v>0.29408200000000001</v>
      </c>
      <c r="X14" s="210">
        <v>0.21200516128999999</v>
      </c>
      <c r="Y14" s="210">
        <v>0.49647966666999999</v>
      </c>
      <c r="Z14" s="210">
        <v>0.54348758065000002</v>
      </c>
      <c r="AA14" s="210">
        <v>0.22841693548</v>
      </c>
      <c r="AB14" s="210">
        <v>0.53369471429000004</v>
      </c>
      <c r="AC14" s="210">
        <v>0.15889180645000001</v>
      </c>
      <c r="AD14" s="210">
        <v>0.47453600000000001</v>
      </c>
      <c r="AE14" s="210">
        <v>0.62732716128999999</v>
      </c>
      <c r="AF14" s="210">
        <v>0.41534900000000002</v>
      </c>
      <c r="AG14" s="210">
        <v>0.34220522581000001</v>
      </c>
      <c r="AH14" s="210">
        <v>0.26259199999999999</v>
      </c>
      <c r="AI14" s="210">
        <v>0.29049466667000001</v>
      </c>
      <c r="AJ14" s="210">
        <v>0.5346026129</v>
      </c>
      <c r="AK14" s="210">
        <v>0.655999</v>
      </c>
      <c r="AL14" s="210">
        <v>0.16274848386999999</v>
      </c>
      <c r="AM14" s="210">
        <v>0.66195358064999998</v>
      </c>
      <c r="AN14" s="210">
        <v>0.48193775861999999</v>
      </c>
      <c r="AO14" s="210">
        <v>0.73639870967999999</v>
      </c>
      <c r="AP14" s="210">
        <v>-0.15762066666999999</v>
      </c>
      <c r="AQ14" s="210">
        <v>0.44588216129000002</v>
      </c>
      <c r="AR14" s="210">
        <v>0.29437966666999998</v>
      </c>
      <c r="AS14" s="210">
        <v>0.41349287096999998</v>
      </c>
      <c r="AT14" s="210">
        <v>0.800674</v>
      </c>
      <c r="AU14" s="210">
        <v>0.17119966667</v>
      </c>
      <c r="AV14" s="210">
        <v>0.43728706451999999</v>
      </c>
      <c r="AW14" s="210">
        <v>0.43087066667000001</v>
      </c>
      <c r="AX14" s="210">
        <v>0.20705077419000001</v>
      </c>
      <c r="AY14" s="210">
        <v>0.54014667742</v>
      </c>
      <c r="AZ14" s="210">
        <v>0.32041071429000001</v>
      </c>
      <c r="BA14" s="210">
        <v>0.40391854839000002</v>
      </c>
      <c r="BB14" s="210">
        <v>0.84419900000000003</v>
      </c>
      <c r="BC14" s="210">
        <v>0.57857519354999998</v>
      </c>
      <c r="BD14" s="210">
        <v>0.46654766667000003</v>
      </c>
      <c r="BE14" s="210">
        <v>0.54229068767999999</v>
      </c>
      <c r="BF14" s="210">
        <v>0.71734573248</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16.228515999999999</v>
      </c>
      <c r="AN15" s="210">
        <v>15.865413999999999</v>
      </c>
      <c r="AO15" s="210">
        <v>15.230452</v>
      </c>
      <c r="AP15" s="210">
        <v>12.772333</v>
      </c>
      <c r="AQ15" s="210">
        <v>12.968031999999999</v>
      </c>
      <c r="AR15" s="210">
        <v>13.734367000000001</v>
      </c>
      <c r="AS15" s="210">
        <v>14.333581000000001</v>
      </c>
      <c r="AT15" s="210">
        <v>14.15171</v>
      </c>
      <c r="AU15" s="210">
        <v>13.572832999999999</v>
      </c>
      <c r="AV15" s="210">
        <v>13.444742</v>
      </c>
      <c r="AW15" s="210">
        <v>14.123699999999999</v>
      </c>
      <c r="AX15" s="210">
        <v>14.139806999999999</v>
      </c>
      <c r="AY15" s="210">
        <v>14.525097000000001</v>
      </c>
      <c r="AZ15" s="210">
        <v>12.373536</v>
      </c>
      <c r="BA15" s="210">
        <v>14.383032</v>
      </c>
      <c r="BB15" s="210">
        <v>15.160333</v>
      </c>
      <c r="BC15" s="210">
        <v>15.594903</v>
      </c>
      <c r="BD15" s="210">
        <v>16.190232999999999</v>
      </c>
      <c r="BE15" s="210">
        <v>15.992709677000001</v>
      </c>
      <c r="BF15" s="210">
        <v>15.728254839</v>
      </c>
      <c r="BG15" s="299">
        <v>14.41713</v>
      </c>
      <c r="BH15" s="299">
        <v>14.385400000000001</v>
      </c>
      <c r="BI15" s="299">
        <v>14.974410000000001</v>
      </c>
      <c r="BJ15" s="299">
        <v>15.82794</v>
      </c>
      <c r="BK15" s="299">
        <v>15.223280000000001</v>
      </c>
      <c r="BL15" s="299">
        <v>14.656739999999999</v>
      </c>
      <c r="BM15" s="299">
        <v>15.353809999999999</v>
      </c>
      <c r="BN15" s="299">
        <v>15.870150000000001</v>
      </c>
      <c r="BO15" s="299">
        <v>16.538830000000001</v>
      </c>
      <c r="BP15" s="299">
        <v>17.032789999999999</v>
      </c>
      <c r="BQ15" s="299">
        <v>17.22589</v>
      </c>
      <c r="BR15" s="299">
        <v>17.43159</v>
      </c>
      <c r="BS15" s="299">
        <v>16.683900000000001</v>
      </c>
      <c r="BT15" s="299">
        <v>15.58212</v>
      </c>
      <c r="BU15" s="299">
        <v>16.048909999999999</v>
      </c>
      <c r="BV15" s="299">
        <v>16.795480000000001</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210"/>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1.128098</v>
      </c>
      <c r="AN17" s="210">
        <v>0.94134399999999996</v>
      </c>
      <c r="AO17" s="210">
        <v>0.97412799999999999</v>
      </c>
      <c r="AP17" s="210">
        <v>0.77373199999999998</v>
      </c>
      <c r="AQ17" s="210">
        <v>0.80803000000000003</v>
      </c>
      <c r="AR17" s="210">
        <v>0.87066600000000005</v>
      </c>
      <c r="AS17" s="210">
        <v>0.92867699999999997</v>
      </c>
      <c r="AT17" s="210">
        <v>0.923902</v>
      </c>
      <c r="AU17" s="210">
        <v>0.94806900000000005</v>
      </c>
      <c r="AV17" s="210">
        <v>0.92429099999999997</v>
      </c>
      <c r="AW17" s="210">
        <v>0.93443299999999996</v>
      </c>
      <c r="AX17" s="210">
        <v>0.91493599999999997</v>
      </c>
      <c r="AY17" s="210">
        <v>0.89135200000000003</v>
      </c>
      <c r="AZ17" s="210">
        <v>0.764571</v>
      </c>
      <c r="BA17" s="210">
        <v>0.86361500000000002</v>
      </c>
      <c r="BB17" s="210">
        <v>0.94893499999999997</v>
      </c>
      <c r="BC17" s="210">
        <v>1.0244139999999999</v>
      </c>
      <c r="BD17" s="210">
        <v>0.92243299999999995</v>
      </c>
      <c r="BE17" s="210">
        <v>1.012426</v>
      </c>
      <c r="BF17" s="210">
        <v>1.0123530000000001</v>
      </c>
      <c r="BG17" s="299">
        <v>0.97656229999999999</v>
      </c>
      <c r="BH17" s="299">
        <v>0.98931840000000004</v>
      </c>
      <c r="BI17" s="299">
        <v>1.034219</v>
      </c>
      <c r="BJ17" s="299">
        <v>1.092927</v>
      </c>
      <c r="BK17" s="299">
        <v>1.073644</v>
      </c>
      <c r="BL17" s="299">
        <v>1.0408310000000001</v>
      </c>
      <c r="BM17" s="299">
        <v>1.0462370000000001</v>
      </c>
      <c r="BN17" s="299">
        <v>1.0453170000000001</v>
      </c>
      <c r="BO17" s="299">
        <v>1.102336</v>
      </c>
      <c r="BP17" s="299">
        <v>1.112034</v>
      </c>
      <c r="BQ17" s="299">
        <v>1.124457</v>
      </c>
      <c r="BR17" s="299">
        <v>1.17194</v>
      </c>
      <c r="BS17" s="299">
        <v>1.125267</v>
      </c>
      <c r="BT17" s="299">
        <v>1.075059</v>
      </c>
      <c r="BU17" s="299">
        <v>1.1214900000000001</v>
      </c>
      <c r="BV17" s="299">
        <v>1.1995169999999999</v>
      </c>
    </row>
    <row r="18" spans="1:74" ht="11.1" customHeight="1" x14ac:dyDescent="0.2">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5.2057739999999999</v>
      </c>
      <c r="AN18" s="210">
        <v>5.0520350000000001</v>
      </c>
      <c r="AO18" s="210">
        <v>5.2528709999999998</v>
      </c>
      <c r="AP18" s="210">
        <v>4.9342670000000002</v>
      </c>
      <c r="AQ18" s="210">
        <v>4.7454520000000002</v>
      </c>
      <c r="AR18" s="210">
        <v>5.1946669999999999</v>
      </c>
      <c r="AS18" s="210">
        <v>5.3675810000000004</v>
      </c>
      <c r="AT18" s="210">
        <v>5.3514520000000001</v>
      </c>
      <c r="AU18" s="210">
        <v>5.3078329999999996</v>
      </c>
      <c r="AV18" s="210">
        <v>5.2972580000000002</v>
      </c>
      <c r="AW18" s="210">
        <v>5.3214670000000002</v>
      </c>
      <c r="AX18" s="210">
        <v>5.0582580000000004</v>
      </c>
      <c r="AY18" s="210">
        <v>5.1880959999999998</v>
      </c>
      <c r="AZ18" s="210">
        <v>4.2148919999999999</v>
      </c>
      <c r="BA18" s="210">
        <v>5.1158060000000001</v>
      </c>
      <c r="BB18" s="210">
        <v>5.4427000000000003</v>
      </c>
      <c r="BC18" s="210">
        <v>5.4610960000000004</v>
      </c>
      <c r="BD18" s="210">
        <v>5.4744330000000003</v>
      </c>
      <c r="BE18" s="210">
        <v>5.4603544164000004</v>
      </c>
      <c r="BF18" s="210">
        <v>5.2690584837000003</v>
      </c>
      <c r="BG18" s="299">
        <v>5.4593170000000004</v>
      </c>
      <c r="BH18" s="299">
        <v>5.4584720000000004</v>
      </c>
      <c r="BI18" s="299">
        <v>5.4782729999999997</v>
      </c>
      <c r="BJ18" s="299">
        <v>5.5493360000000003</v>
      </c>
      <c r="BK18" s="299">
        <v>5.5355689999999997</v>
      </c>
      <c r="BL18" s="299">
        <v>5.60745</v>
      </c>
      <c r="BM18" s="299">
        <v>5.7154829999999999</v>
      </c>
      <c r="BN18" s="299">
        <v>5.7390629999999998</v>
      </c>
      <c r="BO18" s="299">
        <v>5.8261469999999997</v>
      </c>
      <c r="BP18" s="299">
        <v>5.8607909999999999</v>
      </c>
      <c r="BQ18" s="299">
        <v>5.8748940000000003</v>
      </c>
      <c r="BR18" s="299">
        <v>5.9863540000000004</v>
      </c>
      <c r="BS18" s="299">
        <v>6.0008850000000002</v>
      </c>
      <c r="BT18" s="299">
        <v>6.0625020000000003</v>
      </c>
      <c r="BU18" s="299">
        <v>6.0750450000000003</v>
      </c>
      <c r="BV18" s="299">
        <v>5.9766069999999996</v>
      </c>
    </row>
    <row r="19" spans="1:74" ht="11.1" customHeight="1" x14ac:dyDescent="0.2">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1.1582589999999999</v>
      </c>
      <c r="AN19" s="210">
        <v>1.140509</v>
      </c>
      <c r="AO19" s="210">
        <v>1.046513</v>
      </c>
      <c r="AP19" s="210">
        <v>0.66970499999999999</v>
      </c>
      <c r="AQ19" s="210">
        <v>0.78595099999999996</v>
      </c>
      <c r="AR19" s="210">
        <v>0.96711599999999998</v>
      </c>
      <c r="AS19" s="210">
        <v>1.0307500000000001</v>
      </c>
      <c r="AT19" s="210">
        <v>1.0227630000000001</v>
      </c>
      <c r="AU19" s="210">
        <v>1.033018</v>
      </c>
      <c r="AV19" s="210">
        <v>1.0555319999999999</v>
      </c>
      <c r="AW19" s="210">
        <v>1.096816</v>
      </c>
      <c r="AX19" s="210">
        <v>1.0719810000000001</v>
      </c>
      <c r="AY19" s="210">
        <v>1.0606450000000001</v>
      </c>
      <c r="AZ19" s="210">
        <v>0.93417799999999995</v>
      </c>
      <c r="BA19" s="210">
        <v>1.080214</v>
      </c>
      <c r="BB19" s="210">
        <v>1.0715920000000001</v>
      </c>
      <c r="BC19" s="210">
        <v>1.151294</v>
      </c>
      <c r="BD19" s="210">
        <v>1.153902</v>
      </c>
      <c r="BE19" s="210">
        <v>1.1271503839000001</v>
      </c>
      <c r="BF19" s="210">
        <v>1.0634390129</v>
      </c>
      <c r="BG19" s="299">
        <v>1.089634</v>
      </c>
      <c r="BH19" s="299">
        <v>1.0724560000000001</v>
      </c>
      <c r="BI19" s="299">
        <v>1.109094</v>
      </c>
      <c r="BJ19" s="299">
        <v>1.096317</v>
      </c>
      <c r="BK19" s="299">
        <v>1.093602</v>
      </c>
      <c r="BL19" s="299">
        <v>1.0715479999999999</v>
      </c>
      <c r="BM19" s="299">
        <v>1.086921</v>
      </c>
      <c r="BN19" s="299">
        <v>1.0839669999999999</v>
      </c>
      <c r="BO19" s="299">
        <v>1.11205</v>
      </c>
      <c r="BP19" s="299">
        <v>1.143262</v>
      </c>
      <c r="BQ19" s="299">
        <v>1.1319109999999999</v>
      </c>
      <c r="BR19" s="299">
        <v>1.1460410000000001</v>
      </c>
      <c r="BS19" s="299">
        <v>1.1199490000000001</v>
      </c>
      <c r="BT19" s="299">
        <v>1.1135870000000001</v>
      </c>
      <c r="BU19" s="299">
        <v>1.143804</v>
      </c>
      <c r="BV19" s="299">
        <v>1.1302639999999999</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1.075677</v>
      </c>
      <c r="AN20" s="210">
        <v>1.052103</v>
      </c>
      <c r="AO20" s="210">
        <v>0.94867699999999999</v>
      </c>
      <c r="AP20" s="210">
        <v>0.56676700000000002</v>
      </c>
      <c r="AQ20" s="210">
        <v>0.68248399999999998</v>
      </c>
      <c r="AR20" s="210">
        <v>0.86529999999999996</v>
      </c>
      <c r="AS20" s="210">
        <v>0.92606500000000003</v>
      </c>
      <c r="AT20" s="210">
        <v>0.91677399999999998</v>
      </c>
      <c r="AU20" s="210">
        <v>0.92596699999999998</v>
      </c>
      <c r="AV20" s="210">
        <v>0.95528000000000002</v>
      </c>
      <c r="AW20" s="210">
        <v>0.99715200000000004</v>
      </c>
      <c r="AX20" s="210">
        <v>0.971221</v>
      </c>
      <c r="AY20" s="210">
        <v>0.93054800000000004</v>
      </c>
      <c r="AZ20" s="210">
        <v>0.81885699999999995</v>
      </c>
      <c r="BA20" s="210">
        <v>0.94639799999999996</v>
      </c>
      <c r="BB20" s="210">
        <v>0.94060299999999997</v>
      </c>
      <c r="BC20" s="210">
        <v>1.0072030000000001</v>
      </c>
      <c r="BD20" s="210">
        <v>1.0227329999999999</v>
      </c>
      <c r="BE20" s="210">
        <v>1.0229354839</v>
      </c>
      <c r="BF20" s="210">
        <v>0.9601416129</v>
      </c>
      <c r="BG20" s="299">
        <v>0.98480080000000003</v>
      </c>
      <c r="BH20" s="299">
        <v>0.96506919999999996</v>
      </c>
      <c r="BI20" s="299">
        <v>0.99963159999999995</v>
      </c>
      <c r="BJ20" s="299">
        <v>0.98375210000000002</v>
      </c>
      <c r="BK20" s="299">
        <v>0.9920175</v>
      </c>
      <c r="BL20" s="299">
        <v>0.9736631</v>
      </c>
      <c r="BM20" s="299">
        <v>0.98023229999999995</v>
      </c>
      <c r="BN20" s="299">
        <v>0.979321</v>
      </c>
      <c r="BO20" s="299">
        <v>1.0065059999999999</v>
      </c>
      <c r="BP20" s="299">
        <v>1.031779</v>
      </c>
      <c r="BQ20" s="299">
        <v>1.0212699999999999</v>
      </c>
      <c r="BR20" s="299">
        <v>1.0336989999999999</v>
      </c>
      <c r="BS20" s="299">
        <v>1.0066139999999999</v>
      </c>
      <c r="BT20" s="299">
        <v>0.99863780000000002</v>
      </c>
      <c r="BU20" s="299">
        <v>1.0284960000000001</v>
      </c>
      <c r="BV20" s="299">
        <v>1.014089</v>
      </c>
    </row>
    <row r="21" spans="1:74" ht="11.1" customHeight="1" x14ac:dyDescent="0.2">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0.21740699999999999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0.22435541935</v>
      </c>
      <c r="AN21" s="210">
        <v>0.20613789655</v>
      </c>
      <c r="AO21" s="210">
        <v>0.21832125806</v>
      </c>
      <c r="AP21" s="210">
        <v>0.18726733333000001</v>
      </c>
      <c r="AQ21" s="210">
        <v>0.19396751612999999</v>
      </c>
      <c r="AR21" s="210">
        <v>0.17730066667</v>
      </c>
      <c r="AS21" s="210">
        <v>0.20712993548</v>
      </c>
      <c r="AT21" s="210">
        <v>0.19493541935</v>
      </c>
      <c r="AU21" s="210">
        <v>0.18493366667</v>
      </c>
      <c r="AV21" s="210">
        <v>0.19324206452000001</v>
      </c>
      <c r="AW21" s="210">
        <v>0.1995403</v>
      </c>
      <c r="AX21" s="210">
        <v>0.18784264515999999</v>
      </c>
      <c r="AY21" s="210">
        <v>0.20264267742</v>
      </c>
      <c r="AZ21" s="210">
        <v>0.17764071429</v>
      </c>
      <c r="BA21" s="210">
        <v>0.19610806452000001</v>
      </c>
      <c r="BB21" s="210">
        <v>0.20685843333000001</v>
      </c>
      <c r="BC21" s="210">
        <v>0.21765229032</v>
      </c>
      <c r="BD21" s="210">
        <v>0.22625616667000001</v>
      </c>
      <c r="BE21" s="210">
        <v>0.21670490000000001</v>
      </c>
      <c r="BF21" s="210">
        <v>0.21099039999999999</v>
      </c>
      <c r="BG21" s="299">
        <v>0.20177120000000001</v>
      </c>
      <c r="BH21" s="299">
        <v>0.19717580000000001</v>
      </c>
      <c r="BI21" s="299">
        <v>0.2081114</v>
      </c>
      <c r="BJ21" s="299">
        <v>0.21626519999999999</v>
      </c>
      <c r="BK21" s="299">
        <v>0.20273659999999999</v>
      </c>
      <c r="BL21" s="299">
        <v>0.19946230000000001</v>
      </c>
      <c r="BM21" s="299">
        <v>0.20518690000000001</v>
      </c>
      <c r="BN21" s="299">
        <v>0.21259610000000001</v>
      </c>
      <c r="BO21" s="299">
        <v>0.2173013</v>
      </c>
      <c r="BP21" s="299">
        <v>0.22270409999999999</v>
      </c>
      <c r="BQ21" s="299">
        <v>0.2250045</v>
      </c>
      <c r="BR21" s="299">
        <v>0.22380140000000001</v>
      </c>
      <c r="BS21" s="299">
        <v>0.22060850000000001</v>
      </c>
      <c r="BT21" s="299">
        <v>0.21478929999999999</v>
      </c>
      <c r="BU21" s="299">
        <v>0.2238503</v>
      </c>
      <c r="BV21" s="299">
        <v>0.23064470000000001</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-3.6716920000000002</v>
      </c>
      <c r="AN22" s="210">
        <v>-4.0899299999999998</v>
      </c>
      <c r="AO22" s="210">
        <v>-3.832465</v>
      </c>
      <c r="AP22" s="210">
        <v>-3.7493560000000001</v>
      </c>
      <c r="AQ22" s="210">
        <v>-2.2593079999999999</v>
      </c>
      <c r="AR22" s="210">
        <v>-2.886002</v>
      </c>
      <c r="AS22" s="210">
        <v>-3.2021649999999999</v>
      </c>
      <c r="AT22" s="210">
        <v>-3.108949</v>
      </c>
      <c r="AU22" s="210">
        <v>-2.8891800000000001</v>
      </c>
      <c r="AV22" s="210">
        <v>-3.3675190000000002</v>
      </c>
      <c r="AW22" s="210">
        <v>-3.0812469999999998</v>
      </c>
      <c r="AX22" s="210">
        <v>-3.5419290000000001</v>
      </c>
      <c r="AY22" s="210">
        <v>-3.4319459999999999</v>
      </c>
      <c r="AZ22" s="210">
        <v>-2.8997660000000001</v>
      </c>
      <c r="BA22" s="210">
        <v>-2.4924110000000002</v>
      </c>
      <c r="BB22" s="210">
        <v>-3.378323</v>
      </c>
      <c r="BC22" s="210">
        <v>-2.7925209999999998</v>
      </c>
      <c r="BD22" s="210">
        <v>-3.2156920000000002</v>
      </c>
      <c r="BE22" s="210">
        <v>-3.3638041985</v>
      </c>
      <c r="BF22" s="210">
        <v>-2.9789339321999999</v>
      </c>
      <c r="BG22" s="299">
        <v>-2.340973</v>
      </c>
      <c r="BH22" s="299">
        <v>-2.5322580000000001</v>
      </c>
      <c r="BI22" s="299">
        <v>-2.9157500000000001</v>
      </c>
      <c r="BJ22" s="299">
        <v>-3.9926569999999999</v>
      </c>
      <c r="BK22" s="299">
        <v>-2.9057979999999999</v>
      </c>
      <c r="BL22" s="299">
        <v>-3.1887850000000002</v>
      </c>
      <c r="BM22" s="299">
        <v>-3.617807</v>
      </c>
      <c r="BN22" s="299">
        <v>-3.3169110000000002</v>
      </c>
      <c r="BO22" s="299">
        <v>-3.5035949999999998</v>
      </c>
      <c r="BP22" s="299">
        <v>-3.7765939999999998</v>
      </c>
      <c r="BQ22" s="299">
        <v>-3.9870459999999999</v>
      </c>
      <c r="BR22" s="299">
        <v>-4.3817890000000004</v>
      </c>
      <c r="BS22" s="299">
        <v>-4.2431559999999999</v>
      </c>
      <c r="BT22" s="299">
        <v>-3.5504910000000001</v>
      </c>
      <c r="BU22" s="299">
        <v>-3.7536770000000002</v>
      </c>
      <c r="BV22" s="299">
        <v>-4.8035059999999996</v>
      </c>
    </row>
    <row r="23" spans="1:74" ht="11.1" customHeight="1" x14ac:dyDescent="0.2">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-1.9143810000000001</v>
      </c>
      <c r="AN23" s="210">
        <v>-2.0347520000000001</v>
      </c>
      <c r="AO23" s="210">
        <v>-1.906002</v>
      </c>
      <c r="AP23" s="210">
        <v>-2.0095200000000002</v>
      </c>
      <c r="AQ23" s="210">
        <v>-1.670326</v>
      </c>
      <c r="AR23" s="210">
        <v>-1.8587880000000001</v>
      </c>
      <c r="AS23" s="210">
        <v>-1.903043</v>
      </c>
      <c r="AT23" s="210">
        <v>-1.822498</v>
      </c>
      <c r="AU23" s="210">
        <v>-1.7624919999999999</v>
      </c>
      <c r="AV23" s="210">
        <v>-2.170919</v>
      </c>
      <c r="AW23" s="210">
        <v>-1.9687220000000001</v>
      </c>
      <c r="AX23" s="210">
        <v>-2.0388820000000001</v>
      </c>
      <c r="AY23" s="210">
        <v>-2.1455899999999999</v>
      </c>
      <c r="AZ23" s="210">
        <v>-1.9329689999999999</v>
      </c>
      <c r="BA23" s="210">
        <v>-1.984958</v>
      </c>
      <c r="BB23" s="210">
        <v>-2.328627</v>
      </c>
      <c r="BC23" s="210">
        <v>-2.1592159999999998</v>
      </c>
      <c r="BD23" s="210">
        <v>-2.2001750000000002</v>
      </c>
      <c r="BE23" s="210">
        <v>-2.1805455257999999</v>
      </c>
      <c r="BF23" s="210">
        <v>-2.3254018839000001</v>
      </c>
      <c r="BG23" s="299">
        <v>-2.225568</v>
      </c>
      <c r="BH23" s="299">
        <v>-2.1411210000000001</v>
      </c>
      <c r="BI23" s="299">
        <v>-2.119507</v>
      </c>
      <c r="BJ23" s="299">
        <v>-2.1940759999999999</v>
      </c>
      <c r="BK23" s="299">
        <v>-2.0830449999999998</v>
      </c>
      <c r="BL23" s="299">
        <v>-2.1526719999999999</v>
      </c>
      <c r="BM23" s="299">
        <v>-2.192488</v>
      </c>
      <c r="BN23" s="299">
        <v>-2.2443550000000001</v>
      </c>
      <c r="BO23" s="299">
        <v>-2.235325</v>
      </c>
      <c r="BP23" s="299">
        <v>-2.2656960000000002</v>
      </c>
      <c r="BQ23" s="299">
        <v>-2.3030819999999999</v>
      </c>
      <c r="BR23" s="299">
        <v>-2.3068209999999998</v>
      </c>
      <c r="BS23" s="299">
        <v>-2.313609</v>
      </c>
      <c r="BT23" s="299">
        <v>-2.2741959999999999</v>
      </c>
      <c r="BU23" s="299">
        <v>-2.2318210000000001</v>
      </c>
      <c r="BV23" s="299">
        <v>-2.289822</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0.50907100000000005</v>
      </c>
      <c r="AN24" s="210">
        <v>0.33899299999999999</v>
      </c>
      <c r="AO24" s="210">
        <v>0.27386100000000002</v>
      </c>
      <c r="AP24" s="210">
        <v>6.5259999999999999E-2</v>
      </c>
      <c r="AQ24" s="210">
        <v>0.28004699999999999</v>
      </c>
      <c r="AR24" s="210">
        <v>0.35725200000000001</v>
      </c>
      <c r="AS24" s="210">
        <v>0.406725</v>
      </c>
      <c r="AT24" s="210">
        <v>0.37275900000000001</v>
      </c>
      <c r="AU24" s="210">
        <v>0.28135599999999999</v>
      </c>
      <c r="AV24" s="210">
        <v>0.19615099999999999</v>
      </c>
      <c r="AW24" s="210">
        <v>0.28960599999999997</v>
      </c>
      <c r="AX24" s="210">
        <v>4.8405999999999998E-2</v>
      </c>
      <c r="AY24" s="210">
        <v>4.0495999999999997E-2</v>
      </c>
      <c r="AZ24" s="210">
        <v>8.8261999999999993E-2</v>
      </c>
      <c r="BA24" s="210">
        <v>0.27442</v>
      </c>
      <c r="BB24" s="210">
        <v>0.21038499999999999</v>
      </c>
      <c r="BC24" s="210">
        <v>0.236738</v>
      </c>
      <c r="BD24" s="210">
        <v>0.31046400000000002</v>
      </c>
      <c r="BE24" s="210">
        <v>0.42270429999999998</v>
      </c>
      <c r="BF24" s="210">
        <v>0.35756300000000002</v>
      </c>
      <c r="BG24" s="299">
        <v>0.41687000000000002</v>
      </c>
      <c r="BH24" s="299">
        <v>0.40025480000000002</v>
      </c>
      <c r="BI24" s="299">
        <v>0.26289040000000002</v>
      </c>
      <c r="BJ24" s="299">
        <v>0.2228485</v>
      </c>
      <c r="BK24" s="299">
        <v>0.27862569999999998</v>
      </c>
      <c r="BL24" s="299">
        <v>0.1490746</v>
      </c>
      <c r="BM24" s="299">
        <v>0.19660730000000001</v>
      </c>
      <c r="BN24" s="299">
        <v>0.2615499</v>
      </c>
      <c r="BO24" s="299">
        <v>0.26464219999999999</v>
      </c>
      <c r="BP24" s="299">
        <v>0.2423168</v>
      </c>
      <c r="BQ24" s="299">
        <v>0.30720219999999998</v>
      </c>
      <c r="BR24" s="299">
        <v>0.28779159999999998</v>
      </c>
      <c r="BS24" s="299">
        <v>0.30474459999999998</v>
      </c>
      <c r="BT24" s="299">
        <v>0.25640750000000001</v>
      </c>
      <c r="BU24" s="299">
        <v>0.17199249999999999</v>
      </c>
      <c r="BV24" s="299">
        <v>0.16536400000000001</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-7.6438000000000006E-2</v>
      </c>
      <c r="AN25" s="210">
        <v>-0.10377</v>
      </c>
      <c r="AO25" s="210">
        <v>-0.100013</v>
      </c>
      <c r="AP25" s="210">
        <v>-4.7240999999999998E-2</v>
      </c>
      <c r="AQ25" s="210">
        <v>-3.8386999999999998E-2</v>
      </c>
      <c r="AR25" s="210">
        <v>-3.8598E-2</v>
      </c>
      <c r="AS25" s="210">
        <v>-3.8496000000000002E-2</v>
      </c>
      <c r="AT25" s="210">
        <v>-4.1723000000000003E-2</v>
      </c>
      <c r="AU25" s="210">
        <v>-3.4985000000000002E-2</v>
      </c>
      <c r="AV25" s="210">
        <v>-5.1652000000000003E-2</v>
      </c>
      <c r="AW25" s="210">
        <v>-3.6072E-2</v>
      </c>
      <c r="AX25" s="210">
        <v>-4.0885999999999999E-2</v>
      </c>
      <c r="AY25" s="210">
        <v>-0.10254000000000001</v>
      </c>
      <c r="AZ25" s="210">
        <v>-5.5336999999999997E-2</v>
      </c>
      <c r="BA25" s="210">
        <v>-7.0293999999999995E-2</v>
      </c>
      <c r="BB25" s="210">
        <v>-5.5850999999999998E-2</v>
      </c>
      <c r="BC25" s="210">
        <v>-3.5020999999999997E-2</v>
      </c>
      <c r="BD25" s="210">
        <v>-2.5545000000000002E-2</v>
      </c>
      <c r="BE25" s="210">
        <v>-6.5686898516E-2</v>
      </c>
      <c r="BF25" s="210">
        <v>-6.9506002580999995E-2</v>
      </c>
      <c r="BG25" s="299">
        <v>-6.73541E-2</v>
      </c>
      <c r="BH25" s="299">
        <v>-8.1727599999999997E-2</v>
      </c>
      <c r="BI25" s="299">
        <v>-8.07615E-2</v>
      </c>
      <c r="BJ25" s="299">
        <v>-8.5912500000000003E-2</v>
      </c>
      <c r="BK25" s="299">
        <v>-8.5408100000000001E-2</v>
      </c>
      <c r="BL25" s="299">
        <v>-9.6037600000000001E-2</v>
      </c>
      <c r="BM25" s="299">
        <v>-9.96726E-2</v>
      </c>
      <c r="BN25" s="299">
        <v>-8.46634E-2</v>
      </c>
      <c r="BO25" s="299">
        <v>-7.0799600000000004E-2</v>
      </c>
      <c r="BP25" s="299">
        <v>-7.4677800000000003E-2</v>
      </c>
      <c r="BQ25" s="299">
        <v>-7.6069800000000007E-2</v>
      </c>
      <c r="BR25" s="299">
        <v>-7.6324500000000003E-2</v>
      </c>
      <c r="BS25" s="299">
        <v>-7.2926199999999997E-2</v>
      </c>
      <c r="BT25" s="299">
        <v>-8.6374300000000001E-2</v>
      </c>
      <c r="BU25" s="299">
        <v>-8.4598499999999993E-2</v>
      </c>
      <c r="BV25" s="299">
        <v>-8.9125599999999999E-2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0.32624300000000001</v>
      </c>
      <c r="AN26" s="210">
        <v>0.35373500000000002</v>
      </c>
      <c r="AO26" s="210">
        <v>0.50798900000000002</v>
      </c>
      <c r="AP26" s="210">
        <v>0.21182599999999999</v>
      </c>
      <c r="AQ26" s="210">
        <v>0.34806399999999998</v>
      </c>
      <c r="AR26" s="210">
        <v>0.53888899999999995</v>
      </c>
      <c r="AS26" s="210">
        <v>0.453677</v>
      </c>
      <c r="AT26" s="210">
        <v>0.49058600000000002</v>
      </c>
      <c r="AU26" s="210">
        <v>0.51223399999999997</v>
      </c>
      <c r="AV26" s="210">
        <v>0.42996200000000001</v>
      </c>
      <c r="AW26" s="210">
        <v>0.43772800000000001</v>
      </c>
      <c r="AX26" s="210">
        <v>0.43846800000000002</v>
      </c>
      <c r="AY26" s="210">
        <v>0.41551100000000002</v>
      </c>
      <c r="AZ26" s="210">
        <v>0.50917800000000002</v>
      </c>
      <c r="BA26" s="210">
        <v>0.72934200000000005</v>
      </c>
      <c r="BB26" s="210">
        <v>0.77208399999999999</v>
      </c>
      <c r="BC26" s="210">
        <v>0.82546600000000003</v>
      </c>
      <c r="BD26" s="210">
        <v>0.78552200000000005</v>
      </c>
      <c r="BE26" s="210">
        <v>0.56531979078000005</v>
      </c>
      <c r="BF26" s="210">
        <v>0.64381999196999995</v>
      </c>
      <c r="BG26" s="299">
        <v>0.1588041</v>
      </c>
      <c r="BH26" s="299">
        <v>0.45929819999999999</v>
      </c>
      <c r="BI26" s="299">
        <v>0.2365112</v>
      </c>
      <c r="BJ26" s="299">
        <v>-6.0453100000000003E-2</v>
      </c>
      <c r="BK26" s="299">
        <v>0.8527285</v>
      </c>
      <c r="BL26" s="299">
        <v>0.45273839999999999</v>
      </c>
      <c r="BM26" s="299">
        <v>0.31906630000000002</v>
      </c>
      <c r="BN26" s="299">
        <v>0.6322972</v>
      </c>
      <c r="BO26" s="299">
        <v>0.86263400000000001</v>
      </c>
      <c r="BP26" s="299">
        <v>0.79181089999999998</v>
      </c>
      <c r="BQ26" s="299">
        <v>0.6081242</v>
      </c>
      <c r="BR26" s="299">
        <v>0.36650690000000002</v>
      </c>
      <c r="BS26" s="299">
        <v>0.29147210000000001</v>
      </c>
      <c r="BT26" s="299">
        <v>0.47419889999999998</v>
      </c>
      <c r="BU26" s="299">
        <v>0.3050137</v>
      </c>
      <c r="BV26" s="299">
        <v>-0.1515474</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-0.746027</v>
      </c>
      <c r="AN27" s="210">
        <v>-0.73198200000000002</v>
      </c>
      <c r="AO27" s="210">
        <v>-0.66059000000000001</v>
      </c>
      <c r="AP27" s="210">
        <v>-0.68603099999999995</v>
      </c>
      <c r="AQ27" s="210">
        <v>-0.20618600000000001</v>
      </c>
      <c r="AR27" s="210">
        <v>-0.334532</v>
      </c>
      <c r="AS27" s="210">
        <v>-0.464057</v>
      </c>
      <c r="AT27" s="210">
        <v>-0.65181299999999998</v>
      </c>
      <c r="AU27" s="210">
        <v>-0.62680000000000002</v>
      </c>
      <c r="AV27" s="210">
        <v>-0.68930499999999995</v>
      </c>
      <c r="AW27" s="210">
        <v>-0.76873199999999997</v>
      </c>
      <c r="AX27" s="210">
        <v>-0.83406199999999997</v>
      </c>
      <c r="AY27" s="210">
        <v>-0.75925200000000004</v>
      </c>
      <c r="AZ27" s="210">
        <v>-0.62568900000000005</v>
      </c>
      <c r="BA27" s="210">
        <v>-0.60288200000000003</v>
      </c>
      <c r="BB27" s="210">
        <v>-0.56372199999999995</v>
      </c>
      <c r="BC27" s="210">
        <v>-0.646899</v>
      </c>
      <c r="BD27" s="210">
        <v>-0.76094799999999996</v>
      </c>
      <c r="BE27" s="210">
        <v>-0.43776958524999998</v>
      </c>
      <c r="BF27" s="210">
        <v>-0.36392793451</v>
      </c>
      <c r="BG27" s="299">
        <v>-0.15454580000000001</v>
      </c>
      <c r="BH27" s="299">
        <v>-0.54873019999999995</v>
      </c>
      <c r="BI27" s="299">
        <v>-0.60940130000000003</v>
      </c>
      <c r="BJ27" s="299">
        <v>-0.63955079999999997</v>
      </c>
      <c r="BK27" s="299">
        <v>-1.061544</v>
      </c>
      <c r="BL27" s="299">
        <v>-0.5477476</v>
      </c>
      <c r="BM27" s="299">
        <v>-0.58433619999999997</v>
      </c>
      <c r="BN27" s="299">
        <v>-0.45729920000000002</v>
      </c>
      <c r="BO27" s="299">
        <v>-0.77044729999999995</v>
      </c>
      <c r="BP27" s="299">
        <v>-0.55386060000000004</v>
      </c>
      <c r="BQ27" s="299">
        <v>-0.60421650000000005</v>
      </c>
      <c r="BR27" s="299">
        <v>-0.63178230000000002</v>
      </c>
      <c r="BS27" s="299">
        <v>-0.63963389999999998</v>
      </c>
      <c r="BT27" s="299">
        <v>-0.7123583</v>
      </c>
      <c r="BU27" s="299">
        <v>-0.67882070000000005</v>
      </c>
      <c r="BV27" s="299">
        <v>-0.72958849999999997</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-7.9534999999999995E-2</v>
      </c>
      <c r="AN28" s="210">
        <v>-8.1918000000000005E-2</v>
      </c>
      <c r="AO28" s="210">
        <v>-6.0489000000000001E-2</v>
      </c>
      <c r="AP28" s="210">
        <v>6.2979999999999994E-2</v>
      </c>
      <c r="AQ28" s="210">
        <v>0.103311</v>
      </c>
      <c r="AR28" s="210">
        <v>9.2848E-2</v>
      </c>
      <c r="AS28" s="210">
        <v>0.111933</v>
      </c>
      <c r="AT28" s="210">
        <v>0.135548</v>
      </c>
      <c r="AU28" s="210">
        <v>0.123097</v>
      </c>
      <c r="AV28" s="210">
        <v>0.10387399999999999</v>
      </c>
      <c r="AW28" s="210">
        <v>6.8784999999999999E-2</v>
      </c>
      <c r="AX28" s="210">
        <v>5.4237E-2</v>
      </c>
      <c r="AY28" s="210">
        <v>3.1182000000000001E-2</v>
      </c>
      <c r="AZ28" s="210">
        <v>4.5110999999999998E-2</v>
      </c>
      <c r="BA28" s="210">
        <v>2.7949999999999999E-2</v>
      </c>
      <c r="BB28" s="210">
        <v>6.7746000000000001E-2</v>
      </c>
      <c r="BC28" s="210">
        <v>0.101174</v>
      </c>
      <c r="BD28" s="210">
        <v>8.6559999999999998E-2</v>
      </c>
      <c r="BE28" s="210">
        <v>3.4000000000000002E-2</v>
      </c>
      <c r="BF28" s="210">
        <v>0.12814569701</v>
      </c>
      <c r="BG28" s="299">
        <v>0.26457730000000002</v>
      </c>
      <c r="BH28" s="299">
        <v>0.2055197</v>
      </c>
      <c r="BI28" s="299">
        <v>0.1002377</v>
      </c>
      <c r="BJ28" s="299">
        <v>6.9131399999999996E-2</v>
      </c>
      <c r="BK28" s="299">
        <v>-7.0697899999999994E-2</v>
      </c>
      <c r="BL28" s="299">
        <v>-2.6738899999999999E-2</v>
      </c>
      <c r="BM28" s="299">
        <v>-1.4923000000000001E-2</v>
      </c>
      <c r="BN28" s="299">
        <v>-4.1177499999999999E-2</v>
      </c>
      <c r="BO28" s="299">
        <v>-3.17227E-2</v>
      </c>
      <c r="BP28" s="299">
        <v>-2.3735200000000001E-2</v>
      </c>
      <c r="BQ28" s="299">
        <v>2.8427600000000001E-2</v>
      </c>
      <c r="BR28" s="299">
        <v>1.3397900000000001E-2</v>
      </c>
      <c r="BS28" s="299">
        <v>8.3360500000000004E-2</v>
      </c>
      <c r="BT28" s="299">
        <v>0.167099</v>
      </c>
      <c r="BU28" s="299">
        <v>8.4831500000000004E-2</v>
      </c>
      <c r="BV28" s="299">
        <v>0.1064788</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-1.016988</v>
      </c>
      <c r="AN29" s="210">
        <v>-1.15774</v>
      </c>
      <c r="AO29" s="210">
        <v>-1.255366</v>
      </c>
      <c r="AP29" s="210">
        <v>-0.81362500000000004</v>
      </c>
      <c r="AQ29" s="210">
        <v>-0.60930399999999996</v>
      </c>
      <c r="AR29" s="210">
        <v>-1.15124</v>
      </c>
      <c r="AS29" s="210">
        <v>-1.25604</v>
      </c>
      <c r="AT29" s="210">
        <v>-1.2002930000000001</v>
      </c>
      <c r="AU29" s="210">
        <v>-1.003925</v>
      </c>
      <c r="AV29" s="210">
        <v>-0.77027699999999999</v>
      </c>
      <c r="AW29" s="210">
        <v>-0.68997399999999998</v>
      </c>
      <c r="AX29" s="210">
        <v>-0.70548699999999998</v>
      </c>
      <c r="AY29" s="210">
        <v>-0.54285700000000003</v>
      </c>
      <c r="AZ29" s="210">
        <v>-0.51340799999999998</v>
      </c>
      <c r="BA29" s="210">
        <v>-0.40631</v>
      </c>
      <c r="BB29" s="210">
        <v>-0.93474500000000005</v>
      </c>
      <c r="BC29" s="210">
        <v>-0.74490100000000004</v>
      </c>
      <c r="BD29" s="210">
        <v>-1.010826</v>
      </c>
      <c r="BE29" s="210">
        <v>-1.1110138248999999</v>
      </c>
      <c r="BF29" s="210">
        <v>-0.75509182247999995</v>
      </c>
      <c r="BG29" s="299">
        <v>-0.60506320000000002</v>
      </c>
      <c r="BH29" s="299">
        <v>-0.35751100000000002</v>
      </c>
      <c r="BI29" s="299">
        <v>-0.34910590000000002</v>
      </c>
      <c r="BJ29" s="299">
        <v>-0.65414039999999996</v>
      </c>
      <c r="BK29" s="299">
        <v>-0.35807159999999999</v>
      </c>
      <c r="BL29" s="299">
        <v>-0.46442149999999999</v>
      </c>
      <c r="BM29" s="299">
        <v>-0.78526370000000001</v>
      </c>
      <c r="BN29" s="299">
        <v>-0.84981770000000001</v>
      </c>
      <c r="BO29" s="299">
        <v>-0.91719479999999998</v>
      </c>
      <c r="BP29" s="299">
        <v>-1.183897</v>
      </c>
      <c r="BQ29" s="299">
        <v>-1.26888</v>
      </c>
      <c r="BR29" s="299">
        <v>-1.258508</v>
      </c>
      <c r="BS29" s="299">
        <v>-1.3624890000000001</v>
      </c>
      <c r="BT29" s="299">
        <v>-0.97697929999999999</v>
      </c>
      <c r="BU29" s="299">
        <v>-0.92549669999999995</v>
      </c>
      <c r="BV29" s="299">
        <v>-1.1647970000000001</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5.6889999999999996E-3</v>
      </c>
      <c r="AN30" s="210">
        <v>-2.7595999999999999E-2</v>
      </c>
      <c r="AO30" s="210">
        <v>-3.7073000000000002E-2</v>
      </c>
      <c r="AP30" s="210">
        <v>-1.9021E-2</v>
      </c>
      <c r="AQ30" s="210">
        <v>-7.9539999999999993E-3</v>
      </c>
      <c r="AR30" s="210">
        <v>5.934E-3</v>
      </c>
      <c r="AS30" s="210">
        <v>9.495E-3</v>
      </c>
      <c r="AT30" s="210">
        <v>6.5386E-2</v>
      </c>
      <c r="AU30" s="210">
        <v>7.9594999999999999E-2</v>
      </c>
      <c r="AV30" s="210">
        <v>7.7909999999999993E-2</v>
      </c>
      <c r="AW30" s="210">
        <v>5.1949000000000002E-2</v>
      </c>
      <c r="AX30" s="210">
        <v>1.7762E-2</v>
      </c>
      <c r="AY30" s="210">
        <v>0.13091900000000001</v>
      </c>
      <c r="AZ30" s="210">
        <v>3.9844999999999998E-2</v>
      </c>
      <c r="BA30" s="210">
        <v>5.6000000000000001E-2</v>
      </c>
      <c r="BB30" s="210">
        <v>-2.6516000000000001E-2</v>
      </c>
      <c r="BC30" s="210">
        <v>6.6434999999999994E-2</v>
      </c>
      <c r="BD30" s="210">
        <v>0.100949</v>
      </c>
      <c r="BE30" s="210">
        <v>2.1580645161000001E-2</v>
      </c>
      <c r="BF30" s="210">
        <v>5.9494722293999998E-2</v>
      </c>
      <c r="BG30" s="299">
        <v>0.1263534</v>
      </c>
      <c r="BH30" s="299">
        <v>1.9746400000000001E-2</v>
      </c>
      <c r="BI30" s="299">
        <v>0.14164769999999999</v>
      </c>
      <c r="BJ30" s="299">
        <v>9.4626299999999997E-2</v>
      </c>
      <c r="BK30" s="299">
        <v>3.8895199999999998E-2</v>
      </c>
      <c r="BL30" s="299">
        <v>-3.07278E-2</v>
      </c>
      <c r="BM30" s="299">
        <v>4.1531499999999999E-2</v>
      </c>
      <c r="BN30" s="299">
        <v>-2.8082099999999999E-2</v>
      </c>
      <c r="BO30" s="299">
        <v>-8.4229700000000001E-3</v>
      </c>
      <c r="BP30" s="299">
        <v>-5.66756E-2</v>
      </c>
      <c r="BQ30" s="299">
        <v>-3.5913300000000002E-2</v>
      </c>
      <c r="BR30" s="299">
        <v>-7.1811200000000006E-2</v>
      </c>
      <c r="BS30" s="299">
        <v>4.46188E-2</v>
      </c>
      <c r="BT30" s="299">
        <v>-3.9895100000000003E-2</v>
      </c>
      <c r="BU30" s="299">
        <v>0.1529886</v>
      </c>
      <c r="BV30" s="299">
        <v>8.7212100000000001E-2</v>
      </c>
    </row>
    <row r="31" spans="1:74" ht="11.1" customHeight="1" x14ac:dyDescent="0.2">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-0.67932599999999999</v>
      </c>
      <c r="AN31" s="210">
        <v>-0.64490000000000003</v>
      </c>
      <c r="AO31" s="210">
        <v>-0.59478200000000003</v>
      </c>
      <c r="AP31" s="210">
        <v>-0.513984</v>
      </c>
      <c r="AQ31" s="210">
        <v>-0.45857300000000001</v>
      </c>
      <c r="AR31" s="210">
        <v>-0.49776700000000002</v>
      </c>
      <c r="AS31" s="210">
        <v>-0.52235900000000002</v>
      </c>
      <c r="AT31" s="210">
        <v>-0.456901</v>
      </c>
      <c r="AU31" s="210">
        <v>-0.45726</v>
      </c>
      <c r="AV31" s="210">
        <v>-0.49326300000000001</v>
      </c>
      <c r="AW31" s="210">
        <v>-0.46581499999999998</v>
      </c>
      <c r="AX31" s="210">
        <v>-0.481485</v>
      </c>
      <c r="AY31" s="210">
        <v>-0.49981500000000001</v>
      </c>
      <c r="AZ31" s="210">
        <v>-0.45475900000000002</v>
      </c>
      <c r="BA31" s="210">
        <v>-0.515679</v>
      </c>
      <c r="BB31" s="210">
        <v>-0.51907700000000001</v>
      </c>
      <c r="BC31" s="210">
        <v>-0.43629699999999999</v>
      </c>
      <c r="BD31" s="210">
        <v>-0.50169299999999994</v>
      </c>
      <c r="BE31" s="210">
        <v>-0.61239310000000002</v>
      </c>
      <c r="BF31" s="210">
        <v>-0.65402970000000005</v>
      </c>
      <c r="BG31" s="299">
        <v>-0.25504700000000002</v>
      </c>
      <c r="BH31" s="299">
        <v>-0.487987</v>
      </c>
      <c r="BI31" s="299">
        <v>-0.49826110000000001</v>
      </c>
      <c r="BJ31" s="299">
        <v>-0.74512959999999995</v>
      </c>
      <c r="BK31" s="299">
        <v>-0.41728110000000002</v>
      </c>
      <c r="BL31" s="299">
        <v>-0.47225250000000002</v>
      </c>
      <c r="BM31" s="299">
        <v>-0.49832850000000001</v>
      </c>
      <c r="BN31" s="299">
        <v>-0.50536320000000001</v>
      </c>
      <c r="BO31" s="299">
        <v>-0.59695819999999999</v>
      </c>
      <c r="BP31" s="299">
        <v>-0.65217930000000002</v>
      </c>
      <c r="BQ31" s="299">
        <v>-0.64263859999999995</v>
      </c>
      <c r="BR31" s="299">
        <v>-0.70423809999999998</v>
      </c>
      <c r="BS31" s="299">
        <v>-0.57869309999999996</v>
      </c>
      <c r="BT31" s="299">
        <v>-0.35839389999999999</v>
      </c>
      <c r="BU31" s="299">
        <v>-0.54776670000000005</v>
      </c>
      <c r="BV31" s="299">
        <v>-0.73768040000000001</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-0.33976016128999997</v>
      </c>
      <c r="AN32" s="210">
        <v>1.0169140345000001</v>
      </c>
      <c r="AO32" s="210">
        <v>-0.42681709677000002</v>
      </c>
      <c r="AP32" s="210">
        <v>-1.0394444332999999</v>
      </c>
      <c r="AQ32" s="210">
        <v>-1.1639073548000001</v>
      </c>
      <c r="AR32" s="210">
        <v>-0.48002226666999998</v>
      </c>
      <c r="AS32" s="210">
        <v>-0.28444703226000001</v>
      </c>
      <c r="AT32" s="210">
        <v>2.2096032258000001E-2</v>
      </c>
      <c r="AU32" s="210">
        <v>0.25739230000000002</v>
      </c>
      <c r="AV32" s="210">
        <v>1.0661288710000001</v>
      </c>
      <c r="AW32" s="210">
        <v>0.14784140000000001</v>
      </c>
      <c r="AX32" s="210">
        <v>0.97081616129000003</v>
      </c>
      <c r="AY32" s="210">
        <v>0.11828103226</v>
      </c>
      <c r="AZ32" s="210">
        <v>1.8790714286000001</v>
      </c>
      <c r="BA32" s="210">
        <v>5.7103193548000003E-2</v>
      </c>
      <c r="BB32" s="210">
        <v>6.7694666666999999E-3</v>
      </c>
      <c r="BC32" s="210">
        <v>-0.56369383871000001</v>
      </c>
      <c r="BD32" s="210">
        <v>-0.21500906667</v>
      </c>
      <c r="BE32" s="210">
        <v>-0.12332531300000001</v>
      </c>
      <c r="BF32" s="210">
        <v>0.38266551305000002</v>
      </c>
      <c r="BG32" s="299">
        <v>8.4476499999999996E-2</v>
      </c>
      <c r="BH32" s="299">
        <v>0.52667019999999998</v>
      </c>
      <c r="BI32" s="299">
        <v>0.26718740000000002</v>
      </c>
      <c r="BJ32" s="299">
        <v>0.42093849999999999</v>
      </c>
      <c r="BK32" s="299">
        <v>-0.1240638</v>
      </c>
      <c r="BL32" s="299">
        <v>0.36300779999999999</v>
      </c>
      <c r="BM32" s="299">
        <v>0.37254120000000002</v>
      </c>
      <c r="BN32" s="299">
        <v>-0.47168529999999997</v>
      </c>
      <c r="BO32" s="299">
        <v>-0.72042280000000003</v>
      </c>
      <c r="BP32" s="299">
        <v>-0.79085680000000003</v>
      </c>
      <c r="BQ32" s="299">
        <v>-0.6434877</v>
      </c>
      <c r="BR32" s="299">
        <v>-0.2700129</v>
      </c>
      <c r="BS32" s="299">
        <v>-0.1098112</v>
      </c>
      <c r="BT32" s="299">
        <v>0.55042279999999999</v>
      </c>
      <c r="BU32" s="299">
        <v>8.4085599999999996E-2</v>
      </c>
      <c r="BV32" s="299">
        <v>0.29884369999999999</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20.084242067000002</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19.933550258</v>
      </c>
      <c r="AN33" s="210">
        <v>20.132423931000002</v>
      </c>
      <c r="AO33" s="210">
        <v>18.463003161</v>
      </c>
      <c r="AP33" s="210">
        <v>14.5485039</v>
      </c>
      <c r="AQ33" s="210">
        <v>16.078217161000001</v>
      </c>
      <c r="AR33" s="210">
        <v>17.578092399999999</v>
      </c>
      <c r="AS33" s="210">
        <v>18.381106902999999</v>
      </c>
      <c r="AT33" s="210">
        <v>18.557909452000001</v>
      </c>
      <c r="AU33" s="210">
        <v>18.414898966999999</v>
      </c>
      <c r="AV33" s="210">
        <v>18.613674934999999</v>
      </c>
      <c r="AW33" s="210">
        <v>18.742550699999999</v>
      </c>
      <c r="AX33" s="210">
        <v>18.801711806</v>
      </c>
      <c r="AY33" s="210">
        <v>18.554167710000002</v>
      </c>
      <c r="AZ33" s="210">
        <v>17.444123142999999</v>
      </c>
      <c r="BA33" s="210">
        <v>19.203467258</v>
      </c>
      <c r="BB33" s="210">
        <v>19.458864899999998</v>
      </c>
      <c r="BC33" s="210">
        <v>20.093144452000001</v>
      </c>
      <c r="BD33" s="210">
        <v>20.536556099999999</v>
      </c>
      <c r="BE33" s="210">
        <v>20.322215866000001</v>
      </c>
      <c r="BF33" s="210">
        <v>20.687827316</v>
      </c>
      <c r="BG33" s="299">
        <v>19.887920000000001</v>
      </c>
      <c r="BH33" s="299">
        <v>20.09723</v>
      </c>
      <c r="BI33" s="299">
        <v>20.155550000000002</v>
      </c>
      <c r="BJ33" s="299">
        <v>20.211069999999999</v>
      </c>
      <c r="BK33" s="299">
        <v>20.098970000000001</v>
      </c>
      <c r="BL33" s="299">
        <v>19.750260000000001</v>
      </c>
      <c r="BM33" s="299">
        <v>20.162369999999999</v>
      </c>
      <c r="BN33" s="299">
        <v>20.162500000000001</v>
      </c>
      <c r="BO33" s="299">
        <v>20.57264</v>
      </c>
      <c r="BP33" s="299">
        <v>20.804130000000001</v>
      </c>
      <c r="BQ33" s="299">
        <v>20.951619999999998</v>
      </c>
      <c r="BR33" s="299">
        <v>21.307919999999999</v>
      </c>
      <c r="BS33" s="299">
        <v>20.797640000000001</v>
      </c>
      <c r="BT33" s="299">
        <v>21.047989999999999</v>
      </c>
      <c r="BU33" s="299">
        <v>20.94351</v>
      </c>
      <c r="BV33" s="299">
        <v>20.827850000000002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62"/>
      <c r="BE34" s="62"/>
      <c r="BF34" s="6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3.4422959999999998</v>
      </c>
      <c r="AN36" s="210">
        <v>3.3131789999999999</v>
      </c>
      <c r="AO36" s="210">
        <v>3.3614820000000001</v>
      </c>
      <c r="AP36" s="210">
        <v>2.7248800000000002</v>
      </c>
      <c r="AQ36" s="210">
        <v>2.9369320000000001</v>
      </c>
      <c r="AR36" s="210">
        <v>2.8951790000000002</v>
      </c>
      <c r="AS36" s="210">
        <v>3.02528</v>
      </c>
      <c r="AT36" s="210">
        <v>2.9741149999999998</v>
      </c>
      <c r="AU36" s="210">
        <v>3.017242</v>
      </c>
      <c r="AV36" s="210">
        <v>3.3164470000000001</v>
      </c>
      <c r="AW36" s="210">
        <v>3.7318799999999999</v>
      </c>
      <c r="AX36" s="210">
        <v>3.9815260000000001</v>
      </c>
      <c r="AY36" s="210">
        <v>3.9994100000000001</v>
      </c>
      <c r="AZ36" s="210">
        <v>2.8926029999999998</v>
      </c>
      <c r="BA36" s="210">
        <v>3.2568350000000001</v>
      </c>
      <c r="BB36" s="210">
        <v>3.137543</v>
      </c>
      <c r="BC36" s="210">
        <v>3.441532</v>
      </c>
      <c r="BD36" s="210">
        <v>3.4125350000000001</v>
      </c>
      <c r="BE36" s="210">
        <v>3.0815099032000002</v>
      </c>
      <c r="BF36" s="210">
        <v>3.181199871</v>
      </c>
      <c r="BG36" s="299">
        <v>3.0076879999999999</v>
      </c>
      <c r="BH36" s="299">
        <v>3.3530859999999998</v>
      </c>
      <c r="BI36" s="299">
        <v>3.625607</v>
      </c>
      <c r="BJ36" s="299">
        <v>3.9195489999999999</v>
      </c>
      <c r="BK36" s="299">
        <v>4.0590489999999999</v>
      </c>
      <c r="BL36" s="299">
        <v>3.8294000000000001</v>
      </c>
      <c r="BM36" s="299">
        <v>3.6320410000000001</v>
      </c>
      <c r="BN36" s="299">
        <v>3.3885489999999998</v>
      </c>
      <c r="BO36" s="299">
        <v>3.369599</v>
      </c>
      <c r="BP36" s="299">
        <v>3.2764500000000001</v>
      </c>
      <c r="BQ36" s="299">
        <v>3.3833820000000001</v>
      </c>
      <c r="BR36" s="299">
        <v>3.3564409999999998</v>
      </c>
      <c r="BS36" s="299">
        <v>3.478898</v>
      </c>
      <c r="BT36" s="299">
        <v>3.6958380000000002</v>
      </c>
      <c r="BU36" s="299">
        <v>3.9200279999999998</v>
      </c>
      <c r="BV36" s="299">
        <v>4.0662310000000002</v>
      </c>
    </row>
    <row r="37" spans="1:74" ht="11.1" customHeight="1" x14ac:dyDescent="0.2">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7.3780999999999999E-2</v>
      </c>
      <c r="AN37" s="210">
        <v>0.21806300000000001</v>
      </c>
      <c r="AO37" s="210">
        <v>0.2447</v>
      </c>
      <c r="AP37" s="210">
        <v>0.106627</v>
      </c>
      <c r="AQ37" s="210">
        <v>0.19866</v>
      </c>
      <c r="AR37" s="210">
        <v>5.8418999999999999E-2</v>
      </c>
      <c r="AS37" s="210">
        <v>5.0208999999999997E-2</v>
      </c>
      <c r="AT37" s="210">
        <v>7.8211000000000003E-2</v>
      </c>
      <c r="AU37" s="210">
        <v>-4.5711000000000002E-2</v>
      </c>
      <c r="AV37" s="210">
        <v>-5.0042999999999997E-2</v>
      </c>
      <c r="AW37" s="210">
        <v>4.7973000000000002E-2</v>
      </c>
      <c r="AX37" s="210">
        <v>9.3696000000000002E-2</v>
      </c>
      <c r="AY37" s="210">
        <v>-8.4665000000000004E-2</v>
      </c>
      <c r="AZ37" s="210">
        <v>3.0047000000000001E-2</v>
      </c>
      <c r="BA37" s="210">
        <v>0.190161</v>
      </c>
      <c r="BB37" s="210">
        <v>0.21165200000000001</v>
      </c>
      <c r="BC37" s="210">
        <v>-3.0714000000000002E-2</v>
      </c>
      <c r="BD37" s="210">
        <v>-8.4335999999999994E-2</v>
      </c>
      <c r="BE37" s="210">
        <v>2.3805050000000001E-2</v>
      </c>
      <c r="BF37" s="210">
        <v>-2.3248700000000001E-3</v>
      </c>
      <c r="BG37" s="299">
        <v>2.27054E-4</v>
      </c>
      <c r="BH37" s="299">
        <v>-2.21747E-5</v>
      </c>
      <c r="BI37" s="299">
        <v>2.1656500000000002E-6</v>
      </c>
      <c r="BJ37" s="299">
        <v>-2.1150400000000001E-7</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8.7235359999999993</v>
      </c>
      <c r="AN38" s="210">
        <v>9.0504390000000008</v>
      </c>
      <c r="AO38" s="210">
        <v>7.7790020000000002</v>
      </c>
      <c r="AP38" s="210">
        <v>5.8657599999999999</v>
      </c>
      <c r="AQ38" s="210">
        <v>7.1979879999999996</v>
      </c>
      <c r="AR38" s="210">
        <v>8.2915460000000003</v>
      </c>
      <c r="AS38" s="210">
        <v>8.460286</v>
      </c>
      <c r="AT38" s="210">
        <v>8.5240849999999995</v>
      </c>
      <c r="AU38" s="210">
        <v>8.5411009999999994</v>
      </c>
      <c r="AV38" s="210">
        <v>8.3164069999999999</v>
      </c>
      <c r="AW38" s="210">
        <v>8.0013620000000003</v>
      </c>
      <c r="AX38" s="210">
        <v>7.8554209999999998</v>
      </c>
      <c r="AY38" s="210">
        <v>7.666347</v>
      </c>
      <c r="AZ38" s="210">
        <v>7.7435330000000002</v>
      </c>
      <c r="BA38" s="210">
        <v>8.5774550000000005</v>
      </c>
      <c r="BB38" s="210">
        <v>8.7913390000000007</v>
      </c>
      <c r="BC38" s="210">
        <v>9.1372289999999996</v>
      </c>
      <c r="BD38" s="210">
        <v>9.272964</v>
      </c>
      <c r="BE38" s="210">
        <v>9.3802903226000005</v>
      </c>
      <c r="BF38" s="210">
        <v>9.3957112902999995</v>
      </c>
      <c r="BG38" s="299">
        <v>9.0286810000000006</v>
      </c>
      <c r="BH38" s="299">
        <v>8.8621009999999991</v>
      </c>
      <c r="BI38" s="299">
        <v>8.7934999999999999</v>
      </c>
      <c r="BJ38" s="299">
        <v>8.6347609999999992</v>
      </c>
      <c r="BK38" s="299">
        <v>8.2754899999999996</v>
      </c>
      <c r="BL38" s="299">
        <v>8.4540939999999996</v>
      </c>
      <c r="BM38" s="299">
        <v>8.7567710000000005</v>
      </c>
      <c r="BN38" s="299">
        <v>9.0131599999999992</v>
      </c>
      <c r="BO38" s="299">
        <v>9.1945979999999992</v>
      </c>
      <c r="BP38" s="299">
        <v>9.4290079999999996</v>
      </c>
      <c r="BQ38" s="299">
        <v>9.4253520000000002</v>
      </c>
      <c r="BR38" s="299">
        <v>9.4797030000000007</v>
      </c>
      <c r="BS38" s="299">
        <v>9.1253779999999995</v>
      </c>
      <c r="BT38" s="299">
        <v>8.9847940000000008</v>
      </c>
      <c r="BU38" s="299">
        <v>8.9002850000000002</v>
      </c>
      <c r="BV38" s="299">
        <v>8.7349230000000002</v>
      </c>
    </row>
    <row r="39" spans="1:74" ht="11.1" customHeight="1" x14ac:dyDescent="0.2">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0.92038364516000004</v>
      </c>
      <c r="AN39" s="210">
        <v>0.90230603448000002</v>
      </c>
      <c r="AO39" s="210">
        <v>0.73641067741999999</v>
      </c>
      <c r="AP39" s="210">
        <v>0.54013133332999996</v>
      </c>
      <c r="AQ39" s="210">
        <v>0.75485222581</v>
      </c>
      <c r="AR39" s="210">
        <v>0.89922100000000005</v>
      </c>
      <c r="AS39" s="210">
        <v>0.86821348386999997</v>
      </c>
      <c r="AT39" s="210">
        <v>0.85834361290000005</v>
      </c>
      <c r="AU39" s="210">
        <v>0.87976766666999995</v>
      </c>
      <c r="AV39" s="210">
        <v>0.81801425806000005</v>
      </c>
      <c r="AW39" s="210">
        <v>0.86814880000000005</v>
      </c>
      <c r="AX39" s="210">
        <v>0.85474529032000002</v>
      </c>
      <c r="AY39" s="210">
        <v>0.75722412903000003</v>
      </c>
      <c r="AZ39" s="210">
        <v>0.78058099999999997</v>
      </c>
      <c r="BA39" s="210">
        <v>0.90411445161000004</v>
      </c>
      <c r="BB39" s="210">
        <v>0.86715229999999999</v>
      </c>
      <c r="BC39" s="210">
        <v>0.96349096773999998</v>
      </c>
      <c r="BD39" s="210">
        <v>0.96887433332999995</v>
      </c>
      <c r="BE39" s="210">
        <v>0.93613408479000004</v>
      </c>
      <c r="BF39" s="210">
        <v>0.93599504594000005</v>
      </c>
      <c r="BG39" s="299">
        <v>0.90841989999999995</v>
      </c>
      <c r="BH39" s="299">
        <v>0.89967269999999999</v>
      </c>
      <c r="BI39" s="299">
        <v>0.90364990000000001</v>
      </c>
      <c r="BJ39" s="299">
        <v>0.87990630000000003</v>
      </c>
      <c r="BK39" s="299">
        <v>0.83926540000000005</v>
      </c>
      <c r="BL39" s="299">
        <v>0.86973440000000002</v>
      </c>
      <c r="BM39" s="299">
        <v>0.88140059999999998</v>
      </c>
      <c r="BN39" s="299">
        <v>0.90372739999999996</v>
      </c>
      <c r="BO39" s="299">
        <v>0.94611829999999997</v>
      </c>
      <c r="BP39" s="299">
        <v>0.97064410000000001</v>
      </c>
      <c r="BQ39" s="299">
        <v>0.94744130000000004</v>
      </c>
      <c r="BR39" s="299">
        <v>0.9652577</v>
      </c>
      <c r="BS39" s="299">
        <v>0.9246605</v>
      </c>
      <c r="BT39" s="299">
        <v>0.9285947</v>
      </c>
      <c r="BU39" s="299">
        <v>0.92867699999999997</v>
      </c>
      <c r="BV39" s="299">
        <v>0.90702989999999994</v>
      </c>
    </row>
    <row r="40" spans="1:74" ht="11.1" customHeight="1" x14ac:dyDescent="0.2">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1.672723</v>
      </c>
      <c r="AN40" s="210">
        <v>1.619014</v>
      </c>
      <c r="AO40" s="210">
        <v>1.3877360000000001</v>
      </c>
      <c r="AP40" s="210">
        <v>0.67801400000000001</v>
      </c>
      <c r="AQ40" s="210">
        <v>0.59705299999999994</v>
      </c>
      <c r="AR40" s="210">
        <v>0.78411500000000001</v>
      </c>
      <c r="AS40" s="210">
        <v>0.96757800000000005</v>
      </c>
      <c r="AT40" s="210">
        <v>1.0156769999999999</v>
      </c>
      <c r="AU40" s="210">
        <v>0.92109600000000003</v>
      </c>
      <c r="AV40" s="210">
        <v>1.005746</v>
      </c>
      <c r="AW40" s="210">
        <v>1.1295850000000001</v>
      </c>
      <c r="AX40" s="210">
        <v>1.148334</v>
      </c>
      <c r="AY40" s="210">
        <v>1.1310210000000001</v>
      </c>
      <c r="AZ40" s="210">
        <v>1.0918620000000001</v>
      </c>
      <c r="BA40" s="210">
        <v>1.157635</v>
      </c>
      <c r="BB40" s="210">
        <v>1.27874</v>
      </c>
      <c r="BC40" s="210">
        <v>1.317663</v>
      </c>
      <c r="BD40" s="210">
        <v>1.424866</v>
      </c>
      <c r="BE40" s="210">
        <v>1.5398709677</v>
      </c>
      <c r="BF40" s="210">
        <v>1.5560679032</v>
      </c>
      <c r="BG40" s="299">
        <v>1.5107710000000001</v>
      </c>
      <c r="BH40" s="299">
        <v>1.5098590000000001</v>
      </c>
      <c r="BI40" s="299">
        <v>1.513679</v>
      </c>
      <c r="BJ40" s="299">
        <v>1.5257419999999999</v>
      </c>
      <c r="BK40" s="299">
        <v>1.42554</v>
      </c>
      <c r="BL40" s="299">
        <v>1.444537</v>
      </c>
      <c r="BM40" s="299">
        <v>1.534338</v>
      </c>
      <c r="BN40" s="299">
        <v>1.492351</v>
      </c>
      <c r="BO40" s="299">
        <v>1.5610619999999999</v>
      </c>
      <c r="BP40" s="299">
        <v>1.6681710000000001</v>
      </c>
      <c r="BQ40" s="299">
        <v>1.7136769999999999</v>
      </c>
      <c r="BR40" s="299">
        <v>1.7532030000000001</v>
      </c>
      <c r="BS40" s="299">
        <v>1.6812279999999999</v>
      </c>
      <c r="BT40" s="299">
        <v>1.717212</v>
      </c>
      <c r="BU40" s="299">
        <v>1.7101820000000001</v>
      </c>
      <c r="BV40" s="299">
        <v>1.743042</v>
      </c>
    </row>
    <row r="41" spans="1:74" ht="11.1" customHeight="1" x14ac:dyDescent="0.2">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4.0243989999999998</v>
      </c>
      <c r="AN41" s="210">
        <v>4.0796070000000002</v>
      </c>
      <c r="AO41" s="210">
        <v>3.9609399999999999</v>
      </c>
      <c r="AP41" s="210">
        <v>3.5280629999999999</v>
      </c>
      <c r="AQ41" s="210">
        <v>3.4462429999999999</v>
      </c>
      <c r="AR41" s="210">
        <v>3.494602</v>
      </c>
      <c r="AS41" s="210">
        <v>3.614649</v>
      </c>
      <c r="AT41" s="210">
        <v>3.6677569999999999</v>
      </c>
      <c r="AU41" s="210">
        <v>3.8139669999999999</v>
      </c>
      <c r="AV41" s="210">
        <v>4.0364769999999996</v>
      </c>
      <c r="AW41" s="210">
        <v>3.879454</v>
      </c>
      <c r="AX41" s="210">
        <v>3.8882089999999998</v>
      </c>
      <c r="AY41" s="210">
        <v>3.9341430000000002</v>
      </c>
      <c r="AZ41" s="210">
        <v>3.9456630000000001</v>
      </c>
      <c r="BA41" s="210">
        <v>4.0330060000000003</v>
      </c>
      <c r="BB41" s="210">
        <v>3.9876429999999998</v>
      </c>
      <c r="BC41" s="210">
        <v>3.8738630000000001</v>
      </c>
      <c r="BD41" s="210">
        <v>3.9400759999999999</v>
      </c>
      <c r="BE41" s="210">
        <v>3.8060967741999998</v>
      </c>
      <c r="BF41" s="210">
        <v>4.1036737096999998</v>
      </c>
      <c r="BG41" s="299">
        <v>3.9965320000000002</v>
      </c>
      <c r="BH41" s="299">
        <v>4.2216829999999996</v>
      </c>
      <c r="BI41" s="299">
        <v>4.1171430000000004</v>
      </c>
      <c r="BJ41" s="299">
        <v>4.0630800000000002</v>
      </c>
      <c r="BK41" s="299">
        <v>4.2228320000000004</v>
      </c>
      <c r="BL41" s="299">
        <v>4.1403930000000004</v>
      </c>
      <c r="BM41" s="299">
        <v>4.1377670000000002</v>
      </c>
      <c r="BN41" s="299">
        <v>4.1003959999999999</v>
      </c>
      <c r="BO41" s="299">
        <v>4.1991500000000004</v>
      </c>
      <c r="BP41" s="299">
        <v>4.064794</v>
      </c>
      <c r="BQ41" s="299">
        <v>3.974701</v>
      </c>
      <c r="BR41" s="299">
        <v>4.2095560000000001</v>
      </c>
      <c r="BS41" s="299">
        <v>4.1054630000000003</v>
      </c>
      <c r="BT41" s="299">
        <v>4.3528310000000001</v>
      </c>
      <c r="BU41" s="299">
        <v>4.2223889999999997</v>
      </c>
      <c r="BV41" s="299">
        <v>4.1549959999999997</v>
      </c>
    </row>
    <row r="42" spans="1:74" ht="11.1" customHeight="1" x14ac:dyDescent="0.2">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0.238367</v>
      </c>
      <c r="AN42" s="210">
        <v>0.188162</v>
      </c>
      <c r="AO42" s="210">
        <v>9.1185000000000002E-2</v>
      </c>
      <c r="AP42" s="210">
        <v>7.4345999999999995E-2</v>
      </c>
      <c r="AQ42" s="210">
        <v>6.1272E-2</v>
      </c>
      <c r="AR42" s="210">
        <v>0.20866799999999999</v>
      </c>
      <c r="AS42" s="210">
        <v>0.34601100000000001</v>
      </c>
      <c r="AT42" s="210">
        <v>0.30596699999999999</v>
      </c>
      <c r="AU42" s="210">
        <v>0.32232899999999998</v>
      </c>
      <c r="AV42" s="210">
        <v>0.25484600000000002</v>
      </c>
      <c r="AW42" s="210">
        <v>0.20774899999999999</v>
      </c>
      <c r="AX42" s="210">
        <v>0.194439</v>
      </c>
      <c r="AY42" s="210">
        <v>0.242146</v>
      </c>
      <c r="AZ42" s="210">
        <v>0.25888100000000003</v>
      </c>
      <c r="BA42" s="210">
        <v>0.29099900000000001</v>
      </c>
      <c r="BB42" s="210">
        <v>0.14258499999999999</v>
      </c>
      <c r="BC42" s="210">
        <v>0.25917699999999999</v>
      </c>
      <c r="BD42" s="210">
        <v>0.335115</v>
      </c>
      <c r="BE42" s="210">
        <v>0.33125806452000001</v>
      </c>
      <c r="BF42" s="210">
        <v>0.31412182257999999</v>
      </c>
      <c r="BG42" s="299">
        <v>0.32458399999999998</v>
      </c>
      <c r="BH42" s="299">
        <v>0.22924130000000001</v>
      </c>
      <c r="BI42" s="299">
        <v>0.24612690000000001</v>
      </c>
      <c r="BJ42" s="299">
        <v>0.32957049999999999</v>
      </c>
      <c r="BK42" s="299">
        <v>0.3205402</v>
      </c>
      <c r="BL42" s="299">
        <v>0.19190460000000001</v>
      </c>
      <c r="BM42" s="299">
        <v>0.29960379999999998</v>
      </c>
      <c r="BN42" s="299">
        <v>0.28213240000000001</v>
      </c>
      <c r="BO42" s="299">
        <v>0.24245839999999999</v>
      </c>
      <c r="BP42" s="299">
        <v>0.21945210000000001</v>
      </c>
      <c r="BQ42" s="299">
        <v>0.29483490000000001</v>
      </c>
      <c r="BR42" s="299">
        <v>0.26644620000000002</v>
      </c>
      <c r="BS42" s="299">
        <v>0.31651940000000001</v>
      </c>
      <c r="BT42" s="299">
        <v>0.2106055</v>
      </c>
      <c r="BU42" s="299">
        <v>0.28330100000000003</v>
      </c>
      <c r="BV42" s="299">
        <v>0.34330630000000001</v>
      </c>
    </row>
    <row r="43" spans="1:74" ht="11.1" customHeight="1" x14ac:dyDescent="0.2">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1.7582869999999999</v>
      </c>
      <c r="AN43" s="210">
        <v>1.6637900000000001</v>
      </c>
      <c r="AO43" s="210">
        <v>1.6377980000000001</v>
      </c>
      <c r="AP43" s="210">
        <v>1.5708169999999999</v>
      </c>
      <c r="AQ43" s="210">
        <v>1.640039</v>
      </c>
      <c r="AR43" s="210">
        <v>1.8455349999999999</v>
      </c>
      <c r="AS43" s="210">
        <v>1.9170609999999999</v>
      </c>
      <c r="AT43" s="210">
        <v>1.9920659999999999</v>
      </c>
      <c r="AU43" s="210">
        <v>1.844808</v>
      </c>
      <c r="AV43" s="210">
        <v>1.7337720000000001</v>
      </c>
      <c r="AW43" s="210">
        <v>1.7445200000000001</v>
      </c>
      <c r="AX43" s="210">
        <v>1.6400669999999999</v>
      </c>
      <c r="AY43" s="210">
        <v>1.7069970000000001</v>
      </c>
      <c r="AZ43" s="210">
        <v>1.4816069999999999</v>
      </c>
      <c r="BA43" s="210">
        <v>1.697735</v>
      </c>
      <c r="BB43" s="210">
        <v>1.909856</v>
      </c>
      <c r="BC43" s="210">
        <v>2.0948820000000001</v>
      </c>
      <c r="BD43" s="210">
        <v>2.2359300000000002</v>
      </c>
      <c r="BE43" s="210">
        <v>2.1554660999999999</v>
      </c>
      <c r="BF43" s="210">
        <v>2.1393504000000001</v>
      </c>
      <c r="BG43" s="299">
        <v>2.019434</v>
      </c>
      <c r="BH43" s="299">
        <v>1.9212830000000001</v>
      </c>
      <c r="BI43" s="299">
        <v>1.859491</v>
      </c>
      <c r="BJ43" s="299">
        <v>1.738364</v>
      </c>
      <c r="BK43" s="299">
        <v>1.79552</v>
      </c>
      <c r="BL43" s="299">
        <v>1.689929</v>
      </c>
      <c r="BM43" s="299">
        <v>1.8018510000000001</v>
      </c>
      <c r="BN43" s="299">
        <v>1.8859079999999999</v>
      </c>
      <c r="BO43" s="299">
        <v>2.0057770000000001</v>
      </c>
      <c r="BP43" s="299">
        <v>2.146258</v>
      </c>
      <c r="BQ43" s="299">
        <v>2.1596760000000002</v>
      </c>
      <c r="BR43" s="299">
        <v>2.2425739999999998</v>
      </c>
      <c r="BS43" s="299">
        <v>2.0901550000000002</v>
      </c>
      <c r="BT43" s="299">
        <v>2.0867110000000002</v>
      </c>
      <c r="BU43" s="299">
        <v>1.9073249999999999</v>
      </c>
      <c r="BV43" s="299">
        <v>1.7853509999999999</v>
      </c>
    </row>
    <row r="44" spans="1:74" ht="11.1" customHeight="1" x14ac:dyDescent="0.2">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19.933388999999998</v>
      </c>
      <c r="AN44" s="210">
        <v>20.132254</v>
      </c>
      <c r="AO44" s="210">
        <v>18.462842999999999</v>
      </c>
      <c r="AP44" s="210">
        <v>14.548507000000001</v>
      </c>
      <c r="AQ44" s="210">
        <v>16.078187</v>
      </c>
      <c r="AR44" s="210">
        <v>17.578064000000001</v>
      </c>
      <c r="AS44" s="210">
        <v>18.381074000000002</v>
      </c>
      <c r="AT44" s="210">
        <v>18.557877999999999</v>
      </c>
      <c r="AU44" s="210">
        <v>18.414832000000001</v>
      </c>
      <c r="AV44" s="210">
        <v>18.613651999999998</v>
      </c>
      <c r="AW44" s="210">
        <v>18.742522999999998</v>
      </c>
      <c r="AX44" s="210">
        <v>18.801691999999999</v>
      </c>
      <c r="AY44" s="210">
        <v>18.595399</v>
      </c>
      <c r="AZ44" s="210">
        <v>17.444196000000002</v>
      </c>
      <c r="BA44" s="210">
        <v>19.203825999999999</v>
      </c>
      <c r="BB44" s="210">
        <v>19.459358000000002</v>
      </c>
      <c r="BC44" s="210">
        <v>20.093631999999999</v>
      </c>
      <c r="BD44" s="210">
        <v>20.53715</v>
      </c>
      <c r="BE44" s="210">
        <v>20.318297181999998</v>
      </c>
      <c r="BF44" s="210">
        <v>20.687800126999999</v>
      </c>
      <c r="BG44" s="299">
        <v>19.887920000000001</v>
      </c>
      <c r="BH44" s="299">
        <v>20.09723</v>
      </c>
      <c r="BI44" s="299">
        <v>20.155550000000002</v>
      </c>
      <c r="BJ44" s="299">
        <v>20.211069999999999</v>
      </c>
      <c r="BK44" s="299">
        <v>20.098970000000001</v>
      </c>
      <c r="BL44" s="299">
        <v>19.750260000000001</v>
      </c>
      <c r="BM44" s="299">
        <v>20.162369999999999</v>
      </c>
      <c r="BN44" s="299">
        <v>20.162500000000001</v>
      </c>
      <c r="BO44" s="299">
        <v>20.57264</v>
      </c>
      <c r="BP44" s="299">
        <v>20.804130000000001</v>
      </c>
      <c r="BQ44" s="299">
        <v>20.951619999999998</v>
      </c>
      <c r="BR44" s="299">
        <v>21.307919999999999</v>
      </c>
      <c r="BS44" s="299">
        <v>20.797640000000001</v>
      </c>
      <c r="BT44" s="299">
        <v>21.047989999999999</v>
      </c>
      <c r="BU44" s="299">
        <v>20.94351</v>
      </c>
      <c r="BV44" s="299">
        <v>20.827850000000002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 customHeight="1" x14ac:dyDescent="0.2">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-0.64861599999999997</v>
      </c>
      <c r="AN46" s="210">
        <v>-1.107782</v>
      </c>
      <c r="AO46" s="210">
        <v>-1.1616299999999999</v>
      </c>
      <c r="AP46" s="210">
        <v>-1.112441</v>
      </c>
      <c r="AQ46" s="210">
        <v>0.65037</v>
      </c>
      <c r="AR46" s="210">
        <v>0.75958400000000004</v>
      </c>
      <c r="AS46" s="210">
        <v>-0.63907700000000001</v>
      </c>
      <c r="AT46" s="210">
        <v>-1.1004799999999999</v>
      </c>
      <c r="AU46" s="210">
        <v>-0.75623799999999997</v>
      </c>
      <c r="AV46" s="210">
        <v>-1.013218</v>
      </c>
      <c r="AW46" s="210">
        <v>-0.29715799999999998</v>
      </c>
      <c r="AX46" s="210">
        <v>-1.1856709999999999</v>
      </c>
      <c r="AY46" s="210">
        <v>-0.81365100000000001</v>
      </c>
      <c r="AZ46" s="210">
        <v>-1.2914E-2</v>
      </c>
      <c r="BA46" s="210">
        <v>0.60933700000000002</v>
      </c>
      <c r="BB46" s="210">
        <v>-0.84297</v>
      </c>
      <c r="BC46" s="210">
        <v>0.29908200000000001</v>
      </c>
      <c r="BD46" s="210">
        <v>3.6540000000000003E-2</v>
      </c>
      <c r="BE46" s="210">
        <v>0.45377644665</v>
      </c>
      <c r="BF46" s="210">
        <v>0.47419897105999997</v>
      </c>
      <c r="BG46" s="299">
        <v>1.2000740000000001</v>
      </c>
      <c r="BH46" s="299">
        <v>0.61499950000000003</v>
      </c>
      <c r="BI46" s="299">
        <v>0.50284229999999996</v>
      </c>
      <c r="BJ46" s="299">
        <v>-0.1009338</v>
      </c>
      <c r="BK46" s="299">
        <v>0.9012964</v>
      </c>
      <c r="BL46" s="299">
        <v>0.1704051</v>
      </c>
      <c r="BM46" s="299">
        <v>0.47453390000000001</v>
      </c>
      <c r="BN46" s="299">
        <v>1.171959</v>
      </c>
      <c r="BO46" s="299">
        <v>1.2809159999999999</v>
      </c>
      <c r="BP46" s="299">
        <v>1.0883430000000001</v>
      </c>
      <c r="BQ46" s="299">
        <v>0.85029449999999995</v>
      </c>
      <c r="BR46" s="299">
        <v>0.67050500000000002</v>
      </c>
      <c r="BS46" s="299">
        <v>0.31045299999999998</v>
      </c>
      <c r="BT46" s="299">
        <v>0.1920531</v>
      </c>
      <c r="BU46" s="299">
        <v>2.40305E-2</v>
      </c>
      <c r="BV46" s="299">
        <v>-0.79938089999999995</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1" t="s">
        <v>1370</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440.25299999999999</v>
      </c>
      <c r="AN50" s="68">
        <v>452.56299999999999</v>
      </c>
      <c r="AO50" s="68">
        <v>483.34100000000001</v>
      </c>
      <c r="AP50" s="68">
        <v>529.03499999999997</v>
      </c>
      <c r="AQ50" s="68">
        <v>521.59299999999996</v>
      </c>
      <c r="AR50" s="68">
        <v>532.65700000000004</v>
      </c>
      <c r="AS50" s="68">
        <v>520.12400000000002</v>
      </c>
      <c r="AT50" s="68">
        <v>504.399</v>
      </c>
      <c r="AU50" s="68">
        <v>497.72399999999999</v>
      </c>
      <c r="AV50" s="68">
        <v>493.92200000000003</v>
      </c>
      <c r="AW50" s="68">
        <v>500.75200000000001</v>
      </c>
      <c r="AX50" s="68">
        <v>485.471</v>
      </c>
      <c r="AY50" s="68">
        <v>475.85300000000001</v>
      </c>
      <c r="AZ50" s="68">
        <v>493.15499999999997</v>
      </c>
      <c r="BA50" s="68">
        <v>501.90199999999999</v>
      </c>
      <c r="BB50" s="68">
        <v>489.73</v>
      </c>
      <c r="BC50" s="68">
        <v>476.59399999999999</v>
      </c>
      <c r="BD50" s="68">
        <v>447.95100000000002</v>
      </c>
      <c r="BE50" s="68">
        <v>439.09699999999998</v>
      </c>
      <c r="BF50" s="68">
        <v>424.02994737</v>
      </c>
      <c r="BG50" s="301">
        <v>427.78750000000002</v>
      </c>
      <c r="BH50" s="301">
        <v>440.3116</v>
      </c>
      <c r="BI50" s="301">
        <v>445.01249999999999</v>
      </c>
      <c r="BJ50" s="301">
        <v>435.66820000000001</v>
      </c>
      <c r="BK50" s="301">
        <v>441.35829999999999</v>
      </c>
      <c r="BL50" s="301">
        <v>449.75139999999999</v>
      </c>
      <c r="BM50" s="301">
        <v>463.70729999999998</v>
      </c>
      <c r="BN50" s="301">
        <v>473.3306</v>
      </c>
      <c r="BO50" s="301">
        <v>474.4033</v>
      </c>
      <c r="BP50" s="301">
        <v>466.43669999999997</v>
      </c>
      <c r="BQ50" s="301">
        <v>451.65120000000002</v>
      </c>
      <c r="BR50" s="301">
        <v>440.95600000000002</v>
      </c>
      <c r="BS50" s="301">
        <v>441.84899999999999</v>
      </c>
      <c r="BT50" s="301">
        <v>451.66359999999997</v>
      </c>
      <c r="BU50" s="301">
        <v>454.5729</v>
      </c>
      <c r="BV50" s="301">
        <v>443.94959999999998</v>
      </c>
    </row>
    <row r="51" spans="1:74" ht="11.1" customHeight="1" x14ac:dyDescent="0.2">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196.77</v>
      </c>
      <c r="AN51" s="68">
        <v>180.12</v>
      </c>
      <c r="AO51" s="68">
        <v>182.89099999999999</v>
      </c>
      <c r="AP51" s="68">
        <v>199.52</v>
      </c>
      <c r="AQ51" s="68">
        <v>213.76400000000001</v>
      </c>
      <c r="AR51" s="68">
        <v>235.68700000000001</v>
      </c>
      <c r="AS51" s="68">
        <v>257.267</v>
      </c>
      <c r="AT51" s="68">
        <v>282.86700000000002</v>
      </c>
      <c r="AU51" s="68">
        <v>298.70800000000003</v>
      </c>
      <c r="AV51" s="68">
        <v>286.69053500000001</v>
      </c>
      <c r="AW51" s="68">
        <v>265.56374899999997</v>
      </c>
      <c r="AX51" s="68">
        <v>228.168397</v>
      </c>
      <c r="AY51" s="68">
        <v>192.06200000000001</v>
      </c>
      <c r="AZ51" s="68">
        <v>170.654</v>
      </c>
      <c r="BA51" s="68">
        <v>168.58439799999999</v>
      </c>
      <c r="BB51" s="68">
        <v>177.09004400000001</v>
      </c>
      <c r="BC51" s="68">
        <v>186.61466200000001</v>
      </c>
      <c r="BD51" s="68">
        <v>195.77227400000001</v>
      </c>
      <c r="BE51" s="68">
        <v>215.22514286000001</v>
      </c>
      <c r="BF51" s="68">
        <v>216.73627440000001</v>
      </c>
      <c r="BG51" s="301">
        <v>225.66589999999999</v>
      </c>
      <c r="BH51" s="301">
        <v>219.8038</v>
      </c>
      <c r="BI51" s="301">
        <v>202.00980000000001</v>
      </c>
      <c r="BJ51" s="301">
        <v>175.595</v>
      </c>
      <c r="BK51" s="301">
        <v>150.4067</v>
      </c>
      <c r="BL51" s="301">
        <v>136.3526</v>
      </c>
      <c r="BM51" s="301">
        <v>137.57830000000001</v>
      </c>
      <c r="BN51" s="301">
        <v>150.75030000000001</v>
      </c>
      <c r="BO51" s="301">
        <v>169.4958</v>
      </c>
      <c r="BP51" s="301">
        <v>191.6157</v>
      </c>
      <c r="BQ51" s="301">
        <v>210.53489999999999</v>
      </c>
      <c r="BR51" s="301">
        <v>231.73660000000001</v>
      </c>
      <c r="BS51" s="301">
        <v>238.8038</v>
      </c>
      <c r="BT51" s="301">
        <v>235.917</v>
      </c>
      <c r="BU51" s="301">
        <v>222.6799</v>
      </c>
      <c r="BV51" s="301">
        <v>200.56200000000001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94.064999999999998</v>
      </c>
      <c r="AN52" s="68">
        <v>100.876</v>
      </c>
      <c r="AO52" s="68">
        <v>101.86</v>
      </c>
      <c r="AP52" s="68">
        <v>94.777000000000001</v>
      </c>
      <c r="AQ52" s="68">
        <v>90.88</v>
      </c>
      <c r="AR52" s="68">
        <v>92.462000000000003</v>
      </c>
      <c r="AS52" s="68">
        <v>89.164000000000001</v>
      </c>
      <c r="AT52" s="68">
        <v>82.396000000000001</v>
      </c>
      <c r="AU52" s="68">
        <v>81.436999999999998</v>
      </c>
      <c r="AV52" s="68">
        <v>80.308000000000007</v>
      </c>
      <c r="AW52" s="68">
        <v>80.207999999999998</v>
      </c>
      <c r="AX52" s="68">
        <v>77.614000000000004</v>
      </c>
      <c r="AY52" s="68">
        <v>84.656999999999996</v>
      </c>
      <c r="AZ52" s="68">
        <v>89.537000000000006</v>
      </c>
      <c r="BA52" s="68">
        <v>93.33</v>
      </c>
      <c r="BB52" s="68">
        <v>92.168999999999997</v>
      </c>
      <c r="BC52" s="68">
        <v>90.772000000000006</v>
      </c>
      <c r="BD52" s="68">
        <v>93.02</v>
      </c>
      <c r="BE52" s="68">
        <v>90.69</v>
      </c>
      <c r="BF52" s="68">
        <v>87.128832247000005</v>
      </c>
      <c r="BG52" s="301">
        <v>89.035780000000003</v>
      </c>
      <c r="BH52" s="301">
        <v>91.330010000000001</v>
      </c>
      <c r="BI52" s="301">
        <v>88.583070000000006</v>
      </c>
      <c r="BJ52" s="301">
        <v>82.7774</v>
      </c>
      <c r="BK52" s="301">
        <v>88.440250000000006</v>
      </c>
      <c r="BL52" s="301">
        <v>91.057329999999993</v>
      </c>
      <c r="BM52" s="301">
        <v>93.327699999999993</v>
      </c>
      <c r="BN52" s="301">
        <v>95.632390000000001</v>
      </c>
      <c r="BO52" s="301">
        <v>93.125749999999996</v>
      </c>
      <c r="BP52" s="301">
        <v>91.127219999999994</v>
      </c>
      <c r="BQ52" s="301">
        <v>90.158460000000005</v>
      </c>
      <c r="BR52" s="301">
        <v>89.28716</v>
      </c>
      <c r="BS52" s="301">
        <v>90.049620000000004</v>
      </c>
      <c r="BT52" s="301">
        <v>91.728300000000004</v>
      </c>
      <c r="BU52" s="301">
        <v>88.894779999999997</v>
      </c>
      <c r="BV52" s="301">
        <v>83.073220000000006</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29.927185999999999</v>
      </c>
      <c r="AN53" s="68">
        <v>30.241679000000001</v>
      </c>
      <c r="AO53" s="68">
        <v>33.430008999999998</v>
      </c>
      <c r="AP53" s="68">
        <v>32.151342</v>
      </c>
      <c r="AQ53" s="68">
        <v>28.504470000000001</v>
      </c>
      <c r="AR53" s="68">
        <v>25.385138000000001</v>
      </c>
      <c r="AS53" s="68">
        <v>25.232996</v>
      </c>
      <c r="AT53" s="68">
        <v>25.151019000000002</v>
      </c>
      <c r="AU53" s="68">
        <v>24.638249999999999</v>
      </c>
      <c r="AV53" s="68">
        <v>26.637853</v>
      </c>
      <c r="AW53" s="68">
        <v>28.670566000000001</v>
      </c>
      <c r="AX53" s="68">
        <v>29.655564999999999</v>
      </c>
      <c r="AY53" s="68">
        <v>32.518999999999998</v>
      </c>
      <c r="AZ53" s="68">
        <v>31.123999999999999</v>
      </c>
      <c r="BA53" s="68">
        <v>29.082208000000001</v>
      </c>
      <c r="BB53" s="68">
        <v>28.414141000000001</v>
      </c>
      <c r="BC53" s="68">
        <v>27.684885000000001</v>
      </c>
      <c r="BD53" s="68">
        <v>27.524709999999999</v>
      </c>
      <c r="BE53" s="68">
        <v>27.974328416999999</v>
      </c>
      <c r="BF53" s="68">
        <v>26.487992013</v>
      </c>
      <c r="BG53" s="301">
        <v>26.691579999999998</v>
      </c>
      <c r="BH53" s="301">
        <v>26.107500000000002</v>
      </c>
      <c r="BI53" s="301">
        <v>26.485250000000001</v>
      </c>
      <c r="BJ53" s="301">
        <v>26.967919999999999</v>
      </c>
      <c r="BK53" s="301">
        <v>28.98452</v>
      </c>
      <c r="BL53" s="301">
        <v>29.139900000000001</v>
      </c>
      <c r="BM53" s="301">
        <v>29.041969999999999</v>
      </c>
      <c r="BN53" s="301">
        <v>28.68815</v>
      </c>
      <c r="BO53" s="301">
        <v>28.287320000000001</v>
      </c>
      <c r="BP53" s="301">
        <v>27.810099999999998</v>
      </c>
      <c r="BQ53" s="301">
        <v>27.65673</v>
      </c>
      <c r="BR53" s="301">
        <v>27.32225</v>
      </c>
      <c r="BS53" s="301">
        <v>27.507149999999999</v>
      </c>
      <c r="BT53" s="301">
        <v>26.930040000000002</v>
      </c>
      <c r="BU53" s="301">
        <v>27.312650000000001</v>
      </c>
      <c r="BV53" s="301">
        <v>27.792470000000002</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265.71100000000001</v>
      </c>
      <c r="AN54" s="68">
        <v>253.09100000000001</v>
      </c>
      <c r="AO54" s="68">
        <v>261.82299999999998</v>
      </c>
      <c r="AP54" s="68">
        <v>258.46300000000002</v>
      </c>
      <c r="AQ54" s="68">
        <v>258.952</v>
      </c>
      <c r="AR54" s="68">
        <v>254.47900000000001</v>
      </c>
      <c r="AS54" s="68">
        <v>250.36</v>
      </c>
      <c r="AT54" s="68">
        <v>237.53399999999999</v>
      </c>
      <c r="AU54" s="68">
        <v>227.578</v>
      </c>
      <c r="AV54" s="68">
        <v>227.61586700000001</v>
      </c>
      <c r="AW54" s="68">
        <v>241.22969800000001</v>
      </c>
      <c r="AX54" s="68">
        <v>243.39474999999999</v>
      </c>
      <c r="AY54" s="68">
        <v>255.13900000000001</v>
      </c>
      <c r="AZ54" s="68">
        <v>241.09299999999999</v>
      </c>
      <c r="BA54" s="68">
        <v>237.64709199999999</v>
      </c>
      <c r="BB54" s="68">
        <v>238.42045100000001</v>
      </c>
      <c r="BC54" s="68">
        <v>239.85271499999999</v>
      </c>
      <c r="BD54" s="68">
        <v>237.23922099999999</v>
      </c>
      <c r="BE54" s="68">
        <v>228.46971429000001</v>
      </c>
      <c r="BF54" s="68">
        <v>225.56800779</v>
      </c>
      <c r="BG54" s="301">
        <v>218.71250000000001</v>
      </c>
      <c r="BH54" s="301">
        <v>215.624</v>
      </c>
      <c r="BI54" s="301">
        <v>221.583</v>
      </c>
      <c r="BJ54" s="301">
        <v>232.78550000000001</v>
      </c>
      <c r="BK54" s="301">
        <v>249.45939999999999</v>
      </c>
      <c r="BL54" s="301">
        <v>252.29050000000001</v>
      </c>
      <c r="BM54" s="301">
        <v>241.64869999999999</v>
      </c>
      <c r="BN54" s="301">
        <v>240.43299999999999</v>
      </c>
      <c r="BO54" s="301">
        <v>241.42850000000001</v>
      </c>
      <c r="BP54" s="301">
        <v>246.54320000000001</v>
      </c>
      <c r="BQ54" s="301">
        <v>245.34819999999999</v>
      </c>
      <c r="BR54" s="301">
        <v>236.95529999999999</v>
      </c>
      <c r="BS54" s="301">
        <v>233.7696</v>
      </c>
      <c r="BT54" s="301">
        <v>229.0523</v>
      </c>
      <c r="BU54" s="301">
        <v>238.5369</v>
      </c>
      <c r="BV54" s="301">
        <v>248.7458</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28.536999999999999</v>
      </c>
      <c r="AN55" s="68">
        <v>26.396999999999998</v>
      </c>
      <c r="AO55" s="68">
        <v>22.585000000000001</v>
      </c>
      <c r="AP55" s="68">
        <v>22.888999999999999</v>
      </c>
      <c r="AQ55" s="68">
        <v>24.068999999999999</v>
      </c>
      <c r="AR55" s="68">
        <v>23.495000000000001</v>
      </c>
      <c r="AS55" s="68">
        <v>24.292999999999999</v>
      </c>
      <c r="AT55" s="68">
        <v>25.151</v>
      </c>
      <c r="AU55" s="68">
        <v>22.542999999999999</v>
      </c>
      <c r="AV55" s="68">
        <v>25.205065000000001</v>
      </c>
      <c r="AW55" s="68">
        <v>25.039054</v>
      </c>
      <c r="AX55" s="68">
        <v>25.398053999999998</v>
      </c>
      <c r="AY55" s="68">
        <v>22.939</v>
      </c>
      <c r="AZ55" s="68">
        <v>20.896000000000001</v>
      </c>
      <c r="BA55" s="68">
        <v>20.259076</v>
      </c>
      <c r="BB55" s="68">
        <v>21.279779000000001</v>
      </c>
      <c r="BC55" s="68">
        <v>20.360513999999998</v>
      </c>
      <c r="BD55" s="68">
        <v>18.600299</v>
      </c>
      <c r="BE55" s="68">
        <v>17.917142857000002</v>
      </c>
      <c r="BF55" s="68">
        <v>20.669666887000002</v>
      </c>
      <c r="BG55" s="301">
        <v>21.418189999999999</v>
      </c>
      <c r="BH55" s="301">
        <v>21.629770000000001</v>
      </c>
      <c r="BI55" s="301">
        <v>22.959620000000001</v>
      </c>
      <c r="BJ55" s="301">
        <v>24.29102</v>
      </c>
      <c r="BK55" s="301">
        <v>23.52028</v>
      </c>
      <c r="BL55" s="301">
        <v>26.557030000000001</v>
      </c>
      <c r="BM55" s="301">
        <v>24.11251</v>
      </c>
      <c r="BN55" s="301">
        <v>24.269439999999999</v>
      </c>
      <c r="BO55" s="301">
        <v>22.45983</v>
      </c>
      <c r="BP55" s="301">
        <v>23.932220000000001</v>
      </c>
      <c r="BQ55" s="301">
        <v>23.444680000000002</v>
      </c>
      <c r="BR55" s="301">
        <v>24.109159999999999</v>
      </c>
      <c r="BS55" s="301">
        <v>23.133220000000001</v>
      </c>
      <c r="BT55" s="301">
        <v>20.937360000000002</v>
      </c>
      <c r="BU55" s="301">
        <v>23.757629999999999</v>
      </c>
      <c r="BV55" s="301">
        <v>26.093969999999999</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237.17400000000001</v>
      </c>
      <c r="AN56" s="68">
        <v>226.69399999999999</v>
      </c>
      <c r="AO56" s="68">
        <v>239.238</v>
      </c>
      <c r="AP56" s="68">
        <v>235.57400000000001</v>
      </c>
      <c r="AQ56" s="68">
        <v>234.88300000000001</v>
      </c>
      <c r="AR56" s="68">
        <v>230.98400000000001</v>
      </c>
      <c r="AS56" s="68">
        <v>226.06700000000001</v>
      </c>
      <c r="AT56" s="68">
        <v>212.38300000000001</v>
      </c>
      <c r="AU56" s="68">
        <v>205.035</v>
      </c>
      <c r="AV56" s="68">
        <v>202.41080199999999</v>
      </c>
      <c r="AW56" s="68">
        <v>216.19064399999999</v>
      </c>
      <c r="AX56" s="68">
        <v>217.99669599999999</v>
      </c>
      <c r="AY56" s="68">
        <v>232.2</v>
      </c>
      <c r="AZ56" s="68">
        <v>220.197</v>
      </c>
      <c r="BA56" s="68">
        <v>217.38801599999999</v>
      </c>
      <c r="BB56" s="68">
        <v>217.140672</v>
      </c>
      <c r="BC56" s="68">
        <v>219.49220099999999</v>
      </c>
      <c r="BD56" s="68">
        <v>218.63892200000001</v>
      </c>
      <c r="BE56" s="68">
        <v>210.55285713999999</v>
      </c>
      <c r="BF56" s="68">
        <v>204.89733931999999</v>
      </c>
      <c r="BG56" s="301">
        <v>197.29429999999999</v>
      </c>
      <c r="BH56" s="301">
        <v>193.99420000000001</v>
      </c>
      <c r="BI56" s="301">
        <v>198.6234</v>
      </c>
      <c r="BJ56" s="301">
        <v>208.49449999999999</v>
      </c>
      <c r="BK56" s="301">
        <v>225.9392</v>
      </c>
      <c r="BL56" s="301">
        <v>225.73349999999999</v>
      </c>
      <c r="BM56" s="301">
        <v>217.53620000000001</v>
      </c>
      <c r="BN56" s="301">
        <v>216.1636</v>
      </c>
      <c r="BO56" s="301">
        <v>218.96860000000001</v>
      </c>
      <c r="BP56" s="301">
        <v>222.61099999999999</v>
      </c>
      <c r="BQ56" s="301">
        <v>221.90350000000001</v>
      </c>
      <c r="BR56" s="301">
        <v>212.84620000000001</v>
      </c>
      <c r="BS56" s="301">
        <v>210.63640000000001</v>
      </c>
      <c r="BT56" s="301">
        <v>208.11490000000001</v>
      </c>
      <c r="BU56" s="301">
        <v>214.77930000000001</v>
      </c>
      <c r="BV56" s="301">
        <v>222.65190000000001</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43.634</v>
      </c>
      <c r="AN57" s="68">
        <v>42.631</v>
      </c>
      <c r="AO57" s="68">
        <v>39.872999999999998</v>
      </c>
      <c r="AP57" s="68">
        <v>39.993000000000002</v>
      </c>
      <c r="AQ57" s="68">
        <v>40.354999999999997</v>
      </c>
      <c r="AR57" s="68">
        <v>41.610999999999997</v>
      </c>
      <c r="AS57" s="68">
        <v>40.993000000000002</v>
      </c>
      <c r="AT57" s="68">
        <v>40.090000000000003</v>
      </c>
      <c r="AU57" s="68">
        <v>40.134999999999998</v>
      </c>
      <c r="AV57" s="68">
        <v>37.636000000000003</v>
      </c>
      <c r="AW57" s="68">
        <v>37.662999999999997</v>
      </c>
      <c r="AX57" s="68">
        <v>38.627000000000002</v>
      </c>
      <c r="AY57" s="68">
        <v>42.558</v>
      </c>
      <c r="AZ57" s="68">
        <v>39.835999999999999</v>
      </c>
      <c r="BA57" s="68">
        <v>38.953651999999998</v>
      </c>
      <c r="BB57" s="68">
        <v>40.509784000000003</v>
      </c>
      <c r="BC57" s="68">
        <v>43.355421</v>
      </c>
      <c r="BD57" s="68">
        <v>44.708741000000003</v>
      </c>
      <c r="BE57" s="68">
        <v>43.183999999999997</v>
      </c>
      <c r="BF57" s="68">
        <v>42.319456606999999</v>
      </c>
      <c r="BG57" s="301">
        <v>43.636780000000002</v>
      </c>
      <c r="BH57" s="301">
        <v>42.768030000000003</v>
      </c>
      <c r="BI57" s="301">
        <v>40.578490000000002</v>
      </c>
      <c r="BJ57" s="301">
        <v>40.395780000000002</v>
      </c>
      <c r="BK57" s="301">
        <v>40.890329999999999</v>
      </c>
      <c r="BL57" s="301">
        <v>40.365049999999997</v>
      </c>
      <c r="BM57" s="301">
        <v>39.85331</v>
      </c>
      <c r="BN57" s="301">
        <v>40.554540000000003</v>
      </c>
      <c r="BO57" s="301">
        <v>41.210810000000002</v>
      </c>
      <c r="BP57" s="301">
        <v>40.631450000000001</v>
      </c>
      <c r="BQ57" s="301">
        <v>41.93432</v>
      </c>
      <c r="BR57" s="301">
        <v>41.572560000000003</v>
      </c>
      <c r="BS57" s="301">
        <v>42.987609999999997</v>
      </c>
      <c r="BT57" s="301">
        <v>42.17069</v>
      </c>
      <c r="BU57" s="301">
        <v>40.047849999999997</v>
      </c>
      <c r="BV57" s="301">
        <v>39.896050000000002</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143.19</v>
      </c>
      <c r="AN58" s="68">
        <v>132.91800000000001</v>
      </c>
      <c r="AO58" s="68">
        <v>126.782</v>
      </c>
      <c r="AP58" s="68">
        <v>150.922</v>
      </c>
      <c r="AQ58" s="68">
        <v>176.62700000000001</v>
      </c>
      <c r="AR58" s="68">
        <v>176.947</v>
      </c>
      <c r="AS58" s="68">
        <v>178.8</v>
      </c>
      <c r="AT58" s="68">
        <v>179.76300000000001</v>
      </c>
      <c r="AU58" s="68">
        <v>172.50200000000001</v>
      </c>
      <c r="AV58" s="68">
        <v>156.23500000000001</v>
      </c>
      <c r="AW58" s="68">
        <v>157.20500000000001</v>
      </c>
      <c r="AX58" s="68">
        <v>161.18799999999999</v>
      </c>
      <c r="AY58" s="68">
        <v>162.81</v>
      </c>
      <c r="AZ58" s="68">
        <v>143.404</v>
      </c>
      <c r="BA58" s="68">
        <v>145.477451</v>
      </c>
      <c r="BB58" s="68">
        <v>136.014297</v>
      </c>
      <c r="BC58" s="68">
        <v>139.960543</v>
      </c>
      <c r="BD58" s="68">
        <v>140.059552</v>
      </c>
      <c r="BE58" s="68">
        <v>139.24957143</v>
      </c>
      <c r="BF58" s="68">
        <v>137.05836893</v>
      </c>
      <c r="BG58" s="301">
        <v>130.00239999999999</v>
      </c>
      <c r="BH58" s="301">
        <v>123.264</v>
      </c>
      <c r="BI58" s="301">
        <v>127.9087</v>
      </c>
      <c r="BJ58" s="301">
        <v>133.60310000000001</v>
      </c>
      <c r="BK58" s="301">
        <v>133.26859999999999</v>
      </c>
      <c r="BL58" s="301">
        <v>129.6523</v>
      </c>
      <c r="BM58" s="301">
        <v>123.7679</v>
      </c>
      <c r="BN58" s="301">
        <v>122.9208</v>
      </c>
      <c r="BO58" s="301">
        <v>126.405</v>
      </c>
      <c r="BP58" s="301">
        <v>128.95099999999999</v>
      </c>
      <c r="BQ58" s="301">
        <v>134.53299999999999</v>
      </c>
      <c r="BR58" s="301">
        <v>137.40199999999999</v>
      </c>
      <c r="BS58" s="301">
        <v>136.2397</v>
      </c>
      <c r="BT58" s="301">
        <v>128.28370000000001</v>
      </c>
      <c r="BU58" s="301">
        <v>131.59880000000001</v>
      </c>
      <c r="BV58" s="301">
        <v>137.4913</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30.305</v>
      </c>
      <c r="AN59" s="68">
        <v>31.327999999999999</v>
      </c>
      <c r="AO59" s="68">
        <v>34.819000000000003</v>
      </c>
      <c r="AP59" s="68">
        <v>36.174999999999997</v>
      </c>
      <c r="AQ59" s="68">
        <v>38.454000000000001</v>
      </c>
      <c r="AR59" s="68">
        <v>39.524000000000001</v>
      </c>
      <c r="AS59" s="68">
        <v>35.871000000000002</v>
      </c>
      <c r="AT59" s="68">
        <v>34.386000000000003</v>
      </c>
      <c r="AU59" s="68">
        <v>32.124000000000002</v>
      </c>
      <c r="AV59" s="68">
        <v>31.212</v>
      </c>
      <c r="AW59" s="68">
        <v>31.134</v>
      </c>
      <c r="AX59" s="68">
        <v>30.172999999999998</v>
      </c>
      <c r="AY59" s="68">
        <v>32.033000000000001</v>
      </c>
      <c r="AZ59" s="68">
        <v>31.15</v>
      </c>
      <c r="BA59" s="68">
        <v>30.908000000000001</v>
      </c>
      <c r="BB59" s="68">
        <v>31.274999999999999</v>
      </c>
      <c r="BC59" s="68">
        <v>31.683</v>
      </c>
      <c r="BD59" s="68">
        <v>31.149000000000001</v>
      </c>
      <c r="BE59" s="68">
        <v>29.056000000000001</v>
      </c>
      <c r="BF59" s="68">
        <v>28.591701391000001</v>
      </c>
      <c r="BG59" s="301">
        <v>29.348040000000001</v>
      </c>
      <c r="BH59" s="301">
        <v>30.405370000000001</v>
      </c>
      <c r="BI59" s="301">
        <v>32.203800000000001</v>
      </c>
      <c r="BJ59" s="301">
        <v>31.211020000000001</v>
      </c>
      <c r="BK59" s="301">
        <v>31.255299999999998</v>
      </c>
      <c r="BL59" s="301">
        <v>31.005579999999998</v>
      </c>
      <c r="BM59" s="301">
        <v>31.176269999999999</v>
      </c>
      <c r="BN59" s="301">
        <v>30.621359999999999</v>
      </c>
      <c r="BO59" s="301">
        <v>32.051850000000002</v>
      </c>
      <c r="BP59" s="301">
        <v>32.103400000000001</v>
      </c>
      <c r="BQ59" s="301">
        <v>31.009440000000001</v>
      </c>
      <c r="BR59" s="301">
        <v>29.939869999999999</v>
      </c>
      <c r="BS59" s="301">
        <v>30.29552</v>
      </c>
      <c r="BT59" s="301">
        <v>31.02957</v>
      </c>
      <c r="BU59" s="301">
        <v>32.765610000000002</v>
      </c>
      <c r="BV59" s="301">
        <v>31.779620000000001</v>
      </c>
    </row>
    <row r="60" spans="1:74" ht="11.1" customHeight="1" x14ac:dyDescent="0.2">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56.037999999999997</v>
      </c>
      <c r="AN60" s="68">
        <v>58.944000000000003</v>
      </c>
      <c r="AO60" s="68">
        <v>61.902999999999999</v>
      </c>
      <c r="AP60" s="68">
        <v>62.563000000000002</v>
      </c>
      <c r="AQ60" s="68">
        <v>63.109000000000002</v>
      </c>
      <c r="AR60" s="68">
        <v>58.951000000000001</v>
      </c>
      <c r="AS60" s="68">
        <v>56.176000000000002</v>
      </c>
      <c r="AT60" s="68">
        <v>50.991999999999997</v>
      </c>
      <c r="AU60" s="68">
        <v>48.335000000000001</v>
      </c>
      <c r="AV60" s="68">
        <v>46.072000000000003</v>
      </c>
      <c r="AW60" s="68">
        <v>46.298000000000002</v>
      </c>
      <c r="AX60" s="68">
        <v>49.055999999999997</v>
      </c>
      <c r="AY60" s="68">
        <v>52.432000000000002</v>
      </c>
      <c r="AZ60" s="68">
        <v>54.798000000000002</v>
      </c>
      <c r="BA60" s="68">
        <v>55.843000000000004</v>
      </c>
      <c r="BB60" s="68">
        <v>55.73</v>
      </c>
      <c r="BC60" s="68">
        <v>57.173999999999999</v>
      </c>
      <c r="BD60" s="68">
        <v>54.073999999999998</v>
      </c>
      <c r="BE60" s="68">
        <v>53.521540000000002</v>
      </c>
      <c r="BF60" s="68">
        <v>51.618319999999997</v>
      </c>
      <c r="BG60" s="301">
        <v>49.880589999999998</v>
      </c>
      <c r="BH60" s="301">
        <v>47.344250000000002</v>
      </c>
      <c r="BI60" s="301">
        <v>49.279130000000002</v>
      </c>
      <c r="BJ60" s="301">
        <v>52.24633</v>
      </c>
      <c r="BK60" s="301">
        <v>56.722999999999999</v>
      </c>
      <c r="BL60" s="301">
        <v>59.400669999999998</v>
      </c>
      <c r="BM60" s="301">
        <v>61.320880000000002</v>
      </c>
      <c r="BN60" s="301">
        <v>62.265039999999999</v>
      </c>
      <c r="BO60" s="301">
        <v>62.193820000000002</v>
      </c>
      <c r="BP60" s="301">
        <v>59.142429999999997</v>
      </c>
      <c r="BQ60" s="301">
        <v>56.697560000000003</v>
      </c>
      <c r="BR60" s="301">
        <v>52.027320000000003</v>
      </c>
      <c r="BS60" s="301">
        <v>49.884399999999999</v>
      </c>
      <c r="BT60" s="301">
        <v>47.362639999999999</v>
      </c>
      <c r="BU60" s="301">
        <v>48.11524</v>
      </c>
      <c r="BV60" s="301">
        <v>51.347029999999997</v>
      </c>
    </row>
    <row r="61" spans="1:74" ht="11.1" customHeight="1" x14ac:dyDescent="0.2">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1299.893186</v>
      </c>
      <c r="AN61" s="692">
        <v>1282.712679</v>
      </c>
      <c r="AO61" s="692">
        <v>1326.7220090000001</v>
      </c>
      <c r="AP61" s="692">
        <v>1403.599342</v>
      </c>
      <c r="AQ61" s="692">
        <v>1432.23847</v>
      </c>
      <c r="AR61" s="692">
        <v>1457.7031380000001</v>
      </c>
      <c r="AS61" s="692">
        <v>1453.9879960000001</v>
      </c>
      <c r="AT61" s="692">
        <v>1437.578019</v>
      </c>
      <c r="AU61" s="692">
        <v>1423.1812500000001</v>
      </c>
      <c r="AV61" s="692">
        <v>1386.3292550000001</v>
      </c>
      <c r="AW61" s="692">
        <v>1388.724013</v>
      </c>
      <c r="AX61" s="692">
        <v>1343.347712</v>
      </c>
      <c r="AY61" s="692">
        <v>1330.0630000000001</v>
      </c>
      <c r="AZ61" s="692">
        <v>1294.751</v>
      </c>
      <c r="BA61" s="692">
        <v>1301.727801</v>
      </c>
      <c r="BB61" s="692">
        <v>1289.352717</v>
      </c>
      <c r="BC61" s="692">
        <v>1293.6912259999999</v>
      </c>
      <c r="BD61" s="692">
        <v>1271.4984979999999</v>
      </c>
      <c r="BE61" s="692">
        <v>1266.4675827000001</v>
      </c>
      <c r="BF61" s="692">
        <v>1239.5378992000001</v>
      </c>
      <c r="BG61" s="693">
        <v>1240.761</v>
      </c>
      <c r="BH61" s="693">
        <v>1236.9590000000001</v>
      </c>
      <c r="BI61" s="693">
        <v>1233.644</v>
      </c>
      <c r="BJ61" s="693">
        <v>1211.25</v>
      </c>
      <c r="BK61" s="693">
        <v>1220.7860000000001</v>
      </c>
      <c r="BL61" s="693">
        <v>1219.0150000000001</v>
      </c>
      <c r="BM61" s="693">
        <v>1221.422</v>
      </c>
      <c r="BN61" s="693">
        <v>1245.1959999999999</v>
      </c>
      <c r="BO61" s="693">
        <v>1268.6020000000001</v>
      </c>
      <c r="BP61" s="693">
        <v>1284.3610000000001</v>
      </c>
      <c r="BQ61" s="693">
        <v>1289.5239999999999</v>
      </c>
      <c r="BR61" s="693">
        <v>1287.1990000000001</v>
      </c>
      <c r="BS61" s="693">
        <v>1291.386</v>
      </c>
      <c r="BT61" s="693">
        <v>1284.1379999999999</v>
      </c>
      <c r="BU61" s="693">
        <v>1284.5250000000001</v>
      </c>
      <c r="BV61" s="693">
        <v>1264.6369999999999</v>
      </c>
    </row>
    <row r="62" spans="1:74" ht="11.1" customHeight="1" x14ac:dyDescent="0.2">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633.428</v>
      </c>
      <c r="BC62" s="700">
        <v>627.58500000000004</v>
      </c>
      <c r="BD62" s="700">
        <v>621.30399999999997</v>
      </c>
      <c r="BE62" s="700">
        <v>621.30399999999997</v>
      </c>
      <c r="BF62" s="700">
        <v>621.30200004999995</v>
      </c>
      <c r="BG62" s="701">
        <v>621.30200000000002</v>
      </c>
      <c r="BH62" s="701">
        <v>613.14409999999998</v>
      </c>
      <c r="BI62" s="701">
        <v>605.24940000000004</v>
      </c>
      <c r="BJ62" s="701">
        <v>601.30200000000002</v>
      </c>
      <c r="BK62" s="701">
        <v>601.30200000000002</v>
      </c>
      <c r="BL62" s="701">
        <v>601.30200000000002</v>
      </c>
      <c r="BM62" s="701">
        <v>601.30200000000002</v>
      </c>
      <c r="BN62" s="701">
        <v>601.30200000000002</v>
      </c>
      <c r="BO62" s="701">
        <v>601.30200000000002</v>
      </c>
      <c r="BP62" s="701">
        <v>601.30200000000002</v>
      </c>
      <c r="BQ62" s="701">
        <v>601.30200000000002</v>
      </c>
      <c r="BR62" s="701">
        <v>601.30200000000002</v>
      </c>
      <c r="BS62" s="701">
        <v>601.30200000000002</v>
      </c>
      <c r="BT62" s="701">
        <v>598.10199999999998</v>
      </c>
      <c r="BU62" s="701">
        <v>594.90200000000004</v>
      </c>
      <c r="BV62" s="701">
        <v>591.702</v>
      </c>
    </row>
    <row r="63" spans="1:74" s="400" customFormat="1" ht="12" customHeight="1" x14ac:dyDescent="0.25">
      <c r="A63" s="399"/>
      <c r="B63" s="792" t="s">
        <v>816</v>
      </c>
      <c r="C63" s="748"/>
      <c r="D63" s="748"/>
      <c r="E63" s="748"/>
      <c r="F63" s="748"/>
      <c r="G63" s="748"/>
      <c r="H63" s="748"/>
      <c r="I63" s="748"/>
      <c r="J63" s="748"/>
      <c r="K63" s="748"/>
      <c r="L63" s="748"/>
      <c r="M63" s="748"/>
      <c r="N63" s="748"/>
      <c r="O63" s="748"/>
      <c r="P63" s="748"/>
      <c r="Q63" s="742"/>
      <c r="AY63" s="481"/>
      <c r="AZ63" s="481"/>
      <c r="BA63" s="481"/>
      <c r="BB63" s="481"/>
      <c r="BC63" s="481"/>
      <c r="BD63" s="586"/>
      <c r="BE63" s="586"/>
      <c r="BF63" s="586"/>
      <c r="BG63" s="481"/>
      <c r="BH63" s="481"/>
      <c r="BI63" s="481"/>
      <c r="BJ63" s="481"/>
    </row>
    <row r="64" spans="1:74" s="400" customFormat="1" ht="12" customHeight="1" x14ac:dyDescent="0.25">
      <c r="A64" s="399"/>
      <c r="B64" s="793" t="s">
        <v>844</v>
      </c>
      <c r="C64" s="748"/>
      <c r="D64" s="748"/>
      <c r="E64" s="748"/>
      <c r="F64" s="748"/>
      <c r="G64" s="748"/>
      <c r="H64" s="748"/>
      <c r="I64" s="748"/>
      <c r="J64" s="748"/>
      <c r="K64" s="748"/>
      <c r="L64" s="748"/>
      <c r="M64" s="748"/>
      <c r="N64" s="748"/>
      <c r="O64" s="748"/>
      <c r="P64" s="748"/>
      <c r="Q64" s="742"/>
      <c r="AY64" s="481"/>
      <c r="AZ64" s="481"/>
      <c r="BA64" s="481"/>
      <c r="BB64" s="481"/>
      <c r="BC64" s="481"/>
      <c r="BD64" s="586"/>
      <c r="BE64" s="586"/>
      <c r="BF64" s="586"/>
      <c r="BG64" s="481"/>
      <c r="BH64" s="481"/>
      <c r="BI64" s="481"/>
      <c r="BJ64" s="481"/>
    </row>
    <row r="65" spans="1:74" s="400" customFormat="1" ht="12" customHeight="1" x14ac:dyDescent="0.25">
      <c r="A65" s="399"/>
      <c r="B65" s="793" t="s">
        <v>845</v>
      </c>
      <c r="C65" s="748"/>
      <c r="D65" s="748"/>
      <c r="E65" s="748"/>
      <c r="F65" s="748"/>
      <c r="G65" s="748"/>
      <c r="H65" s="748"/>
      <c r="I65" s="748"/>
      <c r="J65" s="748"/>
      <c r="K65" s="748"/>
      <c r="L65" s="748"/>
      <c r="M65" s="748"/>
      <c r="N65" s="748"/>
      <c r="O65" s="748"/>
      <c r="P65" s="748"/>
      <c r="Q65" s="742"/>
      <c r="AY65" s="481"/>
      <c r="AZ65" s="481"/>
      <c r="BA65" s="481"/>
      <c r="BB65" s="481"/>
      <c r="BC65" s="481"/>
      <c r="BD65" s="586"/>
      <c r="BE65" s="586"/>
      <c r="BF65" s="586"/>
      <c r="BG65" s="481"/>
      <c r="BH65" s="481"/>
      <c r="BI65" s="481"/>
      <c r="BJ65" s="481"/>
    </row>
    <row r="66" spans="1:74" s="400" customFormat="1" ht="12" customHeight="1" x14ac:dyDescent="0.25">
      <c r="A66" s="399"/>
      <c r="B66" s="793" t="s">
        <v>846</v>
      </c>
      <c r="C66" s="748"/>
      <c r="D66" s="748"/>
      <c r="E66" s="748"/>
      <c r="F66" s="748"/>
      <c r="G66" s="748"/>
      <c r="H66" s="748"/>
      <c r="I66" s="748"/>
      <c r="J66" s="748"/>
      <c r="K66" s="748"/>
      <c r="L66" s="748"/>
      <c r="M66" s="748"/>
      <c r="N66" s="748"/>
      <c r="O66" s="748"/>
      <c r="P66" s="748"/>
      <c r="Q66" s="742"/>
      <c r="AY66" s="481"/>
      <c r="AZ66" s="481"/>
      <c r="BA66" s="481"/>
      <c r="BB66" s="481"/>
      <c r="BC66" s="481"/>
      <c r="BD66" s="586"/>
      <c r="BE66" s="586"/>
      <c r="BF66" s="586"/>
      <c r="BG66" s="481"/>
      <c r="BH66" s="481"/>
      <c r="BI66" s="481"/>
      <c r="BJ66" s="481"/>
    </row>
    <row r="67" spans="1:74" s="400" customFormat="1" ht="20.399999999999999" customHeight="1" x14ac:dyDescent="0.25">
      <c r="A67" s="399"/>
      <c r="B67" s="792" t="s">
        <v>1396</v>
      </c>
      <c r="C67" s="742"/>
      <c r="D67" s="742"/>
      <c r="E67" s="742"/>
      <c r="F67" s="742"/>
      <c r="G67" s="742"/>
      <c r="H67" s="742"/>
      <c r="I67" s="742"/>
      <c r="J67" s="742"/>
      <c r="K67" s="742"/>
      <c r="L67" s="742"/>
      <c r="M67" s="742"/>
      <c r="N67" s="742"/>
      <c r="O67" s="742"/>
      <c r="P67" s="742"/>
      <c r="Q67" s="742"/>
      <c r="AY67" s="481"/>
      <c r="AZ67" s="481"/>
      <c r="BA67" s="481"/>
      <c r="BB67" s="481"/>
      <c r="BC67" s="481"/>
      <c r="BD67" s="586"/>
      <c r="BE67" s="586"/>
      <c r="BF67" s="586"/>
      <c r="BG67" s="481"/>
      <c r="BH67" s="481"/>
      <c r="BI67" s="481"/>
      <c r="BJ67" s="481"/>
    </row>
    <row r="68" spans="1:74" s="400" customFormat="1" ht="12" customHeight="1" x14ac:dyDescent="0.25">
      <c r="A68" s="399"/>
      <c r="B68" s="792" t="s">
        <v>881</v>
      </c>
      <c r="C68" s="748"/>
      <c r="D68" s="748"/>
      <c r="E68" s="748"/>
      <c r="F68" s="748"/>
      <c r="G68" s="748"/>
      <c r="H68" s="748"/>
      <c r="I68" s="748"/>
      <c r="J68" s="748"/>
      <c r="K68" s="748"/>
      <c r="L68" s="748"/>
      <c r="M68" s="748"/>
      <c r="N68" s="748"/>
      <c r="O68" s="748"/>
      <c r="P68" s="748"/>
      <c r="Q68" s="742"/>
      <c r="AY68" s="481"/>
      <c r="AZ68" s="481"/>
      <c r="BA68" s="481"/>
      <c r="BB68" s="481"/>
      <c r="BC68" s="481"/>
      <c r="BD68" s="586"/>
      <c r="BE68" s="586"/>
      <c r="BF68" s="586"/>
      <c r="BG68" s="481"/>
      <c r="BH68" s="481"/>
      <c r="BI68" s="481"/>
      <c r="BJ68" s="481"/>
    </row>
    <row r="69" spans="1:74" s="400" customFormat="1" ht="19.8" customHeight="1" x14ac:dyDescent="0.25">
      <c r="A69" s="399"/>
      <c r="B69" s="792" t="s">
        <v>1397</v>
      </c>
      <c r="C69" s="748"/>
      <c r="D69" s="748"/>
      <c r="E69" s="748"/>
      <c r="F69" s="748"/>
      <c r="G69" s="748"/>
      <c r="H69" s="748"/>
      <c r="I69" s="748"/>
      <c r="J69" s="748"/>
      <c r="K69" s="748"/>
      <c r="L69" s="748"/>
      <c r="M69" s="748"/>
      <c r="N69" s="748"/>
      <c r="O69" s="748"/>
      <c r="P69" s="748"/>
      <c r="Q69" s="742"/>
      <c r="AY69" s="481"/>
      <c r="AZ69" s="481"/>
      <c r="BA69" s="481"/>
      <c r="BB69" s="481"/>
      <c r="BC69" s="481"/>
      <c r="BD69" s="586"/>
      <c r="BE69" s="586"/>
      <c r="BF69" s="586"/>
      <c r="BG69" s="481"/>
      <c r="BH69" s="481"/>
      <c r="BI69" s="481"/>
      <c r="BJ69" s="481"/>
    </row>
    <row r="70" spans="1:74" s="400" customFormat="1" ht="12" customHeight="1" x14ac:dyDescent="0.25">
      <c r="A70" s="399"/>
      <c r="B70" s="762" t="s">
        <v>815</v>
      </c>
      <c r="C70" s="763"/>
      <c r="D70" s="763"/>
      <c r="E70" s="763"/>
      <c r="F70" s="763"/>
      <c r="G70" s="763"/>
      <c r="H70" s="763"/>
      <c r="I70" s="763"/>
      <c r="J70" s="763"/>
      <c r="K70" s="763"/>
      <c r="L70" s="763"/>
      <c r="M70" s="763"/>
      <c r="N70" s="763"/>
      <c r="O70" s="763"/>
      <c r="P70" s="763"/>
      <c r="Q70" s="763"/>
      <c r="AY70" s="481"/>
      <c r="AZ70" s="481"/>
      <c r="BA70" s="481"/>
      <c r="BB70" s="481"/>
      <c r="BC70" s="481"/>
      <c r="BD70" s="586"/>
      <c r="BE70" s="586"/>
      <c r="BF70" s="586"/>
      <c r="BG70" s="481"/>
      <c r="BH70" s="481"/>
      <c r="BI70" s="481"/>
      <c r="BJ70" s="481"/>
    </row>
    <row r="71" spans="1:74" s="400" customFormat="1" ht="12" customHeight="1" x14ac:dyDescent="0.25">
      <c r="A71" s="399"/>
      <c r="B71" s="796" t="s">
        <v>847</v>
      </c>
      <c r="C71" s="748"/>
      <c r="D71" s="748"/>
      <c r="E71" s="748"/>
      <c r="F71" s="748"/>
      <c r="G71" s="748"/>
      <c r="H71" s="748"/>
      <c r="I71" s="748"/>
      <c r="J71" s="748"/>
      <c r="K71" s="748"/>
      <c r="L71" s="748"/>
      <c r="M71" s="748"/>
      <c r="N71" s="748"/>
      <c r="O71" s="748"/>
      <c r="P71" s="748"/>
      <c r="Q71" s="742"/>
      <c r="AY71" s="481"/>
      <c r="AZ71" s="481"/>
      <c r="BA71" s="481"/>
      <c r="BB71" s="481"/>
      <c r="BC71" s="481"/>
      <c r="BD71" s="586"/>
      <c r="BE71" s="586"/>
      <c r="BF71" s="586"/>
      <c r="BG71" s="481"/>
      <c r="BH71" s="481"/>
      <c r="BI71" s="481"/>
      <c r="BJ71" s="481"/>
    </row>
    <row r="72" spans="1:74" s="400" customFormat="1" ht="12" customHeight="1" x14ac:dyDescent="0.25">
      <c r="A72" s="399"/>
      <c r="B72" s="797" t="s">
        <v>848</v>
      </c>
      <c r="C72" s="742"/>
      <c r="D72" s="742"/>
      <c r="E72" s="742"/>
      <c r="F72" s="742"/>
      <c r="G72" s="742"/>
      <c r="H72" s="742"/>
      <c r="I72" s="742"/>
      <c r="J72" s="742"/>
      <c r="K72" s="742"/>
      <c r="L72" s="742"/>
      <c r="M72" s="742"/>
      <c r="N72" s="742"/>
      <c r="O72" s="742"/>
      <c r="P72" s="742"/>
      <c r="Q72" s="742"/>
      <c r="AY72" s="481"/>
      <c r="AZ72" s="481"/>
      <c r="BA72" s="481"/>
      <c r="BB72" s="481"/>
      <c r="BC72" s="481"/>
      <c r="BD72" s="586"/>
      <c r="BE72" s="586"/>
      <c r="BF72" s="586"/>
      <c r="BG72" s="481"/>
      <c r="BH72" s="481"/>
      <c r="BI72" s="481"/>
      <c r="BJ72" s="481"/>
    </row>
    <row r="73" spans="1:74" s="400" customFormat="1" ht="12" customHeight="1" x14ac:dyDescent="0.25">
      <c r="A73" s="399"/>
      <c r="B73" s="756" t="str">
        <f>"Notes: "&amp;"EIA completed modeling and analysis for this report on " &amp;Dates!D2&amp;"."</f>
        <v>Notes: EIA completed modeling and analysis for this report on Thursday September 2, 2021.</v>
      </c>
      <c r="C73" s="755"/>
      <c r="D73" s="755"/>
      <c r="E73" s="755"/>
      <c r="F73" s="755"/>
      <c r="G73" s="755"/>
      <c r="H73" s="755"/>
      <c r="I73" s="755"/>
      <c r="J73" s="755"/>
      <c r="K73" s="755"/>
      <c r="L73" s="755"/>
      <c r="M73" s="755"/>
      <c r="N73" s="755"/>
      <c r="O73" s="755"/>
      <c r="P73" s="755"/>
      <c r="Q73" s="755"/>
      <c r="AY73" s="481"/>
      <c r="AZ73" s="481"/>
      <c r="BA73" s="481"/>
      <c r="BB73" s="481"/>
      <c r="BC73" s="481"/>
      <c r="BD73" s="586"/>
      <c r="BE73" s="586"/>
      <c r="BF73" s="586"/>
      <c r="BG73" s="481"/>
      <c r="BH73" s="481"/>
      <c r="BI73" s="481"/>
      <c r="BJ73" s="481"/>
    </row>
    <row r="74" spans="1:74" s="400" customFormat="1" ht="12" customHeight="1" x14ac:dyDescent="0.25">
      <c r="A74" s="399"/>
      <c r="B74" s="756" t="s">
        <v>353</v>
      </c>
      <c r="C74" s="755"/>
      <c r="D74" s="755"/>
      <c r="E74" s="755"/>
      <c r="F74" s="755"/>
      <c r="G74" s="755"/>
      <c r="H74" s="755"/>
      <c r="I74" s="755"/>
      <c r="J74" s="755"/>
      <c r="K74" s="755"/>
      <c r="L74" s="755"/>
      <c r="M74" s="755"/>
      <c r="N74" s="755"/>
      <c r="O74" s="755"/>
      <c r="P74" s="755"/>
      <c r="Q74" s="755"/>
      <c r="AY74" s="481"/>
      <c r="AZ74" s="481"/>
      <c r="BA74" s="481"/>
      <c r="BB74" s="481"/>
      <c r="BC74" s="481"/>
      <c r="BD74" s="586"/>
      <c r="BE74" s="586"/>
      <c r="BF74" s="586"/>
      <c r="BG74" s="481"/>
      <c r="BH74" s="481"/>
      <c r="BI74" s="481"/>
      <c r="BJ74" s="481"/>
    </row>
    <row r="75" spans="1:74" s="400" customFormat="1" ht="12" customHeight="1" x14ac:dyDescent="0.25">
      <c r="A75" s="399"/>
      <c r="B75" s="749" t="s">
        <v>849</v>
      </c>
      <c r="C75" s="748"/>
      <c r="D75" s="748"/>
      <c r="E75" s="748"/>
      <c r="F75" s="748"/>
      <c r="G75" s="748"/>
      <c r="H75" s="748"/>
      <c r="I75" s="748"/>
      <c r="J75" s="748"/>
      <c r="K75" s="748"/>
      <c r="L75" s="748"/>
      <c r="M75" s="748"/>
      <c r="N75" s="748"/>
      <c r="O75" s="748"/>
      <c r="P75" s="748"/>
      <c r="Q75" s="742"/>
      <c r="AY75" s="481"/>
      <c r="AZ75" s="481"/>
      <c r="BA75" s="481"/>
      <c r="BB75" s="481"/>
      <c r="BC75" s="481"/>
      <c r="BD75" s="586"/>
      <c r="BE75" s="586"/>
      <c r="BF75" s="586"/>
      <c r="BG75" s="481"/>
      <c r="BH75" s="481"/>
      <c r="BI75" s="481"/>
      <c r="BJ75" s="481"/>
    </row>
    <row r="76" spans="1:74" s="400" customFormat="1" ht="12" customHeight="1" x14ac:dyDescent="0.25">
      <c r="A76" s="399"/>
      <c r="B76" s="750" t="s">
        <v>850</v>
      </c>
      <c r="C76" s="752"/>
      <c r="D76" s="752"/>
      <c r="E76" s="752"/>
      <c r="F76" s="752"/>
      <c r="G76" s="752"/>
      <c r="H76" s="752"/>
      <c r="I76" s="752"/>
      <c r="J76" s="752"/>
      <c r="K76" s="752"/>
      <c r="L76" s="752"/>
      <c r="M76" s="752"/>
      <c r="N76" s="752"/>
      <c r="O76" s="752"/>
      <c r="P76" s="752"/>
      <c r="Q76" s="742"/>
      <c r="AY76" s="481"/>
      <c r="AZ76" s="481"/>
      <c r="BA76" s="481"/>
      <c r="BB76" s="481"/>
      <c r="BC76" s="481"/>
      <c r="BD76" s="586"/>
      <c r="BE76" s="586"/>
      <c r="BF76" s="586"/>
      <c r="BG76" s="481"/>
      <c r="BH76" s="481"/>
      <c r="BI76" s="481"/>
      <c r="BJ76" s="481"/>
    </row>
    <row r="77" spans="1:74" s="400" customFormat="1" ht="12" customHeight="1" x14ac:dyDescent="0.25">
      <c r="A77" s="399"/>
      <c r="B77" s="751" t="s">
        <v>838</v>
      </c>
      <c r="C77" s="752"/>
      <c r="D77" s="752"/>
      <c r="E77" s="752"/>
      <c r="F77" s="752"/>
      <c r="G77" s="752"/>
      <c r="H77" s="752"/>
      <c r="I77" s="752"/>
      <c r="J77" s="752"/>
      <c r="K77" s="752"/>
      <c r="L77" s="752"/>
      <c r="M77" s="752"/>
      <c r="N77" s="752"/>
      <c r="O77" s="752"/>
      <c r="P77" s="752"/>
      <c r="Q77" s="742"/>
      <c r="AY77" s="481"/>
      <c r="AZ77" s="481"/>
      <c r="BA77" s="481"/>
      <c r="BB77" s="481"/>
      <c r="BC77" s="481"/>
      <c r="BD77" s="586"/>
      <c r="BE77" s="586"/>
      <c r="BF77" s="586"/>
      <c r="BG77" s="481"/>
      <c r="BH77" s="481"/>
      <c r="BI77" s="481"/>
      <c r="BJ77" s="481"/>
    </row>
    <row r="78" spans="1:74" s="401" customFormat="1" ht="12" customHeight="1" x14ac:dyDescent="0.25">
      <c r="A78" s="393"/>
      <c r="B78" s="771" t="s">
        <v>1380</v>
      </c>
      <c r="C78" s="742"/>
      <c r="D78" s="742"/>
      <c r="E78" s="742"/>
      <c r="F78" s="742"/>
      <c r="G78" s="742"/>
      <c r="H78" s="742"/>
      <c r="I78" s="742"/>
      <c r="J78" s="742"/>
      <c r="K78" s="742"/>
      <c r="L78" s="742"/>
      <c r="M78" s="742"/>
      <c r="N78" s="742"/>
      <c r="O78" s="742"/>
      <c r="P78" s="742"/>
      <c r="Q78" s="742"/>
      <c r="AY78" s="482"/>
      <c r="AZ78" s="482"/>
      <c r="BA78" s="482"/>
      <c r="BB78" s="482"/>
      <c r="BC78" s="482"/>
      <c r="BD78" s="587"/>
      <c r="BE78" s="587"/>
      <c r="BF78" s="587"/>
      <c r="BG78" s="482"/>
      <c r="BH78" s="482"/>
      <c r="BI78" s="482"/>
      <c r="BJ78" s="482"/>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77:Q77"/>
    <mergeCell ref="B78:Q78"/>
    <mergeCell ref="B71:Q71"/>
    <mergeCell ref="B72:Q72"/>
    <mergeCell ref="B75:Q75"/>
    <mergeCell ref="B76:Q76"/>
    <mergeCell ref="B73:Q73"/>
    <mergeCell ref="B74:Q74"/>
    <mergeCell ref="A1:A2"/>
    <mergeCell ref="B70:Q70"/>
    <mergeCell ref="B63:Q63"/>
    <mergeCell ref="B64:Q64"/>
    <mergeCell ref="B65:Q65"/>
    <mergeCell ref="B1:AL1"/>
    <mergeCell ref="C3:N3"/>
    <mergeCell ref="O3:Z3"/>
    <mergeCell ref="AA3:AL3"/>
    <mergeCell ref="BK3:BV3"/>
    <mergeCell ref="AY3:BJ3"/>
    <mergeCell ref="AM3:AX3"/>
    <mergeCell ref="B69:Q69"/>
    <mergeCell ref="B67:Q67"/>
    <mergeCell ref="B66:Q66"/>
    <mergeCell ref="B68:Q68"/>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2021-09-02T18:39:11Z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